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jeanr\Documents\1 UMW\TRAINING\2021 Training and Forms\"/>
    </mc:Choice>
  </mc:AlternateContent>
  <xr:revisionPtr revIDLastSave="0" documentId="13_ncr:1_{F4DEC20D-7EFB-43D9-BAD5-330D99C2A0A9}" xr6:coauthVersionLast="45" xr6:coauthVersionMax="45" xr10:uidLastSave="{00000000-0000-0000-0000-000000000000}"/>
  <bookViews>
    <workbookView xWindow="-108" yWindow="-108" windowWidth="23256" windowHeight="12576" xr2:uid="{00000000-000D-0000-FFFF-FFFF00000000}"/>
  </bookViews>
  <sheets>
    <sheet name="18-15 Talent Bank" sheetId="32" r:id="rId1"/>
    <sheet name="26-1 Officer listing" sheetId="9" r:id="rId2"/>
    <sheet name="26-2 Nominations Form" sheetId="17" r:id="rId3"/>
    <sheet name="26-3 Acceptance Letter" sheetId="21" r:id="rId4"/>
    <sheet name="26-4 Script for Voting" sheetId="22" r:id="rId5"/>
    <sheet name="26-7 Expense Form" sheetId="34" r:id="rId6"/>
    <sheet name="26-7a. ANNUAL RATES" sheetId="35" r:id="rId7"/>
    <sheet name="26-10 Registration List " sheetId="36" r:id="rId8"/>
    <sheet name="26-11 Event Summary Register" sheetId="13" r:id="rId9"/>
    <sheet name="26-13 DECEASED MEMBERS " sheetId="19" r:id="rId10"/>
    <sheet name="26-14 DISTRICT CPR" sheetId="1" r:id="rId11"/>
    <sheet name="26-15 Summary" sheetId="6" r:id="rId12"/>
    <sheet name="18-16 Scholarship" sheetId="31" r:id="rId13"/>
    <sheet name="26-17 Bank Ltr" sheetId="30" r:id="rId14"/>
  </sheets>
  <definedNames>
    <definedName name="_xlnm.Print_Area" localSheetId="0">'18-15 Talent Bank'!$A$1:$I$81</definedName>
    <definedName name="_xlnm.Print_Area" localSheetId="12">'18-16 Scholarship'!$A$1:$D$77</definedName>
    <definedName name="_xlnm.Print_Area" localSheetId="1">'26-1 Officer listing'!$A$1:$D$40</definedName>
    <definedName name="_xlnm.Print_Area" localSheetId="7">'26-10 Registration List '!$A$1:$E$110</definedName>
    <definedName name="_xlnm.Print_Area" localSheetId="8">'26-11 Event Summary Register'!$A$1:$D$30</definedName>
    <definedName name="_xlnm.Print_Area" localSheetId="9">'26-13 DECEASED MEMBERS '!$A$1:$C$27</definedName>
    <definedName name="_xlnm.Print_Area" localSheetId="10">'26-14 DISTRICT CPR'!$A$1:$L$254</definedName>
    <definedName name="_xlnm.Print_Area" localSheetId="11">'26-15 Summary'!$A$1:$R$26</definedName>
    <definedName name="_xlnm.Print_Area" localSheetId="13">'26-17 Bank Ltr'!$A$1:$D$75</definedName>
    <definedName name="_xlnm.Print_Area" localSheetId="2">'26-2 Nominations Form'!$A$1:$J$26</definedName>
    <definedName name="_xlnm.Print_Area" localSheetId="3">'26-3 Acceptance Letter'!$A$1:$B$33</definedName>
    <definedName name="_xlnm.Print_Area" localSheetId="4">'26-4 Script for Voting'!$A$1:$A$25</definedName>
    <definedName name="_xlnm.Print_Area" localSheetId="5">'26-7 Expense Form'!$A$1:$I$50</definedName>
    <definedName name="_xlnm.Print_Area" localSheetId="6">'26-7a. ANNUAL RATES'!$A$1:$J$31</definedName>
    <definedName name="_xlnm.Print_Titles" localSheetId="7">'26-10 Registration List '!$1:$2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 i="6" l="1"/>
  <c r="O24" i="6"/>
  <c r="P24" i="6"/>
  <c r="M3" i="6"/>
  <c r="M4" i="6"/>
  <c r="P4" i="6" s="1"/>
  <c r="M5" i="6"/>
  <c r="M6" i="6"/>
  <c r="P6" i="6" s="1"/>
  <c r="M7" i="6"/>
  <c r="P7" i="6" s="1"/>
  <c r="M8" i="6"/>
  <c r="M9" i="6"/>
  <c r="M10" i="6"/>
  <c r="P10" i="6" s="1"/>
  <c r="M11" i="6"/>
  <c r="M12" i="6"/>
  <c r="M13" i="6"/>
  <c r="M14" i="6"/>
  <c r="M15" i="6"/>
  <c r="M16" i="6"/>
  <c r="P16" i="6" s="1"/>
  <c r="M17" i="6"/>
  <c r="M18" i="6"/>
  <c r="P18" i="6" s="1"/>
  <c r="M19" i="6"/>
  <c r="P19" i="6" s="1"/>
  <c r="M20" i="6"/>
  <c r="M21" i="6"/>
  <c r="M22" i="6"/>
  <c r="P22" i="6" s="1"/>
  <c r="M23" i="6"/>
  <c r="M24" i="6"/>
  <c r="B3" i="6"/>
  <c r="C3" i="6"/>
  <c r="D3" i="6"/>
  <c r="E3" i="6"/>
  <c r="F3" i="6"/>
  <c r="G3" i="6"/>
  <c r="H3" i="6"/>
  <c r="I3" i="6"/>
  <c r="J3" i="6"/>
  <c r="K3" i="6"/>
  <c r="L3" i="6"/>
  <c r="N3" i="6"/>
  <c r="O3" i="6"/>
  <c r="P3" i="6"/>
  <c r="Q3" i="6"/>
  <c r="R3" i="6"/>
  <c r="B4" i="6"/>
  <c r="C4" i="6"/>
  <c r="D4" i="6"/>
  <c r="E4" i="6"/>
  <c r="F4" i="6"/>
  <c r="G4" i="6"/>
  <c r="H4" i="6"/>
  <c r="I4" i="6"/>
  <c r="J4" i="6"/>
  <c r="K4" i="6"/>
  <c r="L4" i="6"/>
  <c r="N4" i="6"/>
  <c r="O4" i="6"/>
  <c r="Q4" i="6"/>
  <c r="R4" i="6"/>
  <c r="B5" i="6"/>
  <c r="C5" i="6"/>
  <c r="D5" i="6"/>
  <c r="E5" i="6"/>
  <c r="F5" i="6"/>
  <c r="G5" i="6"/>
  <c r="H5" i="6"/>
  <c r="I5" i="6"/>
  <c r="J5" i="6"/>
  <c r="K5" i="6"/>
  <c r="L5" i="6"/>
  <c r="P5" i="6"/>
  <c r="N5" i="6"/>
  <c r="O5" i="6"/>
  <c r="Q5" i="6"/>
  <c r="R5" i="6"/>
  <c r="B6" i="6"/>
  <c r="C6" i="6"/>
  <c r="D6" i="6"/>
  <c r="E6" i="6"/>
  <c r="F6" i="6"/>
  <c r="G6" i="6"/>
  <c r="H6" i="6"/>
  <c r="I6" i="6"/>
  <c r="J6" i="6"/>
  <c r="K6" i="6"/>
  <c r="L6" i="6"/>
  <c r="N6" i="6"/>
  <c r="O6" i="6"/>
  <c r="Q6" i="6"/>
  <c r="R6" i="6"/>
  <c r="B7" i="6"/>
  <c r="C7" i="6"/>
  <c r="D7" i="6"/>
  <c r="E7" i="6"/>
  <c r="F7" i="6"/>
  <c r="G7" i="6"/>
  <c r="H7" i="6"/>
  <c r="I7" i="6"/>
  <c r="J7" i="6"/>
  <c r="K7" i="6"/>
  <c r="L7" i="6"/>
  <c r="N7" i="6"/>
  <c r="O7" i="6"/>
  <c r="Q7" i="6"/>
  <c r="R7" i="6"/>
  <c r="B8" i="6"/>
  <c r="C8" i="6"/>
  <c r="D8" i="6"/>
  <c r="E8" i="6"/>
  <c r="F8" i="6"/>
  <c r="G8" i="6"/>
  <c r="H8" i="6"/>
  <c r="I8" i="6"/>
  <c r="J8" i="6"/>
  <c r="K8" i="6"/>
  <c r="L8" i="6"/>
  <c r="N8" i="6"/>
  <c r="O8" i="6"/>
  <c r="P8" i="6"/>
  <c r="Q8" i="6"/>
  <c r="R8" i="6"/>
  <c r="B9" i="6"/>
  <c r="C9" i="6"/>
  <c r="D9" i="6"/>
  <c r="E9" i="6"/>
  <c r="F9" i="6"/>
  <c r="G9" i="6"/>
  <c r="H9" i="6"/>
  <c r="I9" i="6"/>
  <c r="J9" i="6"/>
  <c r="K9" i="6"/>
  <c r="L9" i="6"/>
  <c r="N9" i="6"/>
  <c r="O9" i="6"/>
  <c r="P9" i="6"/>
  <c r="Q9" i="6"/>
  <c r="R9" i="6"/>
  <c r="B10" i="6"/>
  <c r="C10" i="6"/>
  <c r="D10" i="6"/>
  <c r="E10" i="6"/>
  <c r="F10" i="6"/>
  <c r="G10" i="6"/>
  <c r="H10" i="6"/>
  <c r="I10" i="6"/>
  <c r="J10" i="6"/>
  <c r="K10" i="6"/>
  <c r="L10" i="6"/>
  <c r="N10" i="6"/>
  <c r="O10" i="6"/>
  <c r="Q10" i="6"/>
  <c r="R10" i="6"/>
  <c r="B11" i="6"/>
  <c r="C11" i="6"/>
  <c r="D11" i="6"/>
  <c r="E11" i="6"/>
  <c r="F11" i="6"/>
  <c r="G11" i="6"/>
  <c r="H11" i="6"/>
  <c r="I11" i="6"/>
  <c r="J11" i="6"/>
  <c r="K11" i="6"/>
  <c r="L11" i="6"/>
  <c r="P11" i="6"/>
  <c r="N11" i="6"/>
  <c r="O11" i="6"/>
  <c r="Q11" i="6"/>
  <c r="R11" i="6"/>
  <c r="B12" i="6"/>
  <c r="C12" i="6"/>
  <c r="D12" i="6"/>
  <c r="E12" i="6"/>
  <c r="F12" i="6"/>
  <c r="G12" i="6"/>
  <c r="H12" i="6"/>
  <c r="I12" i="6"/>
  <c r="J12" i="6"/>
  <c r="K12" i="6"/>
  <c r="L12" i="6"/>
  <c r="P12" i="6"/>
  <c r="N12" i="6"/>
  <c r="O12" i="6"/>
  <c r="Q12" i="6"/>
  <c r="R12" i="6"/>
  <c r="B13" i="6"/>
  <c r="C13" i="6"/>
  <c r="D13" i="6"/>
  <c r="E13" i="6"/>
  <c r="F13" i="6"/>
  <c r="G13" i="6"/>
  <c r="H13" i="6"/>
  <c r="I13" i="6"/>
  <c r="J13" i="6"/>
  <c r="K13" i="6"/>
  <c r="L13" i="6"/>
  <c r="N13" i="6"/>
  <c r="O13" i="6"/>
  <c r="Q13" i="6"/>
  <c r="R13" i="6"/>
  <c r="B14" i="6"/>
  <c r="C14" i="6"/>
  <c r="D14" i="6"/>
  <c r="E14" i="6"/>
  <c r="F14" i="6"/>
  <c r="G14" i="6"/>
  <c r="H14" i="6"/>
  <c r="I14" i="6"/>
  <c r="J14" i="6"/>
  <c r="K14" i="6"/>
  <c r="L14" i="6"/>
  <c r="N14" i="6"/>
  <c r="O14" i="6"/>
  <c r="P14" i="6"/>
  <c r="Q14" i="6"/>
  <c r="R14" i="6"/>
  <c r="B15" i="6"/>
  <c r="C15" i="6"/>
  <c r="D15" i="6"/>
  <c r="E15" i="6"/>
  <c r="F15" i="6"/>
  <c r="G15" i="6"/>
  <c r="H15" i="6"/>
  <c r="I15" i="6"/>
  <c r="J15" i="6"/>
  <c r="K15" i="6"/>
  <c r="L15" i="6"/>
  <c r="N15" i="6"/>
  <c r="O15" i="6"/>
  <c r="P15" i="6"/>
  <c r="Q15" i="6"/>
  <c r="R15" i="6"/>
  <c r="B16" i="6"/>
  <c r="C16" i="6"/>
  <c r="D16" i="6"/>
  <c r="E16" i="6"/>
  <c r="F16" i="6"/>
  <c r="G16" i="6"/>
  <c r="H16" i="6"/>
  <c r="I16" i="6"/>
  <c r="J16" i="6"/>
  <c r="K16" i="6"/>
  <c r="L16" i="6"/>
  <c r="N16" i="6"/>
  <c r="O16" i="6"/>
  <c r="Q16" i="6"/>
  <c r="R16" i="6"/>
  <c r="B17" i="6"/>
  <c r="C17" i="6"/>
  <c r="D17" i="6"/>
  <c r="E17" i="6"/>
  <c r="F17" i="6"/>
  <c r="G17" i="6"/>
  <c r="H17" i="6"/>
  <c r="I17" i="6"/>
  <c r="J17" i="6"/>
  <c r="K17" i="6"/>
  <c r="L17" i="6"/>
  <c r="P17" i="6"/>
  <c r="N17" i="6"/>
  <c r="O17" i="6"/>
  <c r="Q17" i="6"/>
  <c r="R17" i="6"/>
  <c r="B18" i="6"/>
  <c r="C18" i="6"/>
  <c r="D18" i="6"/>
  <c r="E18" i="6"/>
  <c r="F18" i="6"/>
  <c r="G18" i="6"/>
  <c r="H18" i="6"/>
  <c r="I18" i="6"/>
  <c r="J18" i="6"/>
  <c r="K18" i="6"/>
  <c r="L18" i="6"/>
  <c r="N18" i="6"/>
  <c r="O18" i="6"/>
  <c r="Q18" i="6"/>
  <c r="R18" i="6"/>
  <c r="B19" i="6"/>
  <c r="C19" i="6"/>
  <c r="D19" i="6"/>
  <c r="E19" i="6"/>
  <c r="F19" i="6"/>
  <c r="G19" i="6"/>
  <c r="H19" i="6"/>
  <c r="I19" i="6"/>
  <c r="J19" i="6"/>
  <c r="K19" i="6"/>
  <c r="L19" i="6"/>
  <c r="N19" i="6"/>
  <c r="O19" i="6"/>
  <c r="Q19" i="6"/>
  <c r="R19" i="6"/>
  <c r="B20" i="6"/>
  <c r="C20" i="6"/>
  <c r="D20" i="6"/>
  <c r="E20" i="6"/>
  <c r="F20" i="6"/>
  <c r="G20" i="6"/>
  <c r="H20" i="6"/>
  <c r="I20" i="6"/>
  <c r="J20" i="6"/>
  <c r="K20" i="6"/>
  <c r="L20" i="6"/>
  <c r="N20" i="6"/>
  <c r="O20" i="6"/>
  <c r="P20" i="6"/>
  <c r="Q20" i="6"/>
  <c r="R20" i="6"/>
  <c r="B21" i="6"/>
  <c r="C21" i="6"/>
  <c r="D21" i="6"/>
  <c r="E21" i="6"/>
  <c r="F21" i="6"/>
  <c r="G21" i="6"/>
  <c r="H21" i="6"/>
  <c r="I21" i="6"/>
  <c r="J21" i="6"/>
  <c r="K21" i="6"/>
  <c r="L21" i="6"/>
  <c r="N21" i="6"/>
  <c r="O21" i="6"/>
  <c r="P21" i="6"/>
  <c r="Q21" i="6"/>
  <c r="R21" i="6"/>
  <c r="B22" i="6"/>
  <c r="C22" i="6"/>
  <c r="D22" i="6"/>
  <c r="E22" i="6"/>
  <c r="F22" i="6"/>
  <c r="G22" i="6"/>
  <c r="H22" i="6"/>
  <c r="I22" i="6"/>
  <c r="J22" i="6"/>
  <c r="K22" i="6"/>
  <c r="L22" i="6"/>
  <c r="N22" i="6"/>
  <c r="O22" i="6"/>
  <c r="Q22" i="6"/>
  <c r="R22" i="6"/>
  <c r="B23" i="6"/>
  <c r="C23" i="6"/>
  <c r="D23" i="6"/>
  <c r="E23" i="6"/>
  <c r="F23" i="6"/>
  <c r="G23" i="6"/>
  <c r="H23" i="6"/>
  <c r="I23" i="6"/>
  <c r="J23" i="6"/>
  <c r="K23" i="6"/>
  <c r="L23" i="6"/>
  <c r="P23" i="6"/>
  <c r="N23" i="6"/>
  <c r="O23" i="6"/>
  <c r="O2" i="6"/>
  <c r="N2" i="6"/>
  <c r="M2" i="6"/>
  <c r="L2" i="6"/>
  <c r="K2" i="6"/>
  <c r="J2" i="6"/>
  <c r="I2" i="6"/>
  <c r="K247" i="1"/>
  <c r="G184" i="1"/>
  <c r="G185" i="1"/>
  <c r="G186" i="1"/>
  <c r="G187" i="1"/>
  <c r="G188" i="1"/>
  <c r="G189" i="1"/>
  <c r="G190" i="1"/>
  <c r="G191" i="1"/>
  <c r="G192" i="1"/>
  <c r="G193" i="1"/>
  <c r="G194" i="1"/>
  <c r="G195" i="1"/>
  <c r="G196" i="1"/>
  <c r="G197" i="1"/>
  <c r="G198" i="1"/>
  <c r="G199" i="1"/>
  <c r="G200" i="1"/>
  <c r="G201" i="1"/>
  <c r="G202" i="1"/>
  <c r="G203" i="1"/>
  <c r="G204" i="1"/>
  <c r="G183" i="1"/>
  <c r="P13" i="6" l="1"/>
  <c r="G230" i="1"/>
  <c r="H179" i="1"/>
  <c r="G179" i="1"/>
  <c r="F179" i="1"/>
  <c r="E179" i="1"/>
  <c r="D179" i="1"/>
  <c r="I111" i="1"/>
  <c r="I112" i="1"/>
  <c r="H84" i="1"/>
  <c r="A4" i="36"/>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H25" i="35"/>
  <c r="I18" i="35"/>
  <c r="G21" i="34"/>
  <c r="G36" i="34" s="1"/>
  <c r="G229" i="1" l="1"/>
  <c r="G228" i="1"/>
  <c r="G227" i="1"/>
  <c r="G226" i="1"/>
  <c r="G225" i="1"/>
  <c r="G224" i="1"/>
  <c r="G223" i="1"/>
  <c r="G222" i="1"/>
  <c r="G221" i="1"/>
  <c r="G220" i="1"/>
  <c r="G219" i="1"/>
  <c r="G218" i="1"/>
  <c r="G217" i="1"/>
  <c r="G216" i="1"/>
  <c r="G215" i="1"/>
  <c r="G214" i="1"/>
  <c r="G213" i="1"/>
  <c r="G212" i="1"/>
  <c r="G211" i="1"/>
  <c r="G210" i="1"/>
  <c r="J205" i="1"/>
  <c r="I205" i="1"/>
  <c r="H205" i="1"/>
  <c r="G205" i="1"/>
  <c r="F205" i="1"/>
  <c r="E205" i="1"/>
  <c r="D205" i="1"/>
  <c r="I178" i="1"/>
  <c r="I177" i="1"/>
  <c r="I176" i="1"/>
  <c r="I175" i="1"/>
  <c r="I174" i="1"/>
  <c r="I173" i="1"/>
  <c r="I172" i="1"/>
  <c r="I171" i="1"/>
  <c r="I170" i="1"/>
  <c r="I169" i="1"/>
  <c r="I168" i="1"/>
  <c r="I167" i="1"/>
  <c r="I166" i="1"/>
  <c r="I165" i="1"/>
  <c r="I164" i="1"/>
  <c r="I163" i="1"/>
  <c r="I162" i="1"/>
  <c r="I161" i="1"/>
  <c r="I160" i="1"/>
  <c r="I159" i="1"/>
  <c r="I158" i="1"/>
  <c r="I157" i="1"/>
  <c r="J156" i="1"/>
  <c r="F153" i="1"/>
  <c r="E153" i="1"/>
  <c r="D153" i="1"/>
  <c r="G153" i="1" s="1"/>
  <c r="B127" i="1"/>
  <c r="H114" i="1"/>
  <c r="G114" i="1"/>
  <c r="E114" i="1"/>
  <c r="D114" i="1"/>
  <c r="I113" i="1"/>
  <c r="I110" i="1"/>
  <c r="I109" i="1"/>
  <c r="I108" i="1"/>
  <c r="I107" i="1"/>
  <c r="I106" i="1"/>
  <c r="I105" i="1"/>
  <c r="I104" i="1"/>
  <c r="I103" i="1"/>
  <c r="I102" i="1"/>
  <c r="I101" i="1"/>
  <c r="I100" i="1"/>
  <c r="I99" i="1"/>
  <c r="I98" i="1"/>
  <c r="I97" i="1"/>
  <c r="I96" i="1"/>
  <c r="I95" i="1"/>
  <c r="I94" i="1"/>
  <c r="I93" i="1"/>
  <c r="I92" i="1"/>
  <c r="I91" i="1"/>
  <c r="J90" i="1"/>
  <c r="G87" i="1"/>
  <c r="F87" i="1"/>
  <c r="E87" i="1"/>
  <c r="D87" i="1"/>
  <c r="H86" i="1"/>
  <c r="A86" i="1"/>
  <c r="H85" i="1"/>
  <c r="H83" i="1"/>
  <c r="H82" i="1"/>
  <c r="H81" i="1"/>
  <c r="H80" i="1"/>
  <c r="H79" i="1"/>
  <c r="H78" i="1"/>
  <c r="H77" i="1"/>
  <c r="H76" i="1"/>
  <c r="H75" i="1"/>
  <c r="H74" i="1"/>
  <c r="H73" i="1"/>
  <c r="H72" i="1"/>
  <c r="H71" i="1"/>
  <c r="H70" i="1"/>
  <c r="H69" i="1"/>
  <c r="H68" i="1"/>
  <c r="H67" i="1"/>
  <c r="H66" i="1"/>
  <c r="H65" i="1"/>
  <c r="H64" i="1"/>
  <c r="G60" i="1"/>
  <c r="F60" i="1"/>
  <c r="E60" i="1"/>
  <c r="D60" i="1"/>
  <c r="H59" i="1"/>
  <c r="L204" i="1" s="1"/>
  <c r="B59" i="1"/>
  <c r="B112" i="1" s="1"/>
  <c r="B204" i="1" s="1"/>
  <c r="A59" i="1"/>
  <c r="A85" i="1" s="1"/>
  <c r="A178" i="1" s="1"/>
  <c r="A112" i="1" s="1"/>
  <c r="A152" i="1" s="1"/>
  <c r="A204" i="1" s="1"/>
  <c r="H58" i="1"/>
  <c r="L203" i="1" s="1"/>
  <c r="B58" i="1"/>
  <c r="A58" i="1"/>
  <c r="A84" i="1" s="1"/>
  <c r="A177" i="1" s="1"/>
  <c r="A111" i="1" s="1"/>
  <c r="A151" i="1" s="1"/>
  <c r="A203" i="1" s="1"/>
  <c r="H57" i="1"/>
  <c r="L202" i="1" s="1"/>
  <c r="B57" i="1"/>
  <c r="B110" i="1" s="1"/>
  <c r="A57" i="1"/>
  <c r="A83" i="1" s="1"/>
  <c r="A176" i="1" s="1"/>
  <c r="A110" i="1" s="1"/>
  <c r="A150" i="1" s="1"/>
  <c r="A202" i="1" s="1"/>
  <c r="H56" i="1"/>
  <c r="B56" i="1"/>
  <c r="B109" i="1" s="1"/>
  <c r="B175" i="1" s="1"/>
  <c r="A56" i="1"/>
  <c r="A82" i="1" s="1"/>
  <c r="A175" i="1" s="1"/>
  <c r="A109" i="1" s="1"/>
  <c r="A149" i="1" s="1"/>
  <c r="A201" i="1" s="1"/>
  <c r="H55" i="1"/>
  <c r="B55" i="1"/>
  <c r="A55" i="1"/>
  <c r="A81" i="1" s="1"/>
  <c r="A174" i="1" s="1"/>
  <c r="A108" i="1" s="1"/>
  <c r="A148" i="1" s="1"/>
  <c r="A200" i="1" s="1"/>
  <c r="H54" i="1"/>
  <c r="L199" i="1" s="1"/>
  <c r="B54" i="1"/>
  <c r="B80" i="1" s="1"/>
  <c r="A54" i="1"/>
  <c r="A80" i="1" s="1"/>
  <c r="A173" i="1" s="1"/>
  <c r="A107" i="1" s="1"/>
  <c r="A147" i="1" s="1"/>
  <c r="A199" i="1" s="1"/>
  <c r="H53" i="1"/>
  <c r="L198" i="1" s="1"/>
  <c r="B53" i="1"/>
  <c r="B106" i="1" s="1"/>
  <c r="B172" i="1" s="1"/>
  <c r="A53" i="1"/>
  <c r="A79" i="1" s="1"/>
  <c r="A172" i="1" s="1"/>
  <c r="A106" i="1" s="1"/>
  <c r="A146" i="1" s="1"/>
  <c r="A198" i="1" s="1"/>
  <c r="H52" i="1"/>
  <c r="B52" i="1"/>
  <c r="B78" i="1" s="1"/>
  <c r="A52" i="1"/>
  <c r="A78" i="1" s="1"/>
  <c r="A171" i="1" s="1"/>
  <c r="A105" i="1" s="1"/>
  <c r="A145" i="1" s="1"/>
  <c r="A197" i="1" s="1"/>
  <c r="H51" i="1"/>
  <c r="B51" i="1"/>
  <c r="A51" i="1"/>
  <c r="A77" i="1" s="1"/>
  <c r="A170" i="1" s="1"/>
  <c r="A104" i="1" s="1"/>
  <c r="A144" i="1" s="1"/>
  <c r="A196" i="1" s="1"/>
  <c r="H50" i="1"/>
  <c r="L195" i="1" s="1"/>
  <c r="B50" i="1"/>
  <c r="B103" i="1" s="1"/>
  <c r="A50" i="1"/>
  <c r="A76" i="1" s="1"/>
  <c r="A169" i="1" s="1"/>
  <c r="A103" i="1" s="1"/>
  <c r="A143" i="1" s="1"/>
  <c r="A195" i="1" s="1"/>
  <c r="H49" i="1"/>
  <c r="L194" i="1" s="1"/>
  <c r="B49" i="1"/>
  <c r="B75" i="1" s="1"/>
  <c r="A49" i="1"/>
  <c r="A75" i="1" s="1"/>
  <c r="A168" i="1" s="1"/>
  <c r="A102" i="1" s="1"/>
  <c r="A142" i="1" s="1"/>
  <c r="A194" i="1" s="1"/>
  <c r="H48" i="1"/>
  <c r="B48" i="1"/>
  <c r="B101" i="1" s="1"/>
  <c r="A48" i="1"/>
  <c r="A74" i="1" s="1"/>
  <c r="A167" i="1" s="1"/>
  <c r="A101" i="1" s="1"/>
  <c r="A141" i="1" s="1"/>
  <c r="A193" i="1" s="1"/>
  <c r="H47" i="1"/>
  <c r="B47" i="1"/>
  <c r="B73" i="1" s="1"/>
  <c r="A47" i="1"/>
  <c r="A73" i="1" s="1"/>
  <c r="A166" i="1" s="1"/>
  <c r="A100" i="1" s="1"/>
  <c r="A140" i="1" s="1"/>
  <c r="A192" i="1" s="1"/>
  <c r="H46" i="1"/>
  <c r="L191" i="1" s="1"/>
  <c r="B46" i="1"/>
  <c r="B99" i="1" s="1"/>
  <c r="A46" i="1"/>
  <c r="A72" i="1" s="1"/>
  <c r="A165" i="1" s="1"/>
  <c r="A99" i="1" s="1"/>
  <c r="A139" i="1" s="1"/>
  <c r="A191" i="1" s="1"/>
  <c r="H45" i="1"/>
  <c r="L190" i="1" s="1"/>
  <c r="B45" i="1"/>
  <c r="B98" i="1" s="1"/>
  <c r="A45" i="1"/>
  <c r="A71" i="1" s="1"/>
  <c r="A164" i="1" s="1"/>
  <c r="A98" i="1" s="1"/>
  <c r="A138" i="1" s="1"/>
  <c r="A190" i="1" s="1"/>
  <c r="H44" i="1"/>
  <c r="B44" i="1"/>
  <c r="B97" i="1" s="1"/>
  <c r="A44" i="1"/>
  <c r="A70" i="1" s="1"/>
  <c r="A163" i="1" s="1"/>
  <c r="A97" i="1" s="1"/>
  <c r="A137" i="1" s="1"/>
  <c r="A189" i="1" s="1"/>
  <c r="H43" i="1"/>
  <c r="B43" i="1"/>
  <c r="B69" i="1" s="1"/>
  <c r="A43" i="1"/>
  <c r="A69" i="1" s="1"/>
  <c r="A162" i="1" s="1"/>
  <c r="A96" i="1" s="1"/>
  <c r="A136" i="1" s="1"/>
  <c r="A188" i="1" s="1"/>
  <c r="H42" i="1"/>
  <c r="L187" i="1" s="1"/>
  <c r="B42" i="1"/>
  <c r="B95" i="1" s="1"/>
  <c r="A42" i="1"/>
  <c r="A68" i="1" s="1"/>
  <c r="A161" i="1" s="1"/>
  <c r="A95" i="1" s="1"/>
  <c r="A135" i="1" s="1"/>
  <c r="A187" i="1" s="1"/>
  <c r="H41" i="1"/>
  <c r="L186" i="1" s="1"/>
  <c r="B41" i="1"/>
  <c r="B94" i="1" s="1"/>
  <c r="A41" i="1"/>
  <c r="A67" i="1" s="1"/>
  <c r="A160" i="1" s="1"/>
  <c r="A94" i="1" s="1"/>
  <c r="A134" i="1" s="1"/>
  <c r="A186" i="1" s="1"/>
  <c r="H40" i="1"/>
  <c r="B40" i="1"/>
  <c r="B93" i="1" s="1"/>
  <c r="A40" i="1"/>
  <c r="A66" i="1" s="1"/>
  <c r="A159" i="1" s="1"/>
  <c r="A93" i="1" s="1"/>
  <c r="A133" i="1" s="1"/>
  <c r="A185" i="1" s="1"/>
  <c r="H39" i="1"/>
  <c r="B39" i="1"/>
  <c r="B65" i="1" s="1"/>
  <c r="A39" i="1"/>
  <c r="A65" i="1" s="1"/>
  <c r="A158" i="1" s="1"/>
  <c r="A92" i="1" s="1"/>
  <c r="A132" i="1" s="1"/>
  <c r="A184" i="1" s="1"/>
  <c r="H38" i="1"/>
  <c r="L183" i="1" s="1"/>
  <c r="B38" i="1"/>
  <c r="B91" i="1" s="1"/>
  <c r="B131" i="1" s="1"/>
  <c r="A38" i="1"/>
  <c r="A64" i="1" s="1"/>
  <c r="A157" i="1" s="1"/>
  <c r="A91" i="1" s="1"/>
  <c r="A131" i="1" s="1"/>
  <c r="A183" i="1" s="1"/>
  <c r="J37" i="1"/>
  <c r="G35" i="1"/>
  <c r="F35" i="1"/>
  <c r="E35" i="1"/>
  <c r="H34" i="1"/>
  <c r="H33" i="1"/>
  <c r="H32" i="1"/>
  <c r="H31" i="1"/>
  <c r="H30" i="1"/>
  <c r="H29" i="1"/>
  <c r="H28" i="1"/>
  <c r="H27" i="1"/>
  <c r="H26" i="1"/>
  <c r="H25" i="1"/>
  <c r="H24" i="1"/>
  <c r="H23" i="1"/>
  <c r="H22" i="1"/>
  <c r="H21" i="1"/>
  <c r="H20" i="1"/>
  <c r="H19" i="1"/>
  <c r="H18" i="1"/>
  <c r="H17" i="1"/>
  <c r="H16" i="1"/>
  <c r="H15" i="1"/>
  <c r="H14" i="1"/>
  <c r="H13" i="1"/>
  <c r="I37" i="1"/>
  <c r="J89" i="1" s="1"/>
  <c r="J155" i="1" s="1"/>
  <c r="H206" i="1" l="1"/>
  <c r="B189" i="1"/>
  <c r="B163" i="1"/>
  <c r="B134" i="1"/>
  <c r="B160" i="1"/>
  <c r="B138" i="1"/>
  <c r="B164" i="1"/>
  <c r="B150" i="1"/>
  <c r="B176" i="1"/>
  <c r="B135" i="1"/>
  <c r="B161" i="1"/>
  <c r="B139" i="1"/>
  <c r="B165" i="1"/>
  <c r="B143" i="1"/>
  <c r="B169" i="1"/>
  <c r="B152" i="1"/>
  <c r="B178" i="1"/>
  <c r="B185" i="1"/>
  <c r="B159" i="1"/>
  <c r="B193" i="1"/>
  <c r="B167" i="1"/>
  <c r="B84" i="1"/>
  <c r="B111" i="1"/>
  <c r="B203" i="1" s="1"/>
  <c r="I206" i="1"/>
  <c r="K204" i="1"/>
  <c r="B68" i="1"/>
  <c r="H116" i="1"/>
  <c r="I179" i="1"/>
  <c r="H35" i="1"/>
  <c r="H87" i="1"/>
  <c r="B66" i="1"/>
  <c r="B76" i="1"/>
  <c r="F231" i="1"/>
  <c r="B146" i="1"/>
  <c r="B198" i="1"/>
  <c r="B149" i="1"/>
  <c r="B201" i="1"/>
  <c r="B102" i="1"/>
  <c r="B168" i="1" s="1"/>
  <c r="B190" i="1"/>
  <c r="B70" i="1"/>
  <c r="B74" i="1"/>
  <c r="B79" i="1"/>
  <c r="B83" i="1"/>
  <c r="B105" i="1"/>
  <c r="B171" i="1" s="1"/>
  <c r="B67" i="1"/>
  <c r="B71" i="1"/>
  <c r="B82" i="1"/>
  <c r="B186" i="1"/>
  <c r="L185" i="1"/>
  <c r="K185" i="1"/>
  <c r="L189" i="1"/>
  <c r="K189" i="1"/>
  <c r="B104" i="1"/>
  <c r="B170" i="1" s="1"/>
  <c r="B77" i="1"/>
  <c r="L197" i="1"/>
  <c r="K197" i="1"/>
  <c r="B108" i="1"/>
  <c r="B174" i="1" s="1"/>
  <c r="B81" i="1"/>
  <c r="B202" i="1"/>
  <c r="L184" i="1"/>
  <c r="K184" i="1"/>
  <c r="L188" i="1"/>
  <c r="K188" i="1"/>
  <c r="L192" i="1"/>
  <c r="K192" i="1"/>
  <c r="L196" i="1"/>
  <c r="K196" i="1"/>
  <c r="L200" i="1"/>
  <c r="K200" i="1"/>
  <c r="B92" i="1"/>
  <c r="B158" i="1" s="1"/>
  <c r="B96" i="1"/>
  <c r="B162" i="1" s="1"/>
  <c r="B100" i="1"/>
  <c r="B166" i="1" s="1"/>
  <c r="B107" i="1"/>
  <c r="B173" i="1" s="1"/>
  <c r="B64" i="1"/>
  <c r="B72" i="1"/>
  <c r="B183" i="1"/>
  <c r="B187" i="1"/>
  <c r="B191" i="1"/>
  <c r="B195" i="1"/>
  <c r="L193" i="1"/>
  <c r="K193" i="1"/>
  <c r="L201" i="1"/>
  <c r="K201" i="1"/>
  <c r="B85" i="1"/>
  <c r="I114" i="1"/>
  <c r="B133" i="1"/>
  <c r="B137" i="1"/>
  <c r="B141" i="1"/>
  <c r="B157" i="1"/>
  <c r="K183" i="1"/>
  <c r="K186" i="1"/>
  <c r="K187" i="1"/>
  <c r="K190" i="1"/>
  <c r="K191" i="1"/>
  <c r="K194" i="1"/>
  <c r="K195" i="1"/>
  <c r="K198" i="1"/>
  <c r="K199" i="1"/>
  <c r="K202" i="1"/>
  <c r="K203" i="1"/>
  <c r="H60" i="1"/>
  <c r="J206" i="1" l="1"/>
  <c r="B151" i="1"/>
  <c r="B177" i="1"/>
  <c r="B145" i="1"/>
  <c r="B197" i="1"/>
  <c r="B142" i="1"/>
  <c r="B194" i="1"/>
  <c r="B192" i="1"/>
  <c r="B140" i="1"/>
  <c r="B188" i="1"/>
  <c r="B136" i="1"/>
  <c r="B184" i="1"/>
  <c r="B132" i="1"/>
  <c r="B147" i="1"/>
  <c r="B199" i="1"/>
  <c r="B200" i="1"/>
  <c r="B148" i="1"/>
  <c r="B196" i="1"/>
  <c r="B144" i="1"/>
  <c r="D2" i="13" l="1"/>
  <c r="D4" i="13" l="1"/>
  <c r="D5" i="13"/>
  <c r="D6" i="13"/>
  <c r="D7" i="13"/>
  <c r="D8" i="13"/>
  <c r="D9" i="13"/>
  <c r="D10" i="13"/>
  <c r="D11" i="13"/>
  <c r="D12" i="13"/>
  <c r="D13" i="13"/>
  <c r="D14" i="13"/>
  <c r="D15" i="13"/>
  <c r="D16" i="13"/>
  <c r="D17" i="13"/>
  <c r="D18" i="13"/>
  <c r="D19" i="13"/>
  <c r="D20" i="13"/>
  <c r="D21" i="13"/>
  <c r="D22" i="13"/>
  <c r="D3" i="13"/>
  <c r="O25" i="6" l="1"/>
  <c r="N25" i="6"/>
  <c r="P2" i="6"/>
  <c r="P25" i="6" l="1"/>
  <c r="C26" i="6" l="1"/>
  <c r="M26" i="6"/>
  <c r="B23" i="13" l="1"/>
  <c r="D23" i="13" s="1"/>
  <c r="C23" i="13"/>
  <c r="H2" i="6" l="1"/>
  <c r="M25" i="6" l="1"/>
  <c r="D2" i="6"/>
  <c r="E2" i="6"/>
  <c r="F2" i="6"/>
  <c r="C2" i="6"/>
  <c r="B2" i="6"/>
  <c r="F25" i="6" l="1"/>
  <c r="E25" i="6"/>
  <c r="D25" i="6"/>
  <c r="C25" i="6"/>
  <c r="I25" i="6"/>
  <c r="K25" i="6"/>
  <c r="L25" i="6"/>
  <c r="Q2" i="6" l="1"/>
  <c r="R25" i="6"/>
  <c r="Q25" i="6"/>
  <c r="J25" i="6"/>
  <c r="R2" i="6"/>
  <c r="G2" i="6"/>
  <c r="G25" i="6" l="1"/>
  <c r="H25" i="6" l="1"/>
</calcChain>
</file>

<file path=xl/sharedStrings.xml><?xml version="1.0" encoding="utf-8"?>
<sst xmlns="http://schemas.openxmlformats.org/spreadsheetml/2006/main" count="646" uniqueCount="503">
  <si>
    <t>PRESIDENT</t>
  </si>
  <si>
    <t>EMAIL</t>
  </si>
  <si>
    <t>TOTALS</t>
  </si>
  <si>
    <t>PLAN</t>
  </si>
  <si>
    <t>Reinstated</t>
  </si>
  <si>
    <t>Returning</t>
  </si>
  <si>
    <t>NAME OF DISTRICT</t>
  </si>
  <si>
    <t>Local Unit Name</t>
  </si>
  <si>
    <t>Bronze</t>
  </si>
  <si>
    <t>Silver</t>
  </si>
  <si>
    <t>Gold</t>
  </si>
  <si>
    <t>Participating</t>
  </si>
  <si>
    <t>ONE</t>
  </si>
  <si>
    <t>TWO</t>
  </si>
  <si>
    <t>THREE</t>
  </si>
  <si>
    <t>FOUR</t>
  </si>
  <si>
    <t>PART.</t>
  </si>
  <si>
    <t>TOTAL</t>
  </si>
  <si>
    <t>LOCAL UNIT</t>
  </si>
  <si>
    <t>READING PROGRAM</t>
  </si>
  <si>
    <t>CHARTER FOR RACIAL JUSTICE</t>
  </si>
  <si>
    <t>First Time</t>
  </si>
  <si>
    <t>Current</t>
  </si>
  <si>
    <t>OVER/UNDER PLEDGE</t>
  </si>
  <si>
    <t>Deceased</t>
  </si>
  <si>
    <t>New</t>
  </si>
  <si>
    <t>Lost Other Reasons</t>
  </si>
  <si>
    <t>District Day Apart</t>
  </si>
  <si>
    <t>District Annual Day</t>
  </si>
  <si>
    <t>Conf. Annual Day</t>
  </si>
  <si>
    <t>READING</t>
  </si>
  <si>
    <t xml:space="preserve"> NAME of Individual</t>
  </si>
  <si>
    <t>a.</t>
  </si>
  <si>
    <t>b.</t>
  </si>
  <si>
    <t>% District</t>
  </si>
  <si>
    <t>% Confer.</t>
  </si>
  <si>
    <t>TOTAL MEMBERS</t>
  </si>
  <si>
    <t>TOTAL Mission Today</t>
  </si>
  <si>
    <t>TOTAL Reading Prg</t>
  </si>
  <si>
    <t>TOTAL Charter Racial</t>
  </si>
  <si>
    <t>TOTALS Attendance</t>
  </si>
  <si>
    <t>TOTAL Mission Studies</t>
  </si>
  <si>
    <t>Local Unit</t>
  </si>
  <si>
    <t>5 STAR</t>
  </si>
  <si>
    <t>CHARTER RJ</t>
  </si>
  <si>
    <t>MISSION TODAY</t>
  </si>
  <si>
    <t>#</t>
  </si>
  <si>
    <t>AVG per member attendance District</t>
  </si>
  <si>
    <t>AVG per member attendance Conference</t>
  </si>
  <si>
    <t>Other District</t>
  </si>
  <si>
    <t>District Meetings</t>
  </si>
  <si>
    <t>SWAT TEAM Training</t>
  </si>
  <si>
    <t>Mission U</t>
  </si>
  <si>
    <t>Mission Study</t>
  </si>
  <si>
    <t>Difference in what district pledged and actually paid (will auto calculate)</t>
  </si>
  <si>
    <t>Total Mileage</t>
  </si>
  <si>
    <t>Notes - Instructions</t>
  </si>
  <si>
    <t>Use negative numbers on Col F &amp; G</t>
  </si>
  <si>
    <t>Put in 1 or blank, not X or not Yes</t>
  </si>
  <si>
    <t>Col D or E put in 1 if yes or leave blank.
Col G = total unrestricted pledge paid to district
Col H = all other 5-star money paid to district
Col I will automatically calculate
Please confirm these numbers with District Treasurer</t>
  </si>
  <si>
    <t>enter the actual number per plan per unit</t>
  </si>
  <si>
    <t>for READING PROGRAM Certificates</t>
  </si>
  <si>
    <t xml:space="preserve">Since this is the End of the Year Annual Report, please list any events, activities, programs that you believe should be shared to all districts, conference and all UMW. </t>
  </si>
  <si>
    <t>The number of meetings your District Mission Team held (including Conference Call).</t>
  </si>
  <si>
    <t>The total number of Conference or SE or National Events and meetings you as President attended, including Conference Calls.</t>
  </si>
  <si>
    <t>The total mileage you traveled representing both district, conference or national events (whether or not you were eligible or not for reimbursement.</t>
  </si>
  <si>
    <t>The number of newsletters that were published by your district this year.</t>
  </si>
  <si>
    <t>The number of other letters or emails (estimated) that you sent out this year.</t>
  </si>
  <si>
    <t xml:space="preserve">The number of volunteer hours you did for United Methodist Women including: </t>
  </si>
  <si>
    <t>Serving on Agencies representing UMW</t>
  </si>
  <si>
    <t>Calling or visiting local units</t>
  </si>
  <si>
    <t>c.</t>
  </si>
  <si>
    <t>Coordinating publications such as directories, workbooks, training, etc.</t>
  </si>
  <si>
    <t>d.</t>
  </si>
  <si>
    <t>Setting up or working at an event District or Conference</t>
  </si>
  <si>
    <t>e.</t>
  </si>
  <si>
    <t>TOTAL HOURS SPENT (estimated)</t>
  </si>
  <si>
    <t>What do you believe that you did as District President with the Conference as a whole that is noteworthy?</t>
  </si>
  <si>
    <t>What do you believe your District did this year that is note worthy?</t>
  </si>
  <si>
    <t>YEAR</t>
  </si>
  <si>
    <t>TREASURER</t>
  </si>
  <si>
    <t>SECRETARY</t>
  </si>
  <si>
    <t>Name</t>
  </si>
  <si>
    <t>Address</t>
  </si>
  <si>
    <t>City, St Zip</t>
  </si>
  <si>
    <t>Phone</t>
  </si>
  <si>
    <t>E-mail</t>
  </si>
  <si>
    <t>VICE PRESIDENT</t>
  </si>
  <si>
    <t>COMMUNICATIONS</t>
  </si>
  <si>
    <t>PROGRAM RESOURCES</t>
  </si>
  <si>
    <t>MEMBERSHIP N&amp;O</t>
  </si>
  <si>
    <t>SOCIAL ACTION</t>
  </si>
  <si>
    <t>SPIRITUAL GROWTH</t>
  </si>
  <si>
    <t>EDUCATION &amp; INTERP</t>
  </si>
  <si>
    <t>NOMINATIONS</t>
  </si>
  <si>
    <t>OTHER</t>
  </si>
  <si>
    <t>DATE OF REPORT</t>
  </si>
  <si>
    <t>DISTRICT</t>
  </si>
  <si>
    <t>Newsletter</t>
  </si>
  <si>
    <t>Directory</t>
  </si>
  <si>
    <t>Assembly Jurisdiction</t>
  </si>
  <si>
    <t>Audit Review</t>
  </si>
  <si>
    <t>Annual Day</t>
  </si>
  <si>
    <t>EXPENSE VOUCHER</t>
  </si>
  <si>
    <t>ALABAMA-WEST FLORIDA CONFERENCE UNITED METHODIST WOMAN</t>
  </si>
  <si>
    <t>Date:</t>
  </si>
  <si>
    <t>Location:</t>
  </si>
  <si>
    <t>Address:</t>
  </si>
  <si>
    <t>Qualifying rider</t>
  </si>
  <si>
    <t>Amount</t>
  </si>
  <si>
    <t>TOTAL:</t>
  </si>
  <si>
    <t>APPROVED:</t>
  </si>
  <si>
    <t>Date Paid</t>
  </si>
  <si>
    <t>Check #</t>
  </si>
  <si>
    <t>DATE &amp; PLACE</t>
  </si>
  <si>
    <t>NAME OF EVENT</t>
  </si>
  <si>
    <t>REPORT THE TOTAL NUMBER OF ATTENDANCE FOR DISTRICT TO THE CHAIR DISTRICT PRESIDENTS</t>
  </si>
  <si>
    <t>COL C = SUMMARY OF ALL ATTENDED FROM THAT UNIT FROM REGISTRATION LIST</t>
  </si>
  <si>
    <t>COL B = THEIR MEMBERSHIP AS REPORTED ON CPR END OF YEAR</t>
  </si>
  <si>
    <t>COL A = EACH UNIT'S NAME</t>
  </si>
  <si>
    <t>INSTRUCTIONS</t>
  </si>
  <si>
    <t>%</t>
  </si>
  <si>
    <t>ATTENDED TODAY</t>
  </si>
  <si>
    <t>Membership</t>
  </si>
  <si>
    <t>UNIT - Name</t>
  </si>
  <si>
    <t>Local/District Office</t>
  </si>
  <si>
    <t>EMAIL ADDRESS</t>
  </si>
  <si>
    <t>enter Event - Date &amp; Place in the cell to the left</t>
  </si>
  <si>
    <t>DISTRICT OFFICER REPORT</t>
  </si>
  <si>
    <t>UNITED METHODIST WOMEN - ALA WEST FLORIDA CONFERENCE</t>
  </si>
  <si>
    <t xml:space="preserve"> DISTRICT (specify which)</t>
  </si>
  <si>
    <t>Date</t>
  </si>
  <si>
    <t>Ex-Officio</t>
  </si>
  <si>
    <t>Chair</t>
  </si>
  <si>
    <t>Date Submitted</t>
  </si>
  <si>
    <t>Committee Members</t>
  </si>
  <si>
    <t>Odd</t>
  </si>
  <si>
    <t>Nominations Chair</t>
  </si>
  <si>
    <t>Program Resources</t>
  </si>
  <si>
    <t>Even</t>
  </si>
  <si>
    <t>Treasurer</t>
  </si>
  <si>
    <t>Secretary</t>
  </si>
  <si>
    <t>Vice President</t>
  </si>
  <si>
    <t>President</t>
  </si>
  <si>
    <t>New or Renewal</t>
  </si>
  <si>
    <t>Odd/Even when elected</t>
  </si>
  <si>
    <t>Term Ends</t>
  </si>
  <si>
    <t>Term begins</t>
  </si>
  <si>
    <t>Email</t>
  </si>
  <si>
    <t>Phone #</t>
  </si>
  <si>
    <t>Nominee</t>
  </si>
  <si>
    <t>Office</t>
  </si>
  <si>
    <t xml:space="preserve">The District Nominations Committee has met and below is the official recommendations for district officers to be presented this year at our Fall voting and if elected, will take office January 1st of next year. </t>
  </si>
  <si>
    <t>Year Submitted</t>
  </si>
  <si>
    <t>ALABAMA WEST FLORIDA CONFERENCE</t>
  </si>
  <si>
    <t>UNITED METHODIST WOMEN</t>
  </si>
  <si>
    <t>Due:  December 10 - No changes should be made after the 15th. You may do a recap to include some year end figures but only those figures sent in on the 10th will be included in Annual Day numbers.</t>
  </si>
  <si>
    <t>Reporting Year</t>
  </si>
  <si>
    <t>MEMBERSHIP  
Jan 1 to Nov 30</t>
  </si>
  <si>
    <t>Members Jan 1</t>
  </si>
  <si>
    <t>Current Nov 30</t>
  </si>
  <si>
    <t>MEMBERSHIP  
Jan - Nov</t>
  </si>
  <si>
    <t>Members 
Jan 1st</t>
  </si>
  <si>
    <t>FOR THE YEAR</t>
  </si>
  <si>
    <t>Annual UMC Conference (President)</t>
  </si>
  <si>
    <t>SHOULD AUTO POPULATE FROM DISTRICT CPR RPT</t>
  </si>
  <si>
    <t xml:space="preserve">
DISTRICT MISSION TEAM: Return by November 30th to all Conference and District Mission Team and District Superintendent</t>
  </si>
  <si>
    <t>Contingency (Misc)</t>
  </si>
  <si>
    <t xml:space="preserve">TOTALS </t>
  </si>
  <si>
    <t>ANNUAL DISTRICT DECEASED MEMBER ROLL - for Memorial Service</t>
  </si>
  <si>
    <t>RETURN TO THE CONFERENCE MNO COORDINATOR BY 1/10 each year</t>
  </si>
  <si>
    <t xml:space="preserve">DISTRICT </t>
  </si>
  <si>
    <t>Send to All AWF Conference Officers, District Presidents and your District Mission Team and your District Superintendent</t>
  </si>
  <si>
    <t>Alabama West Florida Conference</t>
  </si>
  <si>
    <t>An acceptance form is enclosed that we wish you to complete and mail back to me. This acceptance form is your way of acknowledging the duties and responsibilities that you will have if elected. If you have any questions concerning this, please feel free to call me or our district president. The form also contains information that will be published in our district newsletter prior to the Fall elections. Please return the form with a picture of yourself. The picture can be send in a digital form to my email if you wish.</t>
  </si>
  <si>
    <t xml:space="preserve">If you have questions, please feel free to call me. </t>
  </si>
  <si>
    <t>Enclosures:</t>
  </si>
  <si>
    <t>Advance copy of the Report of the Committee on Nominations</t>
  </si>
  <si>
    <t>Nominations Acceptance Form</t>
  </si>
  <si>
    <t>Job Responsibilities</t>
  </si>
  <si>
    <r>
      <t xml:space="preserve">“…I now remind you to stir into flame the gift of God which is within you.” - </t>
    </r>
    <r>
      <rPr>
        <sz val="11"/>
        <color theme="1"/>
        <rFont val="Calibri"/>
        <family val="2"/>
      </rPr>
      <t>II Timothy 1:6 NEB</t>
    </r>
  </si>
  <si>
    <t>Dear ___________________</t>
  </si>
  <si>
    <t xml:space="preserve">The Report of the _____________ District United Methodist Women, Committee on Nominations, for the year beginning January _______ is complete. A copy of that report, which will be presented at the ________, 20__ District Fall Event is enclosed. Please double check to see that your information is correct and notify us of any errors. </t>
  </si>
  <si>
    <t>CHAIR, COMMITTEE ON NOMINATIONS</t>
  </si>
  <si>
    <t xml:space="preserve">Job Responsibilities - </t>
  </si>
  <si>
    <t>District Office</t>
  </si>
  <si>
    <t>(Taken from the Alabama West Florida Conference UMW Workbook)</t>
  </si>
  <si>
    <t>Miles</t>
  </si>
  <si>
    <t>Chair, Nominations:</t>
  </si>
  <si>
    <t>“The Committee on Nominations presents the following nominees for officers of the _______ District/Conference:  (She then reads office and persons named for each.) “This report is submitted by the Committee on Nominations: (read names)”.</t>
  </si>
  <si>
    <t>President:</t>
  </si>
  <si>
    <t xml:space="preserve">“The following have been nominated: </t>
  </si>
  <si>
    <t>President, (name).  Are there any nominations from the floor for office of President?  (wait)</t>
  </si>
  <si>
    <t>Vice President (name).  Are there nominations from the floor for office of Vice President?”  (wait)</t>
  </si>
  <si>
    <t>Continue to list office and name of any to be elected – asking same question after each.</t>
  </si>
  <si>
    <t>“Hearing no nominations from the floor, I declare the nominations closed.”</t>
  </si>
  <si>
    <t xml:space="preserve">(At this point, someone may make a motion to accept the entire slate by General Consent; ask for second and vote.)  </t>
  </si>
  <si>
    <t>If approved, President says: “The motion to accept the slate is approved.  Those in favor, please raise your hand. (Count)  Those opposed, likewise.  The slate is approved.”</t>
  </si>
  <si>
    <t>By your vote the following have been elected:  President, Name; etc.”</t>
  </si>
  <si>
    <t>If there is no motion, the President says:</t>
  </si>
  <si>
    <t xml:space="preserve">“All in favor of electing (name) as President please raise your hand.  (count) Those opposed likewise.  (count)  </t>
  </si>
  <si>
    <t>Continue on through all to be elected.</t>
  </si>
  <si>
    <t>SCRIPT FOR OFFICER VOTING</t>
  </si>
  <si>
    <t>President:   “By your vote, you have elected these women to be your officers for (YEAR).  (name them).”</t>
  </si>
  <si>
    <t>if more unit lines are needed, unhide Rows 34-36</t>
  </si>
  <si>
    <t>unit names will auto populate from first page</t>
  </si>
  <si>
    <t xml:space="preserve">We are grateful for your willingness to serve as _________________ for a _______-Year Term beginning January 1, _____________. Please be assured that we will not elect you to that office and then abandon you. We will continue to hold you in our prayers, support you at the meetings and will be ready to help you in any manner. </t>
  </si>
  <si>
    <t xml:space="preserve">At the _________ District Fall Event, you will be introduced as the Nominee for the office of _____________________. We will ask you to stand or otherwise let your presence be known to help members identify you and the office of ____________________________. If elected by the body that day, you will be inducted during a ceremony that day. </t>
  </si>
  <si>
    <t>Love Offering</t>
  </si>
  <si>
    <t>26-8</t>
  </si>
  <si>
    <t>Type of Meeting/Expense Budget Line Item:</t>
  </si>
  <si>
    <t>Request by</t>
  </si>
  <si>
    <t>*</t>
  </si>
  <si>
    <t>Rate *</t>
  </si>
  <si>
    <t>(more than one qualifying)</t>
  </si>
  <si>
    <t>(Name of Officer &amp; state District / Conference Office held)</t>
  </si>
  <si>
    <t xml:space="preserve">TO - FROM  </t>
  </si>
  <si>
    <t>DATE:</t>
  </si>
  <si>
    <t>TO:</t>
  </si>
  <si>
    <t>Respectfully,</t>
  </si>
  <si>
    <t>RE:</t>
  </si>
  <si>
    <t>Authorizing Change of United Methodist Women's Officers on Bank Account</t>
  </si>
  <si>
    <t>DATE CHANGE EFFECTIVE</t>
  </si>
  <si>
    <t>Outgoing Officers Names and Addresses:</t>
  </si>
  <si>
    <t>Incoming Officers Names and Addresses:</t>
  </si>
  <si>
    <t>Federal Tax # 63-1108101</t>
  </si>
  <si>
    <t>Names of Bank Account(s) held by the Alabama West Florida Conference United Methodist Women:</t>
  </si>
  <si>
    <t>Bank Account Name</t>
  </si>
  <si>
    <t>ACCT #</t>
  </si>
  <si>
    <t>Route #</t>
  </si>
  <si>
    <t>Thank you for your cooperation in getting this done for our organization.</t>
  </si>
  <si>
    <t xml:space="preserve">Outgoing President </t>
  </si>
  <si>
    <t>Email:</t>
  </si>
  <si>
    <t>must be signed by at least one / can be email attachment</t>
  </si>
  <si>
    <t>5-CHANNELS (Pledge, Card, SMR pin, Memory, World Thanks) $$</t>
  </si>
  <si>
    <t>TOTAL SENT TO CONFERENCE</t>
  </si>
  <si>
    <t>TOTAL 5-CHANNELS (PLEDGE)</t>
  </si>
  <si>
    <t>SUPPLEMENTARY</t>
  </si>
  <si>
    <t>LOVE OFFERING</t>
  </si>
  <si>
    <t>Current Year A&amp;MD Budget Total Allowed</t>
  </si>
  <si>
    <t>Current Year A&amp;MD Budget Actually Spent</t>
  </si>
  <si>
    <r>
      <t>Current Year</t>
    </r>
    <r>
      <rPr>
        <b/>
        <sz val="12"/>
        <color rgb="FFFF0000"/>
        <rFont val="Arial"/>
        <family val="2"/>
      </rPr>
      <t xml:space="preserve"> A&amp;MD Budget</t>
    </r>
    <r>
      <rPr>
        <b/>
        <sz val="12"/>
        <color theme="1"/>
        <rFont val="Arial"/>
        <family val="2"/>
      </rPr>
      <t xml:space="preserve"> Recap</t>
    </r>
  </si>
  <si>
    <t>5a</t>
  </si>
  <si>
    <r>
      <t xml:space="preserve">Current Year </t>
    </r>
    <r>
      <rPr>
        <b/>
        <sz val="12"/>
        <color rgb="FFFF0000"/>
        <rFont val="Arial"/>
        <family val="2"/>
      </rPr>
      <t>Checking Account</t>
    </r>
    <r>
      <rPr>
        <b/>
        <sz val="10"/>
        <rFont val="Arial"/>
        <family val="2"/>
      </rPr>
      <t xml:space="preserve"> (do not include any but A&amp;MD)</t>
    </r>
  </si>
  <si>
    <t>Beginning Balance January 1st</t>
  </si>
  <si>
    <t>Ending Balance as of this report including outstanding (unreconciled) deposits and checks</t>
  </si>
  <si>
    <t>5b</t>
  </si>
  <si>
    <t>please list units in alphabetical order</t>
  </si>
  <si>
    <r>
      <rPr>
        <sz val="16"/>
        <color rgb="FF000000"/>
        <rFont val="Arial"/>
        <family val="2"/>
        <charset val="1"/>
      </rPr>
      <t xml:space="preserve">UMW CONSOLIDATED PRESIDENT REPORT for </t>
    </r>
    <r>
      <rPr>
        <b/>
        <sz val="16"/>
        <color rgb="FF000000"/>
        <rFont val="Arial"/>
        <family val="2"/>
        <charset val="1"/>
      </rPr>
      <t>DISTRICT</t>
    </r>
  </si>
  <si>
    <r>
      <rPr>
        <b/>
        <sz val="11"/>
        <color rgb="FF000000"/>
        <rFont val="Arial"/>
        <family val="2"/>
        <charset val="1"/>
      </rPr>
      <t xml:space="preserve">Local or District </t>
    </r>
    <r>
      <rPr>
        <b/>
        <sz val="9"/>
        <color rgb="FF000000"/>
        <rFont val="Arial"/>
        <family val="2"/>
        <charset val="1"/>
      </rPr>
      <t>(state which)</t>
    </r>
  </si>
  <si>
    <t>District</t>
  </si>
  <si>
    <r>
      <rPr>
        <b/>
        <sz val="10"/>
        <color rgb="FF000000"/>
        <rFont val="Arial"/>
        <family val="2"/>
        <charset val="1"/>
      </rPr>
      <t xml:space="preserve">Deceased </t>
    </r>
    <r>
      <rPr>
        <b/>
        <sz val="8"/>
        <color rgb="FF000000"/>
        <rFont val="Arial"/>
        <family val="2"/>
        <charset val="1"/>
      </rPr>
      <t>(negative)</t>
    </r>
  </si>
  <si>
    <r>
      <rPr>
        <b/>
        <sz val="10"/>
        <color rgb="FF000000"/>
        <rFont val="Arial"/>
        <family val="2"/>
        <charset val="1"/>
      </rPr>
      <t>Lost Other Reasons</t>
    </r>
    <r>
      <rPr>
        <b/>
        <sz val="8"/>
        <color rgb="FF000000"/>
        <rFont val="Arial"/>
        <family val="2"/>
        <charset val="1"/>
      </rPr>
      <t xml:space="preserve"> (negative)</t>
    </r>
  </si>
  <si>
    <r>
      <rPr>
        <b/>
        <sz val="12"/>
        <color rgb="FF000000"/>
        <rFont val="Arial"/>
        <family val="2"/>
        <charset val="1"/>
      </rPr>
      <t>MISSION TODAY UNIT</t>
    </r>
    <r>
      <rPr>
        <sz val="11"/>
        <color theme="1"/>
        <rFont val="Arial"/>
        <family val="2"/>
      </rPr>
      <t xml:space="preserve"> </t>
    </r>
  </si>
  <si>
    <r>
      <rPr>
        <b/>
        <sz val="12"/>
        <color rgb="FF000000"/>
        <rFont val="Arial"/>
        <family val="2"/>
        <charset val="1"/>
      </rPr>
      <t>FIVE STAR ACHIEVEMENTS IN GIVING</t>
    </r>
    <r>
      <rPr>
        <b/>
        <sz val="11"/>
        <color rgb="FF000000"/>
        <rFont val="Arial"/>
        <family val="2"/>
        <charset val="1"/>
      </rPr>
      <t xml:space="preserve"> - includes all paid for 5-Star not just pledges. This amount should be confirmed with your district treasurer.</t>
    </r>
  </si>
  <si>
    <t>5-STAR</t>
  </si>
  <si>
    <t>the District Total Pledge as reported at last Annual Day</t>
  </si>
  <si>
    <t>To match sent to Conference</t>
  </si>
  <si>
    <t>TOTAL 5-Star</t>
  </si>
  <si>
    <t>Visitations</t>
  </si>
  <si>
    <r>
      <rPr>
        <b/>
        <sz val="9"/>
        <color rgb="FF000000"/>
        <rFont val="Arial"/>
        <family val="2"/>
        <charset val="1"/>
      </rPr>
      <t>Conference</t>
    </r>
    <r>
      <rPr>
        <b/>
        <sz val="11"/>
        <color rgb="FF000000"/>
        <rFont val="Arial"/>
        <family val="2"/>
        <charset val="1"/>
      </rPr>
      <t xml:space="preserve"> Meetings</t>
    </r>
  </si>
  <si>
    <t>use numbers, not an X</t>
  </si>
  <si>
    <r>
      <rPr>
        <b/>
        <sz val="10"/>
        <color rgb="FF000000"/>
        <rFont val="Arial"/>
        <family val="2"/>
        <charset val="1"/>
      </rPr>
      <t xml:space="preserve">District Mission Study </t>
    </r>
    <r>
      <rPr>
        <b/>
        <sz val="8"/>
        <color rgb="FF000000"/>
        <rFont val="Arial"/>
        <family val="2"/>
        <charset val="1"/>
      </rPr>
      <t>(From Above)</t>
    </r>
  </si>
  <si>
    <t>Conf. Spiritual Enrich</t>
  </si>
  <si>
    <t>Totals</t>
  </si>
  <si>
    <t>The membership of the Alabama West Florida Conference United Methodist Women, for the District listed below elected new officers. With that being said, please remove the following officers from the signature cards for the accounts listed in our name (see list below). The old officers should still have access to signing checks and deposits until December 31,  and the new officers listed will resume their duties on January 1st or the Date Change Effective listed above. The mailing address of all the accounts should also be changed to the incoming treasurer’s address listed below, effective also January 1.</t>
  </si>
  <si>
    <t>Authorized for the District listed below which is a part of the Alabama West Florida Conference, Southeastern Jurisdiction and the National United Methodist Women.</t>
  </si>
  <si>
    <t>Alabama-West Florida Conference United Methodist Women</t>
  </si>
  <si>
    <t>Scholarship Event Application</t>
  </si>
  <si>
    <t>You are invited to apply if you are:</t>
  </si>
  <si>
    <t>Please check the box that best describes you.</t>
  </si>
  <si>
    <r>
      <t>ÿ</t>
    </r>
    <r>
      <rPr>
        <sz val="11"/>
        <color theme="1"/>
        <rFont val="Times New Roman"/>
        <family val="1"/>
      </rPr>
      <t xml:space="preserve">       </t>
    </r>
    <r>
      <rPr>
        <sz val="10"/>
        <rFont val="Arial"/>
        <family val="2"/>
      </rPr>
      <t xml:space="preserve">A FIRST TIMER TO THIS EVENT     </t>
    </r>
  </si>
  <si>
    <r>
      <t>ÿ</t>
    </r>
    <r>
      <rPr>
        <sz val="11"/>
        <color theme="1"/>
        <rFont val="Times New Roman"/>
        <family val="1"/>
      </rPr>
      <t xml:space="preserve">       </t>
    </r>
    <r>
      <rPr>
        <sz val="10"/>
        <rFont val="Arial"/>
        <family val="2"/>
      </rPr>
      <t xml:space="preserve">ARE UNDER 39     </t>
    </r>
  </si>
  <si>
    <r>
      <t>ÿ</t>
    </r>
    <r>
      <rPr>
        <sz val="11"/>
        <color theme="1"/>
        <rFont val="Times New Roman"/>
        <family val="1"/>
      </rPr>
      <t xml:space="preserve">       </t>
    </r>
    <r>
      <rPr>
        <sz val="10"/>
        <rFont val="Arial"/>
        <family val="2"/>
      </rPr>
      <t>ARE A NEWLY RETIRED WOMAN</t>
    </r>
  </si>
  <si>
    <t>One scholarship will be awarded to the following events:</t>
  </si>
  <si>
    <t>Please check the event you are interested in attending.</t>
  </si>
  <si>
    <r>
      <t>ÿ</t>
    </r>
    <r>
      <rPr>
        <sz val="11"/>
        <color theme="1"/>
        <rFont val="Times New Roman"/>
        <family val="1"/>
      </rPr>
      <t xml:space="preserve">        </t>
    </r>
    <r>
      <rPr>
        <sz val="10"/>
        <rFont val="Arial"/>
        <family val="2"/>
      </rPr>
      <t>ANNUAL MEETING</t>
    </r>
  </si>
  <si>
    <r>
      <t>ÿ</t>
    </r>
    <r>
      <rPr>
        <sz val="11"/>
        <color theme="1"/>
        <rFont val="Times New Roman"/>
        <family val="1"/>
      </rPr>
      <t xml:space="preserve">        </t>
    </r>
    <r>
      <rPr>
        <sz val="10"/>
        <rFont val="Arial"/>
        <family val="2"/>
      </rPr>
      <t>SPIRITUAL ENRICHMENT RETREAT</t>
    </r>
  </si>
  <si>
    <t>Terms of the Agreement:</t>
  </si>
  <si>
    <t>a)</t>
  </si>
  <si>
    <t>A committee of the Secretary, Coordinator for Spiritual Growth and the Vice President will review your applications and choose one scholarship recipient per event.</t>
  </si>
  <si>
    <t>b)</t>
  </si>
  <si>
    <t>The recipient and the Conference Treasurer will be notified two weeks prior to the event.</t>
  </si>
  <si>
    <t>c)</t>
  </si>
  <si>
    <t>The recipient must submit an event registration form immediately to the Conference Registrar.</t>
  </si>
  <si>
    <t>d)</t>
  </si>
  <si>
    <t>Registration fee will be covered by the Conference Treasurer.</t>
  </si>
  <si>
    <t>e)</t>
  </si>
  <si>
    <t>If you are chosen and unable to attend, funds will revert to the scholarship fund.</t>
  </si>
  <si>
    <t>f)</t>
  </si>
  <si>
    <t xml:space="preserve">Applications must be submitted to the Conference Secretary thirty (30) days prior to the event. Only applications received prior to the deadline will be considered. Only applications received prior to the deadline will be considered. 2019 SEND TO: Cathy Givan, 1398 E. Cotton Rd. Eclectic, AL. 36024 / email: cathy3163@hotmail.com
</t>
  </si>
  <si>
    <t>Your Name</t>
  </si>
  <si>
    <t>Your Address</t>
  </si>
  <si>
    <t>Your Phone Number(s)</t>
  </si>
  <si>
    <t>Your E-Mail Address(s)</t>
  </si>
  <si>
    <t xml:space="preserve">Your District </t>
  </si>
  <si>
    <t>Your Local Church</t>
  </si>
  <si>
    <t>Your age group:</t>
  </si>
  <si>
    <r>
      <t>ÿ</t>
    </r>
    <r>
      <rPr>
        <sz val="11"/>
        <color theme="1"/>
        <rFont val="Times New Roman"/>
        <family val="1"/>
      </rPr>
      <t xml:space="preserve">        </t>
    </r>
    <r>
      <rPr>
        <sz val="10"/>
        <rFont val="Arial"/>
        <family val="2"/>
      </rPr>
      <t>12 &amp; Under</t>
    </r>
  </si>
  <si>
    <r>
      <t>ÿ</t>
    </r>
    <r>
      <rPr>
        <sz val="11"/>
        <color theme="1"/>
        <rFont val="Times New Roman"/>
        <family val="1"/>
      </rPr>
      <t xml:space="preserve">        </t>
    </r>
    <r>
      <rPr>
        <sz val="10"/>
        <rFont val="Arial"/>
        <family val="2"/>
      </rPr>
      <t>13 – 18</t>
    </r>
  </si>
  <si>
    <r>
      <t>ÿ</t>
    </r>
    <r>
      <rPr>
        <sz val="11"/>
        <color theme="1"/>
        <rFont val="Times New Roman"/>
        <family val="1"/>
      </rPr>
      <t xml:space="preserve">        </t>
    </r>
    <r>
      <rPr>
        <sz val="10"/>
        <rFont val="Arial"/>
        <family val="2"/>
      </rPr>
      <t xml:space="preserve">19 – 30 </t>
    </r>
  </si>
  <si>
    <r>
      <t>ÿ</t>
    </r>
    <r>
      <rPr>
        <sz val="11"/>
        <color theme="1"/>
        <rFont val="Times New Roman"/>
        <family val="1"/>
      </rPr>
      <t xml:space="preserve">        </t>
    </r>
    <r>
      <rPr>
        <sz val="10"/>
        <rFont val="Arial"/>
        <family val="2"/>
      </rPr>
      <t>31 – 50</t>
    </r>
  </si>
  <si>
    <r>
      <t>ÿ</t>
    </r>
    <r>
      <rPr>
        <sz val="11"/>
        <color theme="1"/>
        <rFont val="Times New Roman"/>
        <family val="1"/>
      </rPr>
      <t xml:space="preserve">        </t>
    </r>
    <r>
      <rPr>
        <sz val="10"/>
        <rFont val="Arial"/>
        <family val="2"/>
      </rPr>
      <t>51 – 60</t>
    </r>
  </si>
  <si>
    <r>
      <t>ÿ</t>
    </r>
    <r>
      <rPr>
        <sz val="11"/>
        <color theme="1"/>
        <rFont val="Times New Roman"/>
        <family val="1"/>
      </rPr>
      <t xml:space="preserve">        </t>
    </r>
    <r>
      <rPr>
        <sz val="10"/>
        <rFont val="Arial"/>
        <family val="2"/>
      </rPr>
      <t>61 – 70</t>
    </r>
  </si>
  <si>
    <r>
      <t>ÿ</t>
    </r>
    <r>
      <rPr>
        <sz val="11"/>
        <color theme="1"/>
        <rFont val="Times New Roman"/>
        <family val="1"/>
      </rPr>
      <t xml:space="preserve">        </t>
    </r>
    <r>
      <rPr>
        <sz val="10"/>
        <rFont val="Arial"/>
        <family val="2"/>
      </rPr>
      <t>Over 70</t>
    </r>
  </si>
  <si>
    <t>Please continue to page 2 to complete the application.</t>
  </si>
  <si>
    <t>Page 1 of 2</t>
  </si>
  <si>
    <t>Have you previously applied for a scholarship offered by Alabama-West Florida Conference United Methodist Women? If yes, please explain.</t>
  </si>
  <si>
    <t>Why you would like to receive this scholarship?</t>
  </si>
  <si>
    <t>Why would you like to attend this specific event?</t>
  </si>
  <si>
    <t>How are you involved in United Methodist Women in your local church?  Dates and events will be helpful if available.</t>
  </si>
  <si>
    <t>How will you share your event experience with others following the event?</t>
  </si>
  <si>
    <t>Thank you for submitting this application.  Please by your signature below acknowledge you have read and understood the terms of the scholarship agreement contained in this document.</t>
  </si>
  <si>
    <t>Signature</t>
  </si>
  <si>
    <t>Page 2 of 2</t>
  </si>
  <si>
    <t>Date Rec'd by AWFC</t>
  </si>
  <si>
    <t xml:space="preserve">Type or Print (attach additional sheets as necessary) </t>
  </si>
  <si>
    <t xml:space="preserve">Date </t>
  </si>
  <si>
    <t xml:space="preserve"> </t>
  </si>
  <si>
    <t xml:space="preserve">Name </t>
  </si>
  <si>
    <t xml:space="preserve">Telephone:  </t>
  </si>
  <si>
    <t xml:space="preserve"> Home</t>
  </si>
  <si>
    <t>Work</t>
  </si>
  <si>
    <t>Local Church</t>
  </si>
  <si>
    <t xml:space="preserve">District </t>
  </si>
  <si>
    <r>
      <rPr>
        <b/>
        <sz val="11"/>
        <color rgb="FF000000"/>
        <rFont val="Arial"/>
        <family val="2"/>
      </rPr>
      <t>Age:</t>
    </r>
    <r>
      <rPr>
        <sz val="11"/>
        <color rgb="FF000000"/>
        <rFont val="Arial"/>
        <family val="2"/>
      </rPr>
      <t xml:space="preserve"> _____ 20’s    _____30’s   ______40’s     _____50’s     _____60’s     _____70’s     _____80’s+</t>
    </r>
  </si>
  <si>
    <t>Languages Spoken</t>
  </si>
  <si>
    <t>Racial/Ethnic Group</t>
  </si>
  <si>
    <t xml:space="preserve">Professional skills, job experience </t>
  </si>
  <si>
    <t>Office(s) held in United Methodist Women</t>
  </si>
  <si>
    <t>Office(s)</t>
  </si>
  <si>
    <t>Dates of Service</t>
  </si>
  <si>
    <t>Local</t>
  </si>
  <si>
    <t>Conference</t>
  </si>
  <si>
    <t xml:space="preserve">Jurisdiction </t>
  </si>
  <si>
    <t xml:space="preserve">Additional Experience on the local, district, conference or general church level (other than United Methodist Women) or in the community </t>
  </si>
  <si>
    <t>Areas of Special Interest or Concern:</t>
  </si>
  <si>
    <t>___</t>
  </si>
  <si>
    <t>secretarial</t>
  </si>
  <si>
    <t>recruiting members</t>
  </si>
  <si>
    <t>publicity</t>
  </si>
  <si>
    <t>communication</t>
  </si>
  <si>
    <t>social issues</t>
  </si>
  <si>
    <t>workshops</t>
  </si>
  <si>
    <t>computer</t>
  </si>
  <si>
    <t>creativity</t>
  </si>
  <si>
    <t>newsletters</t>
  </si>
  <si>
    <t>accounting/bookkeeping</t>
  </si>
  <si>
    <t>recording minutes</t>
  </si>
  <si>
    <t>retreats</t>
  </si>
  <si>
    <t>organization of details</t>
  </si>
  <si>
    <t>public policy</t>
  </si>
  <si>
    <t>music</t>
  </si>
  <si>
    <t>nominations</t>
  </si>
  <si>
    <t>public relations</t>
  </si>
  <si>
    <t>youth</t>
  </si>
  <si>
    <t>program planning</t>
  </si>
  <si>
    <t>community building</t>
  </si>
  <si>
    <t>children</t>
  </si>
  <si>
    <t>administration</t>
  </si>
  <si>
    <t>Inclusiveness/pluralism</t>
  </si>
  <si>
    <t>other (specify)</t>
  </si>
  <si>
    <t>Which office(s) on the Conference United Methodist Women’s Team would you most like to hold given the opportunity to serve?</t>
  </si>
  <si>
    <t>Chair of Nominations</t>
  </si>
  <si>
    <t>Education &amp; Interpretation</t>
  </si>
  <si>
    <t xml:space="preserve">   </t>
  </si>
  <si>
    <t>Why are you interested in this position and what qualifications do you feel you have for your office(s) of choice?</t>
  </si>
  <si>
    <t>Is it possible for you to be away from your home or employment for:</t>
  </si>
  <si>
    <t xml:space="preserve">Full day   _________________________ </t>
  </si>
  <si>
    <t>Weekend</t>
  </si>
  <si>
    <t>Extended Time   _____________</t>
  </si>
  <si>
    <t xml:space="preserve">                              Yes or No </t>
  </si>
  <si>
    <t xml:space="preserve">                                              Yes or No </t>
  </si>
  <si>
    <t>________ I am sorry but I am unable to accept an office this year. Please keep my name on file and contact me in _________________________.</t>
  </si>
  <si>
    <t>OR send to the Nominations  Chair of your District or Conference</t>
  </si>
  <si>
    <t xml:space="preserve">TALENT BANK INFORMATION 
ON  PROSPECTIVE LEADERSHIP </t>
  </si>
  <si>
    <t xml:space="preserve">(To be completed by prospective leader - Send to Conference or District Nominations Chair) </t>
  </si>
  <si>
    <r>
      <t>Special Talents or Skills:</t>
    </r>
    <r>
      <rPr>
        <b/>
        <sz val="10"/>
        <color rgb="FF000000"/>
        <rFont val="Arial"/>
        <family val="2"/>
      </rPr>
      <t xml:space="preserve"> (computer programs, speaking, organization, people, etc.)</t>
    </r>
  </si>
  <si>
    <t xml:space="preserve"> Membership Nurture &amp; Outreach</t>
  </si>
  <si>
    <t xml:space="preserve"> Social Action</t>
  </si>
  <si>
    <t xml:space="preserve"> Spiritual Growth</t>
  </si>
  <si>
    <t xml:space="preserve"> Nominations Committee</t>
  </si>
  <si>
    <t xml:space="preserve"> Communications</t>
  </si>
  <si>
    <t>Would you be able to use your gifts and talents to uphold and strengthen United Methodist Women through the PURPOSE of the organization? (yes or no)</t>
  </si>
  <si>
    <t>You may send your completed Talent Bank Form as an attachment emailed to  contact@awf-umw.org</t>
  </si>
  <si>
    <t xml:space="preserve">NOTE: Officers to take office January 1. Officers are elected and inducteed into office at the Fall Spiritual Enrichment event. </t>
  </si>
  <si>
    <t>Spiritual Growth,</t>
  </si>
  <si>
    <t>Education, Interpretation</t>
  </si>
  <si>
    <t>Social Action</t>
  </si>
  <si>
    <t>Membership Nurture &amp; Outreach</t>
  </si>
  <si>
    <t>Cmt Member</t>
  </si>
  <si>
    <t>This Form is due to the District President by July 31st of each year. Once accepted by the Mission Team, the Chair of the Nominations Committee should send each nominee a letter of acceptance for the nominee to sign and return to the Chair of Nominations by August 31st so the information can be published in the edition of the district's newsletter closest to its Fall Spiritual Enrichment / Day Apart. Nominees will be presented and voted on at the event and take office January 1st of the new year.</t>
  </si>
  <si>
    <t>Communications Coordinator</t>
  </si>
  <si>
    <t>District Mission Study</t>
  </si>
  <si>
    <t>Postage, Printing, Supplies, Office Supplies</t>
  </si>
  <si>
    <t>Resources/Literature, Prayer Calendar</t>
  </si>
  <si>
    <t>Scholarships - Mission u</t>
  </si>
  <si>
    <t>Scholarships @ Conference event</t>
  </si>
  <si>
    <t>Training &amp;  Workbooks</t>
  </si>
  <si>
    <t>Travel other than above</t>
  </si>
  <si>
    <r>
      <rPr>
        <b/>
        <sz val="9"/>
        <rFont val="Arial"/>
        <family val="2"/>
      </rPr>
      <t>Office</t>
    </r>
    <r>
      <rPr>
        <sz val="9"/>
        <rFont val="Arial"/>
        <family val="2"/>
      </rPr>
      <t xml:space="preserve"> Requesting:</t>
    </r>
  </si>
  <si>
    <t>NAME on Check:</t>
  </si>
  <si>
    <t>Make sure you put total miles both coming &amp; going</t>
  </si>
  <si>
    <t xml:space="preserve">Single </t>
  </si>
  <si>
    <r>
      <rPr>
        <b/>
        <sz val="10"/>
        <rFont val="Arial"/>
        <family val="2"/>
      </rPr>
      <t>EXPENSES:</t>
    </r>
    <r>
      <rPr>
        <sz val="10"/>
        <rFont val="Arial"/>
        <family val="2"/>
      </rPr>
      <t xml:space="preserve">  (Please itemize and attach receipts)</t>
    </r>
  </si>
  <si>
    <t>Description of Expense</t>
  </si>
  <si>
    <t>Rate Per</t>
  </si>
  <si>
    <t>All rates are set annually by the AWF-UMW Executive Committee. 24-hour rates for officer reimbursement is $65 for 2021 with travel separate. Checks will be issued within 10 tens of receipt of voucher with all receipts attached. Will not be paid if not properly filled out or receipts not attached. The check must be cashing within two weeks of receipt by bearer.</t>
  </si>
  <si>
    <t>Revised 1/2021</t>
  </si>
  <si>
    <t>SPEAKERS: $125 per 24-Hour plus travel, lodging &amp; food
FOCUS GROUP LEADERS: $25 per 24-Hour plus travel, lodging &amp; food (includes any material used)
PIANISTS: $40 per 24-Hour plus travel, lodging &amp; food
SONG LEADERS: $40 per 24-Hour plus travel, lodging &amp; food
MUSCAL GROUPS:  $40 per 24-Hour plus travel, lodging &amp; food
NURSE: $15 per 24-Hour plus travel, lodging &amp; food</t>
  </si>
  <si>
    <t>POLICIES</t>
  </si>
  <si>
    <t>PAGE</t>
  </si>
  <si>
    <t>DESCRIPTION</t>
  </si>
  <si>
    <t>Discussions</t>
  </si>
  <si>
    <t>ACTION</t>
  </si>
  <si>
    <t>POLICY: II FINANCIAL POLICIES
I. Sympathies Sent.. D</t>
  </si>
  <si>
    <r>
      <rPr>
        <b/>
        <sz val="11"/>
        <color theme="1"/>
        <rFont val="Arial"/>
        <family val="2"/>
      </rPr>
      <t>Memorials:</t>
    </r>
    <r>
      <rPr>
        <sz val="11"/>
        <color theme="1"/>
        <rFont val="Arial"/>
        <family val="2"/>
      </rPr>
      <t xml:space="preserve"> Parent, child, husband</t>
    </r>
  </si>
  <si>
    <t>II FINANCIAL POLICIES
I. Sympathies Sent.. E</t>
  </si>
  <si>
    <r>
      <rPr>
        <b/>
        <sz val="11"/>
        <color theme="1"/>
        <rFont val="Arial"/>
        <family val="2"/>
      </rPr>
      <t>Memorials</t>
    </r>
    <r>
      <rPr>
        <sz val="11"/>
        <color theme="1"/>
        <rFont val="Arial"/>
        <family val="2"/>
      </rPr>
      <t>: Conference Executive Cmt or past Conference President</t>
    </r>
  </si>
  <si>
    <t>2022 budget discuss no district president, team mentioned in Policies</t>
  </si>
  <si>
    <t>II FINANCIAL POLICIES
I. Sympathies Sent.. F</t>
  </si>
  <si>
    <r>
      <rPr>
        <b/>
        <sz val="11"/>
        <color theme="1"/>
        <rFont val="Arial"/>
        <family val="2"/>
      </rPr>
      <t>Illness</t>
    </r>
    <r>
      <rPr>
        <sz val="11"/>
        <color theme="1"/>
        <rFont val="Arial"/>
        <family val="2"/>
      </rPr>
      <t>' of Conference Executive Committee</t>
    </r>
  </si>
  <si>
    <t>$5 Mission Card</t>
  </si>
  <si>
    <t>II FINANCIAL POLICIES
A. Honoraria</t>
  </si>
  <si>
    <r>
      <rPr>
        <b/>
        <sz val="11"/>
        <color theme="1"/>
        <rFont val="Arial"/>
        <family val="2"/>
      </rPr>
      <t>Honorariums</t>
    </r>
    <r>
      <rPr>
        <sz val="11"/>
        <color theme="1"/>
        <rFont val="Arial"/>
        <family val="2"/>
      </rPr>
      <t xml:space="preserve">  for Conference Events: per 24 hr, plus travel, lodging &amp; food</t>
    </r>
  </si>
  <si>
    <t>SER = 1
ANNUAL DAY = 1</t>
  </si>
  <si>
    <t>Speaker</t>
  </si>
  <si>
    <t>Pianist (musician)</t>
  </si>
  <si>
    <t>Song Leader</t>
  </si>
  <si>
    <t>Nurse on Duty (not supplies)</t>
  </si>
  <si>
    <t>UNLESS OFFICER THEN 0</t>
  </si>
  <si>
    <t>Focus Group Leader (not supplies)</t>
  </si>
  <si>
    <t>II FINANCIAL POLICIES
  C. Travel Expenses
     1. Mileage rate</t>
  </si>
  <si>
    <r>
      <rPr>
        <b/>
        <sz val="11"/>
        <color theme="1"/>
        <rFont val="Arial"/>
        <family val="2"/>
      </rPr>
      <t xml:space="preserve">Mileage </t>
    </r>
    <r>
      <rPr>
        <sz val="11"/>
        <color theme="1"/>
        <rFont val="Arial"/>
        <family val="2"/>
      </rPr>
      <t>for Conference &amp; District Officers to Conference events</t>
    </r>
  </si>
  <si>
    <t>Single</t>
  </si>
  <si>
    <t>&gt; than 1 officer</t>
  </si>
  <si>
    <t>II FINANCIAL POLICIES
  D. Registration Fees #1</t>
  </si>
  <si>
    <r>
      <rPr>
        <b/>
        <sz val="11"/>
        <color theme="1"/>
        <rFont val="Arial"/>
        <family val="2"/>
      </rPr>
      <t>Registration Fee</t>
    </r>
    <r>
      <rPr>
        <sz val="11"/>
        <color theme="1"/>
        <rFont val="Arial"/>
        <family val="2"/>
      </rPr>
      <t xml:space="preserve"> for Conference Events (except Mission u)</t>
    </r>
  </si>
  <si>
    <t>DID NOT CHANGE IT IN 2020</t>
  </si>
  <si>
    <t>#10</t>
  </si>
  <si>
    <r>
      <rPr>
        <b/>
        <sz val="11"/>
        <color theme="1"/>
        <rFont val="Arial"/>
        <family val="2"/>
      </rPr>
      <t xml:space="preserve">NSF </t>
    </r>
    <r>
      <rPr>
        <sz val="11"/>
        <color theme="1"/>
        <rFont val="Arial"/>
        <family val="2"/>
      </rPr>
      <t>- Return Checks on Registration</t>
    </r>
  </si>
  <si>
    <t>II FINANCIAL POLICIES
  G. Dependent Care/Child Care</t>
  </si>
  <si>
    <t>Dependent care</t>
  </si>
  <si>
    <t>Per day</t>
  </si>
  <si>
    <t>II FINANCIAL POLICIES
   K. Scholarships and Subsidies #5</t>
  </si>
  <si>
    <r>
      <rPr>
        <b/>
        <sz val="11"/>
        <color theme="1"/>
        <rFont val="Arial"/>
        <family val="2"/>
      </rPr>
      <t>Conference &amp; District Officer Scholarship</t>
    </r>
    <r>
      <rPr>
        <sz val="11"/>
        <color theme="1"/>
        <rFont val="Arial"/>
        <family val="2"/>
      </rPr>
      <t xml:space="preserve"> for Conference Events (per day), including Mission u</t>
    </r>
  </si>
  <si>
    <t>no limit</t>
  </si>
  <si>
    <t>L. Contributions to Other Agencies</t>
  </si>
  <si>
    <r>
      <t xml:space="preserve">Annual Contributions for </t>
    </r>
    <r>
      <rPr>
        <b/>
        <sz val="11"/>
        <color theme="1"/>
        <rFont val="Arial"/>
        <family val="2"/>
      </rPr>
      <t>Outside Agencies</t>
    </r>
    <r>
      <rPr>
        <sz val="11"/>
        <color theme="1"/>
        <rFont val="Arial"/>
        <family val="2"/>
      </rPr>
      <t xml:space="preserve"> for Social Action</t>
    </r>
  </si>
  <si>
    <t>Church Women United</t>
  </si>
  <si>
    <t>Alabama Church Women 75%</t>
  </si>
  <si>
    <t>Florida Church Women 25%</t>
  </si>
  <si>
    <t>Check from Jan 2020 never cashed. Jean asked if anyone knew who to contact as internet address is what she has used.</t>
  </si>
  <si>
    <t>Alabama Arise</t>
  </si>
  <si>
    <t>Florida Impact</t>
  </si>
  <si>
    <t>M. Guests at Meetings</t>
  </si>
  <si>
    <r>
      <rPr>
        <b/>
        <sz val="11"/>
        <color rgb="FFFF0000"/>
        <rFont val="Arial"/>
        <family val="2"/>
      </rPr>
      <t>RETIRED</t>
    </r>
    <r>
      <rPr>
        <sz val="11"/>
        <color theme="1"/>
        <rFont val="Arial"/>
        <family val="2"/>
      </rPr>
      <t xml:space="preserve"> </t>
    </r>
    <r>
      <rPr>
        <b/>
        <sz val="11"/>
        <color theme="1"/>
        <rFont val="Arial"/>
        <family val="2"/>
      </rPr>
      <t>Deaconesses &amp; Missionaries</t>
    </r>
    <r>
      <rPr>
        <sz val="11"/>
        <color theme="1"/>
        <rFont val="Arial"/>
        <family val="2"/>
      </rPr>
      <t xml:space="preserve"> - at Conference Events</t>
    </r>
  </si>
  <si>
    <t>P. Love Offering</t>
  </si>
  <si>
    <r>
      <rPr>
        <b/>
        <sz val="11"/>
        <color theme="1"/>
        <rFont val="Arial"/>
        <family val="2"/>
      </rPr>
      <t>Love Offering</t>
    </r>
    <r>
      <rPr>
        <sz val="11"/>
        <color theme="1"/>
        <rFont val="Arial"/>
        <family val="2"/>
      </rPr>
      <t xml:space="preserve"> Total</t>
    </r>
  </si>
  <si>
    <t>Dumas Wesley</t>
  </si>
  <si>
    <t>Mission u</t>
  </si>
  <si>
    <t>A&amp;MD</t>
  </si>
  <si>
    <t>Assembly Offering</t>
  </si>
  <si>
    <t>IV PUBLICATIONS A.1.h.</t>
  </si>
  <si>
    <t>Alert Subscription</t>
  </si>
  <si>
    <t>NEW</t>
  </si>
  <si>
    <t>Web Registration Fee</t>
  </si>
  <si>
    <t>Motion</t>
  </si>
  <si>
    <t>Michelle</t>
  </si>
  <si>
    <t>Peggy</t>
  </si>
  <si>
    <t>All voted in favor</t>
  </si>
  <si>
    <t>0 no's</t>
  </si>
  <si>
    <t>District President</t>
  </si>
  <si>
    <t>District Secretary</t>
  </si>
  <si>
    <t>District Treasurer (SIGNATURE)</t>
  </si>
  <si>
    <t>Alabama West Florida United Methodist Women</t>
  </si>
  <si>
    <t>The above listed names will be memorialized at the District Annual Day and Conference Annual Day programs. If a member wishes to invite a family member to the ceremony it is up to that member to invite and pay any fees or meals.</t>
  </si>
  <si>
    <r>
      <rPr>
        <sz val="9"/>
        <color rgb="FFFF0000"/>
        <rFont val="Arial"/>
        <family val="2"/>
      </rPr>
      <t>LIST THE STUDIES</t>
    </r>
    <r>
      <rPr>
        <sz val="9"/>
        <color theme="1"/>
        <rFont val="Arial"/>
        <family val="2"/>
      </rPr>
      <t xml:space="preserve"> IN E12, F12, G12. </t>
    </r>
    <r>
      <rPr>
        <b/>
        <sz val="9"/>
        <color theme="1"/>
        <rFont val="Arial"/>
        <family val="2"/>
      </rPr>
      <t xml:space="preserve"> FILL IN Yellow CELLS
</t>
    </r>
    <r>
      <rPr>
        <sz val="9"/>
        <color theme="1"/>
        <rFont val="Arial"/>
        <family val="2"/>
      </rPr>
      <t xml:space="preserve">
Once you enter the local unit name on Item #1, it will auto populate all other Item numbers for the unit name. Do not delete any rows even if you don't have that many units.</t>
    </r>
    <r>
      <rPr>
        <sz val="9"/>
        <color rgb="FFFF0000"/>
        <rFont val="Arial"/>
        <family val="2"/>
      </rPr>
      <t xml:space="preserve"> You can hide, but don't delete.</t>
    </r>
  </si>
  <si>
    <t>PLEDGE Amount approved last year</t>
  </si>
  <si>
    <t>Use either the number 1 or leave blank</t>
  </si>
  <si>
    <t>Attach a separate sheet if more names than rows here, but put correct totals in. Send this part of the sheet to the Conference E&amp;I for the Conference Reading Award.</t>
  </si>
  <si>
    <t>See separate Sheet</t>
  </si>
  <si>
    <t xml:space="preserve">Other: </t>
  </si>
  <si>
    <t>Alabama West Florida Conference United Methodist Women</t>
  </si>
  <si>
    <t>Dated:</t>
  </si>
  <si>
    <t xml:space="preserve">By official vote of the Alabama West Florida Conference United Methodist Women, the below named individual was elected as </t>
  </si>
  <si>
    <t>Name of Officer:</t>
  </si>
  <si>
    <t>In accordance with the Alabama West Florida Conference Standing Rules, this officer has the authorization of this body to be a signature bearer of any of the organizations financial accounts.</t>
  </si>
  <si>
    <t>This officer assumes these official duties as of:</t>
  </si>
  <si>
    <t>January 1,</t>
  </si>
  <si>
    <t xml:space="preserve">Alabama West Florida Conference </t>
  </si>
  <si>
    <t>United Methodist Women</t>
  </si>
  <si>
    <t>Resolution by the Executive District Team</t>
  </si>
  <si>
    <t>District:</t>
  </si>
  <si>
    <t>add year</t>
  </si>
  <si>
    <t xml:space="preserve">District President, </t>
  </si>
  <si>
    <t>add district name</t>
  </si>
  <si>
    <t>District Spiritual Enrichment / Day Apart</t>
  </si>
  <si>
    <t>Ret. Officers SMR Pins, Memory &amp; Mission cards</t>
  </si>
  <si>
    <r>
      <t>MISSION STUDIES</t>
    </r>
    <r>
      <rPr>
        <sz val="11"/>
        <color theme="1"/>
        <rFont val="Arial"/>
        <family val="2"/>
      </rPr>
      <t xml:space="preserve"> ATTENDED </t>
    </r>
    <r>
      <rPr>
        <sz val="11"/>
        <color rgb="FF000000"/>
        <rFont val="Arial"/>
        <family val="2"/>
      </rPr>
      <t>(either local unit or District sponsored.</t>
    </r>
    <r>
      <rPr>
        <b/>
        <sz val="11"/>
        <color rgb="FF000000"/>
        <rFont val="Arial"/>
        <family val="2"/>
      </rPr>
      <t xml:space="preserve"> Do NOT include Mission U</t>
    </r>
    <r>
      <rPr>
        <sz val="11"/>
        <color rgb="FF000000"/>
        <rFont val="Arial"/>
        <family val="2"/>
      </rPr>
      <t>)</t>
    </r>
    <r>
      <rPr>
        <b/>
        <sz val="11"/>
        <color rgb="FF000000"/>
        <rFont val="Arial"/>
        <family val="2"/>
      </rPr>
      <t>. Where appropriate, virtual participation qualifies for completion of a criteria item.</t>
    </r>
  </si>
  <si>
    <r>
      <t>ATTENDANCE</t>
    </r>
    <r>
      <rPr>
        <b/>
        <sz val="12"/>
        <color rgb="FF000000"/>
        <rFont val="Arial"/>
        <family val="2"/>
      </rPr>
      <t xml:space="preserve"> - 
   </t>
    </r>
    <r>
      <rPr>
        <b/>
        <sz val="11"/>
        <color rgb="FF000000"/>
        <rFont val="Arial"/>
        <family val="2"/>
      </rPr>
      <t xml:space="preserve"> Conference attendance will be gotten from the Conference Registrar. Where appropriate, virtual participation qualifies for completion of a criteria item.</t>
    </r>
  </si>
  <si>
    <r>
      <rPr>
        <b/>
        <sz val="8"/>
        <color rgb="FF000000"/>
        <rFont val="Arial"/>
        <family val="2"/>
      </rPr>
      <t xml:space="preserve">Supplementary </t>
    </r>
    <r>
      <rPr>
        <b/>
        <sz val="10"/>
        <color rgb="FF000000"/>
        <rFont val="Arial"/>
        <family val="2"/>
        <charset val="1"/>
      </rPr>
      <t>to Nat'l</t>
    </r>
  </si>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</sst>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0.0%"/>
    <numFmt numFmtId="165" formatCode="m/d/yy;@"/>
    <numFmt numFmtId="166" formatCode="[&lt;=9999999]###\-####;\(###\)\ ###\-####"/>
    <numFmt numFmtId="167" formatCode="[$-409]mmmm\ d\,\ yyyy;@"/>
  </numFmts>
  <fonts count="89" x14ac:knownFonts="1">
    <font>
      <sz val="11"/>
      <color theme="1"/>
      <name val="Arial"/>
      <family val="2"/>
    </font>
    <font>
      <sz val="10"/>
      <color theme="1"/>
      <name val="Arial"/>
      <family val="2"/>
    </font>
    <font>
      <sz val="10"/>
      <color theme="1"/>
      <name val="Arial"/>
      <family val="2"/>
    </font>
    <font>
      <sz val="11"/>
      <color theme="1"/>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6"/>
      <color theme="1"/>
      <name val="Arial"/>
      <family val="2"/>
    </font>
    <font>
      <i/>
      <sz val="11"/>
      <color theme="1"/>
      <name val="Arial"/>
      <family val="2"/>
    </font>
    <font>
      <b/>
      <sz val="8"/>
      <color theme="1"/>
      <name val="Arial"/>
      <family val="2"/>
    </font>
    <font>
      <u/>
      <sz val="11"/>
      <color theme="10"/>
      <name val="Arial"/>
      <family val="2"/>
    </font>
    <font>
      <b/>
      <sz val="9"/>
      <color theme="1"/>
      <name val="Arial"/>
      <family val="2"/>
    </font>
    <font>
      <b/>
      <sz val="14"/>
      <color theme="1"/>
      <name val="Arial"/>
      <family val="2"/>
    </font>
    <font>
      <sz val="9"/>
      <color theme="1"/>
      <name val="Arial"/>
      <family val="2"/>
    </font>
    <font>
      <sz val="10"/>
      <name val="Arial"/>
      <family val="2"/>
    </font>
    <font>
      <sz val="8"/>
      <name val="Arial"/>
      <family val="2"/>
    </font>
    <font>
      <sz val="9"/>
      <name val="Arial"/>
      <family val="2"/>
    </font>
    <font>
      <u/>
      <sz val="10"/>
      <color indexed="12"/>
      <name val="Arial"/>
      <family val="2"/>
    </font>
    <font>
      <sz val="12"/>
      <color theme="1"/>
      <name val="Arial"/>
      <family val="2"/>
    </font>
    <font>
      <b/>
      <sz val="18"/>
      <color theme="1"/>
      <name val="Arial"/>
      <family val="2"/>
    </font>
    <font>
      <b/>
      <i/>
      <sz val="9"/>
      <color rgb="FFFF0000"/>
      <name val="Arial"/>
      <family val="2"/>
    </font>
    <font>
      <u/>
      <sz val="10"/>
      <color theme="10"/>
      <name val="Arial"/>
      <family val="2"/>
    </font>
    <font>
      <i/>
      <sz val="10"/>
      <color theme="1"/>
      <name val="Arial"/>
      <family val="2"/>
    </font>
    <font>
      <b/>
      <sz val="10"/>
      <name val="Arial"/>
      <family val="2"/>
    </font>
    <font>
      <b/>
      <sz val="12"/>
      <name val="Arial"/>
      <family val="2"/>
    </font>
    <font>
      <b/>
      <sz val="9"/>
      <name val="Arial"/>
      <family val="2"/>
    </font>
    <font>
      <b/>
      <sz val="14"/>
      <name val="Arial"/>
      <family val="2"/>
    </font>
    <font>
      <sz val="11"/>
      <name val="Arial"/>
      <family val="2"/>
    </font>
    <font>
      <sz val="12"/>
      <name val="Arial"/>
      <family val="2"/>
    </font>
    <font>
      <sz val="10"/>
      <name val="Arial"/>
      <family val="2"/>
    </font>
    <font>
      <u/>
      <sz val="9"/>
      <color theme="10"/>
      <name val="Arial"/>
      <family val="2"/>
    </font>
    <font>
      <b/>
      <sz val="11"/>
      <name val="Arial"/>
      <family val="2"/>
    </font>
    <font>
      <sz val="11"/>
      <color theme="1"/>
      <name val="Calibri"/>
      <family val="2"/>
    </font>
    <font>
      <sz val="14"/>
      <color theme="1"/>
      <name val="Calibri"/>
      <family val="2"/>
    </font>
    <font>
      <sz val="12"/>
      <color theme="1"/>
      <name val="Calibri"/>
      <family val="2"/>
    </font>
    <font>
      <i/>
      <sz val="11"/>
      <color theme="1"/>
      <name val="Calibri"/>
      <family val="2"/>
    </font>
    <font>
      <b/>
      <sz val="11"/>
      <color theme="1"/>
      <name val="Calibri"/>
      <family val="2"/>
    </font>
    <font>
      <b/>
      <sz val="8"/>
      <name val="Arial"/>
      <family val="2"/>
    </font>
    <font>
      <i/>
      <sz val="10"/>
      <name val="Arial"/>
      <family val="2"/>
    </font>
    <font>
      <b/>
      <sz val="11"/>
      <color rgb="FF000000"/>
      <name val="Arial"/>
      <family val="2"/>
    </font>
    <font>
      <sz val="11"/>
      <color rgb="FF000000"/>
      <name val="Arial"/>
      <family val="2"/>
    </font>
    <font>
      <sz val="10"/>
      <name val="Arial"/>
      <family val="2"/>
      <charset val="1"/>
    </font>
    <font>
      <b/>
      <sz val="12"/>
      <color rgb="FFFF0000"/>
      <name val="Arial"/>
      <family val="2"/>
    </font>
    <font>
      <sz val="9"/>
      <color rgb="FFFF0000"/>
      <name val="Arial"/>
      <family val="2"/>
    </font>
    <font>
      <b/>
      <sz val="11"/>
      <color rgb="FFFF0000"/>
      <name val="Arial"/>
      <family val="2"/>
    </font>
    <font>
      <sz val="16"/>
      <color rgb="FF000000"/>
      <name val="Arial"/>
      <family val="2"/>
      <charset val="1"/>
    </font>
    <font>
      <b/>
      <sz val="16"/>
      <color rgb="FF000000"/>
      <name val="Arial"/>
      <family val="2"/>
      <charset val="1"/>
    </font>
    <font>
      <sz val="8"/>
      <color rgb="FF000000"/>
      <name val="Arial"/>
      <family val="2"/>
      <charset val="1"/>
    </font>
    <font>
      <sz val="20"/>
      <color rgb="FF000000"/>
      <name val="Arial"/>
      <family val="2"/>
      <charset val="1"/>
    </font>
    <font>
      <i/>
      <sz val="11"/>
      <color rgb="FF000000"/>
      <name val="Arial"/>
      <family val="2"/>
      <charset val="1"/>
    </font>
    <font>
      <b/>
      <sz val="14"/>
      <color rgb="FF000000"/>
      <name val="Arial"/>
      <family val="2"/>
      <charset val="1"/>
    </font>
    <font>
      <b/>
      <sz val="8"/>
      <color rgb="FF000000"/>
      <name val="Arial"/>
      <family val="2"/>
      <charset val="1"/>
    </font>
    <font>
      <u/>
      <sz val="11"/>
      <color rgb="FF0563C1"/>
      <name val="Arial"/>
      <family val="2"/>
      <charset val="1"/>
    </font>
    <font>
      <b/>
      <sz val="12"/>
      <color rgb="FF000000"/>
      <name val="Arial"/>
      <family val="2"/>
      <charset val="1"/>
    </font>
    <font>
      <b/>
      <sz val="11"/>
      <color rgb="FF000000"/>
      <name val="Arial"/>
      <family val="2"/>
      <charset val="1"/>
    </font>
    <font>
      <b/>
      <sz val="9"/>
      <color rgb="FF000000"/>
      <name val="Arial"/>
      <family val="2"/>
      <charset val="1"/>
    </font>
    <font>
      <b/>
      <sz val="11"/>
      <color indexed="55"/>
      <name val="Arial"/>
      <family val="2"/>
    </font>
    <font>
      <b/>
      <sz val="10"/>
      <color rgb="FF000000"/>
      <name val="Arial"/>
      <family val="2"/>
      <charset val="1"/>
    </font>
    <font>
      <sz val="9"/>
      <color rgb="FF000000"/>
      <name val="Arial"/>
      <family val="2"/>
      <charset val="1"/>
    </font>
    <font>
      <sz val="10"/>
      <color rgb="FF000000"/>
      <name val="Arial"/>
      <family val="2"/>
      <charset val="1"/>
    </font>
    <font>
      <b/>
      <sz val="10"/>
      <color rgb="FFFF0000"/>
      <name val="Arial"/>
      <family val="2"/>
      <charset val="1"/>
    </font>
    <font>
      <sz val="11"/>
      <color rgb="FF000000"/>
      <name val="Arial"/>
      <family val="2"/>
      <charset val="1"/>
    </font>
    <font>
      <b/>
      <sz val="10"/>
      <name val="Arial"/>
      <family val="2"/>
      <charset val="1"/>
    </font>
    <font>
      <sz val="11"/>
      <color rgb="FFFF0000"/>
      <name val="Arial"/>
      <family val="2"/>
      <charset val="1"/>
    </font>
    <font>
      <b/>
      <i/>
      <sz val="11"/>
      <color rgb="FF000000"/>
      <name val="Arial"/>
      <family val="2"/>
      <charset val="1"/>
    </font>
    <font>
      <sz val="12"/>
      <color rgb="FF000000"/>
      <name val="Arial"/>
      <family val="2"/>
    </font>
    <font>
      <sz val="11"/>
      <name val="Arial"/>
      <family val="2"/>
      <charset val="1"/>
    </font>
    <font>
      <sz val="7.5"/>
      <color rgb="FF000000"/>
      <name val="Arial"/>
      <family val="2"/>
      <charset val="1"/>
    </font>
    <font>
      <sz val="11"/>
      <color theme="1"/>
      <name val="Symbol"/>
      <family val="1"/>
      <charset val="2"/>
    </font>
    <font>
      <sz val="11"/>
      <color theme="1"/>
      <name val="Times New Roman"/>
      <family val="1"/>
    </font>
    <font>
      <b/>
      <i/>
      <sz val="11"/>
      <color theme="1"/>
      <name val="Arial"/>
      <family val="2"/>
    </font>
    <font>
      <sz val="11"/>
      <color theme="0"/>
      <name val="Arial"/>
      <family val="2"/>
    </font>
    <font>
      <sz val="14"/>
      <color rgb="FF000000"/>
      <name val="Arial"/>
      <family val="2"/>
    </font>
    <font>
      <b/>
      <sz val="12"/>
      <color rgb="FF000000"/>
      <name val="Arial"/>
      <family val="2"/>
    </font>
    <font>
      <sz val="9"/>
      <color rgb="FF000000"/>
      <name val="Arial"/>
      <family val="2"/>
    </font>
    <font>
      <sz val="8"/>
      <color rgb="FF000000"/>
      <name val="Arial"/>
      <family val="2"/>
    </font>
    <font>
      <sz val="11"/>
      <color rgb="FFFF0000"/>
      <name val="Arial"/>
      <family val="2"/>
    </font>
    <font>
      <b/>
      <sz val="16"/>
      <name val="Arial"/>
      <family val="2"/>
    </font>
    <font>
      <i/>
      <sz val="11"/>
      <color rgb="FF000000"/>
      <name val="Arial"/>
      <family val="2"/>
    </font>
    <font>
      <b/>
      <sz val="10"/>
      <color rgb="FF000000"/>
      <name val="Arial"/>
      <family val="2"/>
    </font>
    <font>
      <i/>
      <sz val="10"/>
      <color rgb="FFFF0000"/>
      <name val="Arial"/>
      <family val="2"/>
    </font>
    <font>
      <b/>
      <sz val="14"/>
      <color rgb="FFFF0000"/>
      <name val="Arial"/>
      <family val="2"/>
    </font>
    <font>
      <i/>
      <sz val="11"/>
      <color rgb="FFFF0000"/>
      <name val="Arial"/>
      <family val="2"/>
    </font>
    <font>
      <sz val="9"/>
      <color rgb="FFFF0000"/>
      <name val="Arial"/>
      <family val="2"/>
      <charset val="1"/>
    </font>
    <font>
      <sz val="14"/>
      <color theme="1"/>
      <name val="Arial"/>
      <family val="2"/>
    </font>
    <font>
      <b/>
      <sz val="14"/>
      <color rgb="FF000000"/>
      <name val="Arial"/>
      <family val="2"/>
    </font>
    <font>
      <b/>
      <sz val="8"/>
      <color rgb="FF000000"/>
      <name val="Arial"/>
      <family val="2"/>
    </font>
    <font>
      <b/>
      <sz val="12"/>
      <color indexed="55"/>
      <name val="Arial"/>
      <family val="2"/>
    </font>
  </fonts>
  <fills count="1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65"/>
        <bgColor indexed="64"/>
      </patternFill>
    </fill>
    <fill>
      <patternFill patternType="solid">
        <fgColor rgb="FFFFFFFF"/>
        <bgColor rgb="FFFFFFCC"/>
      </patternFill>
    </fill>
    <fill>
      <patternFill patternType="solid">
        <fgColor rgb="FFE7E6E6"/>
        <bgColor rgb="FFEEECE1"/>
      </patternFill>
    </fill>
    <fill>
      <patternFill patternType="solid">
        <fgColor theme="7" tint="0.79998168889431442"/>
        <bgColor indexed="64"/>
      </patternFill>
    </fill>
    <fill>
      <patternFill patternType="solid">
        <fgColor rgb="FFFFFFCC"/>
        <bgColor rgb="FFFFFFFF"/>
      </patternFill>
    </fill>
    <fill>
      <patternFill patternType="solid">
        <fgColor theme="2"/>
        <bgColor rgb="FFFFFFCC"/>
      </patternFill>
    </fill>
    <fill>
      <patternFill patternType="solid">
        <fgColor rgb="FFFFFFCC"/>
        <bgColor rgb="FFFFFFCC"/>
      </patternFill>
    </fill>
    <fill>
      <patternFill patternType="solid">
        <fgColor theme="2" tint="-9.9978637043366805E-2"/>
        <bgColor rgb="FFFFFFCC"/>
      </patternFill>
    </fill>
    <fill>
      <patternFill patternType="solid">
        <fgColor rgb="FFFFFFCC"/>
        <bgColor rgb="FFFFF2CC"/>
      </patternFill>
    </fill>
    <fill>
      <patternFill patternType="solid">
        <fgColor theme="9" tint="0.59999389629810485"/>
        <bgColor rgb="FFFFFFCC"/>
      </patternFill>
    </fill>
    <fill>
      <patternFill patternType="solid">
        <fgColor theme="0"/>
        <bgColor rgb="FFFFFFCC"/>
      </patternFill>
    </fill>
  </fills>
  <borders count="7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ck">
        <color rgb="FF000000"/>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rgb="FF000000"/>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rgb="FF000000"/>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bottom/>
      <diagonal/>
    </border>
    <border>
      <left style="thin">
        <color theme="1"/>
      </left>
      <right style="thin">
        <color theme="1"/>
      </right>
      <top/>
      <bottom style="thin">
        <color theme="1"/>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theme="1"/>
      </left>
      <right/>
      <top/>
      <bottom style="thin">
        <color theme="1"/>
      </bottom>
      <diagonal/>
    </border>
    <border>
      <left style="thin">
        <color theme="1"/>
      </left>
      <right/>
      <top style="thin">
        <color theme="1"/>
      </top>
      <bottom style="thin">
        <color theme="1"/>
      </bottom>
      <diagonal/>
    </border>
    <border>
      <left/>
      <right style="thin">
        <color auto="1"/>
      </right>
      <top style="medium">
        <color auto="1"/>
      </top>
      <bottom/>
      <diagonal/>
    </border>
    <border>
      <left style="medium">
        <color indexed="64"/>
      </left>
      <right/>
      <top style="thin">
        <color auto="1"/>
      </top>
      <bottom style="thin">
        <color auto="1"/>
      </bottom>
      <diagonal/>
    </border>
    <border>
      <left style="thin">
        <color auto="1"/>
      </left>
      <right style="thin">
        <color auto="1"/>
      </right>
      <top style="medium">
        <color auto="1"/>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6">
    <xf numFmtId="0" fontId="0" fillId="0" borderId="0"/>
    <xf numFmtId="44" fontId="3" fillId="0" borderId="0" applyFont="0" applyFill="0" applyBorder="0" applyAlignment="0" applyProtection="0"/>
    <xf numFmtId="0" fontId="11" fillId="0" borderId="0" applyNumberFormat="0" applyFill="0" applyBorder="0" applyAlignment="0" applyProtection="0"/>
    <xf numFmtId="0" fontId="5" fillId="0" borderId="0"/>
    <xf numFmtId="9" fontId="3"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alignment vertical="top"/>
      <protection locked="0"/>
    </xf>
    <xf numFmtId="0" fontId="3" fillId="0" borderId="0"/>
    <xf numFmtId="0" fontId="3"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pplyNumberFormat="0" applyFill="0" applyBorder="0" applyAlignment="0" applyProtection="0">
      <alignment vertical="top"/>
      <protection locked="0"/>
    </xf>
    <xf numFmtId="44"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5" fillId="0" borderId="0" applyFont="0" applyFill="0" applyBorder="0" applyAlignment="0" applyProtection="0"/>
    <xf numFmtId="0" fontId="30" fillId="0" borderId="0"/>
    <xf numFmtId="44" fontId="30" fillId="0" borderId="0" applyFont="0" applyFill="0" applyBorder="0" applyAlignment="0" applyProtection="0"/>
    <xf numFmtId="44" fontId="15"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15" fillId="0" borderId="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5" fillId="0" borderId="0" applyFont="0" applyFill="0" applyBorder="0" applyAlignment="0" applyProtection="0"/>
    <xf numFmtId="44"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cellStyleXfs>
  <cellXfs count="831">
    <xf numFmtId="0" fontId="0" fillId="0" borderId="0" xfId="0"/>
    <xf numFmtId="0" fontId="13" fillId="2" borderId="0" xfId="0" applyFont="1" applyFill="1" applyAlignment="1">
      <alignment horizontal="center"/>
    </xf>
    <xf numFmtId="0" fontId="2" fillId="0" borderId="0" xfId="5"/>
    <xf numFmtId="0" fontId="2" fillId="0" borderId="3" xfId="5" applyBorder="1"/>
    <xf numFmtId="0" fontId="10" fillId="0" borderId="0" xfId="5" applyFont="1" applyAlignment="1">
      <alignment horizontal="center" wrapText="1"/>
    </xf>
    <xf numFmtId="0" fontId="3" fillId="0" borderId="0" xfId="6"/>
    <xf numFmtId="0" fontId="3" fillId="0" borderId="3" xfId="6" applyBorder="1"/>
    <xf numFmtId="0" fontId="2" fillId="0" borderId="2" xfId="5" applyBorder="1"/>
    <xf numFmtId="3" fontId="2" fillId="0" borderId="2" xfId="5" applyNumberFormat="1" applyBorder="1"/>
    <xf numFmtId="44" fontId="2" fillId="0" borderId="2" xfId="5" applyNumberFormat="1" applyBorder="1"/>
    <xf numFmtId="9" fontId="2" fillId="0" borderId="2" xfId="4" applyFont="1" applyBorder="1"/>
    <xf numFmtId="0" fontId="10" fillId="0" borderId="11" xfId="5" applyFont="1" applyBorder="1" applyAlignment="1">
      <alignment horizontal="center" wrapText="1"/>
    </xf>
    <xf numFmtId="0" fontId="10" fillId="0" borderId="12" xfId="5" applyFont="1" applyBorder="1" applyAlignment="1">
      <alignment horizontal="center" wrapText="1"/>
    </xf>
    <xf numFmtId="0" fontId="10" fillId="0" borderId="12" xfId="5" applyFont="1" applyBorder="1" applyAlignment="1">
      <alignment horizontal="center" vertical="center" textRotation="180" wrapText="1"/>
    </xf>
    <xf numFmtId="0" fontId="10" fillId="0" borderId="13" xfId="5" applyFont="1" applyBorder="1" applyAlignment="1">
      <alignment horizontal="center" wrapText="1"/>
    </xf>
    <xf numFmtId="0" fontId="1" fillId="0" borderId="0" xfId="22"/>
    <xf numFmtId="0" fontId="6" fillId="0" borderId="22" xfId="22" applyFont="1" applyBorder="1" applyAlignment="1">
      <alignment horizontal="center" vertical="center" wrapText="1"/>
    </xf>
    <xf numFmtId="0" fontId="6" fillId="0" borderId="23" xfId="22" applyFont="1" applyBorder="1" applyAlignment="1">
      <alignment horizontal="center" vertical="top" wrapText="1"/>
    </xf>
    <xf numFmtId="0" fontId="6" fillId="0" borderId="24" xfId="22" applyFont="1" applyBorder="1" applyAlignment="1">
      <alignment horizontal="center" vertical="top" wrapText="1"/>
    </xf>
    <xf numFmtId="0" fontId="14" fillId="6" borderId="36" xfId="22" applyFont="1" applyFill="1" applyBorder="1" applyAlignment="1">
      <alignment horizontal="center" vertical="top" wrapText="1"/>
    </xf>
    <xf numFmtId="0" fontId="14" fillId="0" borderId="37" xfId="22" applyFont="1" applyBorder="1" applyAlignment="1">
      <alignment horizontal="right" wrapText="1"/>
    </xf>
    <xf numFmtId="0" fontId="1" fillId="0" borderId="7" xfId="22" applyBorder="1"/>
    <xf numFmtId="0" fontId="1" fillId="0" borderId="3" xfId="22" applyBorder="1"/>
    <xf numFmtId="0" fontId="14" fillId="0" borderId="39" xfId="22" applyFont="1" applyBorder="1" applyAlignment="1">
      <alignment horizontal="right" wrapText="1"/>
    </xf>
    <xf numFmtId="0" fontId="14" fillId="6" borderId="36" xfId="22" applyFont="1" applyFill="1" applyBorder="1" applyAlignment="1">
      <alignment horizontal="right" vertical="top" wrapText="1"/>
    </xf>
    <xf numFmtId="0" fontId="6" fillId="0" borderId="7" xfId="22" applyFont="1" applyBorder="1" applyAlignment="1">
      <alignment horizontal="right" vertical="center" wrapText="1"/>
    </xf>
    <xf numFmtId="0" fontId="15" fillId="0" borderId="0" xfId="15"/>
    <xf numFmtId="0" fontId="24" fillId="0" borderId="0" xfId="15" applyFont="1" applyAlignment="1">
      <alignment horizontal="center" wrapText="1"/>
    </xf>
    <xf numFmtId="0" fontId="28" fillId="0" borderId="0" xfId="15" applyFont="1" applyAlignment="1">
      <alignment wrapText="1"/>
    </xf>
    <xf numFmtId="0" fontId="29" fillId="0" borderId="0" xfId="15" applyFont="1"/>
    <xf numFmtId="164" fontId="29" fillId="0" borderId="2" xfId="28" applyNumberFormat="1" applyFont="1" applyBorder="1"/>
    <xf numFmtId="0" fontId="24" fillId="0" borderId="0" xfId="15" applyFont="1" applyAlignment="1">
      <alignment horizontal="left"/>
    </xf>
    <xf numFmtId="0" fontId="25" fillId="0" borderId="13" xfId="15" applyFont="1" applyBorder="1" applyAlignment="1">
      <alignment horizontal="center" vertical="center" wrapText="1"/>
    </xf>
    <xf numFmtId="0" fontId="25" fillId="0" borderId="12" xfId="15" applyFont="1" applyBorder="1" applyAlignment="1">
      <alignment horizontal="center" vertical="center" wrapText="1"/>
    </xf>
    <xf numFmtId="0" fontId="25" fillId="0" borderId="11" xfId="15" applyFont="1" applyBorder="1" applyAlignment="1">
      <alignment horizontal="center" vertical="center" wrapText="1"/>
    </xf>
    <xf numFmtId="0" fontId="17" fillId="0" borderId="0" xfId="15" applyFont="1"/>
    <xf numFmtId="0" fontId="0" fillId="0" borderId="3" xfId="0" applyBorder="1" applyAlignment="1">
      <alignment wrapText="1"/>
    </xf>
    <xf numFmtId="0" fontId="0" fillId="0" borderId="0" xfId="0" applyBorder="1"/>
    <xf numFmtId="0" fontId="0" fillId="0" borderId="50" xfId="0" applyBorder="1"/>
    <xf numFmtId="0" fontId="0" fillId="0" borderId="45" xfId="0" applyBorder="1" applyAlignment="1">
      <alignment wrapText="1"/>
    </xf>
    <xf numFmtId="0" fontId="0" fillId="0" borderId="7" xfId="0" applyBorder="1"/>
    <xf numFmtId="0" fontId="0" fillId="0" borderId="39" xfId="0" applyBorder="1" applyAlignment="1">
      <alignment wrapText="1"/>
    </xf>
    <xf numFmtId="165" fontId="0" fillId="0" borderId="0" xfId="0" applyNumberFormat="1" applyBorder="1"/>
    <xf numFmtId="166" fontId="0" fillId="0" borderId="0" xfId="0" applyNumberFormat="1" applyBorder="1"/>
    <xf numFmtId="0" fontId="0" fillId="0" borderId="0" xfId="0" applyBorder="1" applyAlignment="1">
      <alignment wrapText="1"/>
    </xf>
    <xf numFmtId="0" fontId="0" fillId="0" borderId="3" xfId="0" applyBorder="1"/>
    <xf numFmtId="0" fontId="4" fillId="0" borderId="0" xfId="0" applyFont="1" applyAlignment="1">
      <alignment horizontal="center" vertical="center" wrapText="1"/>
    </xf>
    <xf numFmtId="0" fontId="4" fillId="7" borderId="28"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42" xfId="0" applyFont="1" applyFill="1" applyBorder="1" applyAlignment="1">
      <alignment horizontal="center" vertical="center" wrapText="1"/>
    </xf>
    <xf numFmtId="0" fontId="6" fillId="0" borderId="0" xfId="0" applyFont="1" applyAlignment="1">
      <alignment horizontal="right"/>
    </xf>
    <xf numFmtId="0" fontId="7" fillId="0" borderId="0" xfId="5" applyFont="1" applyAlignment="1">
      <alignment horizontal="right"/>
    </xf>
    <xf numFmtId="0" fontId="3" fillId="0" borderId="0" xfId="6" applyAlignment="1">
      <alignment horizontal="center"/>
    </xf>
    <xf numFmtId="0" fontId="6" fillId="0" borderId="2" xfId="6" applyFont="1" applyBorder="1" applyAlignment="1">
      <alignment horizontal="center"/>
    </xf>
    <xf numFmtId="0" fontId="35" fillId="0" borderId="0" xfId="0" applyFont="1" applyAlignment="1">
      <alignment horizontal="left" vertical="center" indent="4"/>
    </xf>
    <xf numFmtId="0" fontId="35" fillId="0" borderId="0" xfId="0" applyFont="1" applyAlignment="1">
      <alignment horizontal="justify" vertical="center"/>
    </xf>
    <xf numFmtId="0" fontId="33" fillId="0" borderId="0" xfId="0" applyFont="1" applyAlignment="1">
      <alignment horizontal="left" vertical="center" indent="1"/>
    </xf>
    <xf numFmtId="0" fontId="35" fillId="0" borderId="0" xfId="0" applyFont="1" applyAlignment="1">
      <alignment horizontal="left" vertical="center" indent="1"/>
    </xf>
    <xf numFmtId="0" fontId="36" fillId="0" borderId="0" xfId="0" applyFont="1" applyAlignment="1">
      <alignment horizontal="left" vertical="center" indent="1"/>
    </xf>
    <xf numFmtId="0" fontId="0" fillId="0" borderId="0" xfId="0" applyAlignment="1">
      <alignment horizontal="right"/>
    </xf>
    <xf numFmtId="0" fontId="0" fillId="0" borderId="1" xfId="0" applyBorder="1"/>
    <xf numFmtId="0" fontId="34" fillId="0" borderId="0" xfId="0" applyFont="1" applyAlignment="1">
      <alignment horizontal="center" vertical="center"/>
    </xf>
    <xf numFmtId="0" fontId="0" fillId="0" borderId="0" xfId="0" applyAlignment="1">
      <alignment horizontal="center"/>
    </xf>
    <xf numFmtId="0" fontId="35" fillId="0" borderId="0" xfId="0" applyFont="1" applyAlignment="1">
      <alignment vertical="center" wrapText="1"/>
    </xf>
    <xf numFmtId="0" fontId="33" fillId="0" borderId="1" xfId="0" applyFont="1" applyBorder="1" applyAlignment="1">
      <alignment horizontal="left" vertical="center" indent="1"/>
    </xf>
    <xf numFmtId="0" fontId="0" fillId="0" borderId="0" xfId="0" applyAlignment="1">
      <alignment horizontal="left"/>
    </xf>
    <xf numFmtId="0" fontId="33" fillId="0" borderId="4" xfId="0" applyFont="1" applyBorder="1" applyAlignment="1">
      <alignment horizontal="left" vertical="center" indent="1"/>
    </xf>
    <xf numFmtId="0" fontId="37" fillId="0" borderId="0" xfId="0" applyFont="1" applyAlignment="1">
      <alignment horizontal="center" vertical="center"/>
    </xf>
    <xf numFmtId="0" fontId="28" fillId="0" borderId="0" xfId="15" applyFont="1" applyAlignment="1">
      <alignment horizontal="left"/>
    </xf>
    <xf numFmtId="0" fontId="0" fillId="0" borderId="0" xfId="0" applyAlignment="1">
      <alignment wrapText="1"/>
    </xf>
    <xf numFmtId="0" fontId="4" fillId="0" borderId="0" xfId="0" applyFont="1" applyAlignment="1">
      <alignment wrapText="1"/>
    </xf>
    <xf numFmtId="0" fontId="13" fillId="0" borderId="0" xfId="0" applyFont="1" applyAlignment="1">
      <alignment horizontal="center" wrapText="1"/>
    </xf>
    <xf numFmtId="0" fontId="0" fillId="0" borderId="0" xfId="0" applyAlignment="1">
      <alignment horizontal="left" wrapText="1" indent="1"/>
    </xf>
    <xf numFmtId="0" fontId="15" fillId="0" borderId="2" xfId="15" applyBorder="1" applyAlignment="1">
      <alignment vertical="top"/>
    </xf>
    <xf numFmtId="0" fontId="28" fillId="0" borderId="0" xfId="15" applyFont="1" applyAlignment="1">
      <alignment shrinkToFit="1"/>
    </xf>
    <xf numFmtId="0" fontId="38" fillId="0" borderId="6" xfId="15" applyFont="1" applyBorder="1" applyAlignment="1">
      <alignment horizontal="right" vertical="center"/>
    </xf>
    <xf numFmtId="0" fontId="24" fillId="0" borderId="20" xfId="15" applyFont="1" applyBorder="1" applyAlignment="1">
      <alignment horizontal="right" vertical="center" wrapText="1"/>
    </xf>
    <xf numFmtId="0" fontId="24" fillId="0" borderId="17" xfId="15" applyFont="1" applyBorder="1" applyAlignment="1">
      <alignment horizontal="right" vertical="center" wrapText="1"/>
    </xf>
    <xf numFmtId="0" fontId="24" fillId="0" borderId="20" xfId="15" applyFont="1" applyBorder="1" applyAlignment="1">
      <alignment horizontal="right" vertical="center"/>
    </xf>
    <xf numFmtId="0" fontId="24" fillId="0" borderId="47" xfId="15" applyFont="1" applyBorder="1" applyAlignment="1">
      <alignment horizontal="right" vertical="center"/>
    </xf>
    <xf numFmtId="0" fontId="15" fillId="0" borderId="0" xfId="15" applyAlignment="1">
      <alignment horizontal="left" vertical="top"/>
    </xf>
    <xf numFmtId="0" fontId="0" fillId="0" borderId="0" xfId="0" applyAlignment="1">
      <alignment vertical="center" wrapText="1"/>
    </xf>
    <xf numFmtId="0" fontId="8" fillId="0" borderId="0" xfId="0" applyFont="1" applyAlignment="1">
      <alignment horizontal="left" vertical="center" wrapText="1"/>
    </xf>
    <xf numFmtId="0" fontId="33"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xf>
    <xf numFmtId="0" fontId="0" fillId="0" borderId="0" xfId="0" applyFont="1" applyAlignment="1">
      <alignment vertical="center" wrapText="1"/>
    </xf>
    <xf numFmtId="0" fontId="4" fillId="0" borderId="0" xfId="0" applyFont="1" applyAlignment="1">
      <alignment vertical="center" wrapText="1"/>
    </xf>
    <xf numFmtId="0" fontId="40" fillId="0" borderId="3" xfId="0" applyFont="1" applyBorder="1" applyAlignment="1">
      <alignment vertical="center" wrapText="1"/>
    </xf>
    <xf numFmtId="0" fontId="15" fillId="0" borderId="0" xfId="12" applyFont="1" applyAlignment="1" applyProtection="1">
      <alignment vertical="center" wrapText="1"/>
    </xf>
    <xf numFmtId="0" fontId="3" fillId="0" borderId="1" xfId="0" applyFont="1" applyBorder="1" applyAlignment="1">
      <alignment vertical="center" wrapText="1"/>
    </xf>
    <xf numFmtId="3" fontId="7" fillId="2" borderId="2" xfId="1" applyNumberFormat="1" applyFont="1" applyFill="1" applyBorder="1" applyAlignment="1">
      <alignment horizontal="right" vertical="center" shrinkToFit="1"/>
    </xf>
    <xf numFmtId="0" fontId="10" fillId="0" borderId="12" xfId="5" applyFont="1" applyBorder="1" applyAlignment="1">
      <alignment horizontal="center" vertical="center" wrapText="1"/>
    </xf>
    <xf numFmtId="0" fontId="2" fillId="0" borderId="6" xfId="5" applyBorder="1"/>
    <xf numFmtId="0" fontId="7" fillId="0" borderId="11" xfId="5" applyFont="1" applyBorder="1"/>
    <xf numFmtId="3" fontId="7" fillId="0" borderId="12" xfId="5" applyNumberFormat="1" applyFont="1" applyBorder="1"/>
    <xf numFmtId="44" fontId="7" fillId="0" borderId="12" xfId="5" applyNumberFormat="1" applyFont="1" applyBorder="1"/>
    <xf numFmtId="9" fontId="7" fillId="0" borderId="12" xfId="4" applyFont="1" applyBorder="1"/>
    <xf numFmtId="9" fontId="7" fillId="0" borderId="13" xfId="4" applyFont="1" applyBorder="1"/>
    <xf numFmtId="0" fontId="0" fillId="2" borderId="0" xfId="0" applyFont="1" applyFill="1" applyBorder="1" applyAlignment="1">
      <alignment horizontal="left" indent="4"/>
    </xf>
    <xf numFmtId="44" fontId="4" fillId="2" borderId="0" xfId="1" applyFont="1" applyFill="1" applyBorder="1" applyAlignment="1">
      <alignment horizontal="right"/>
    </xf>
    <xf numFmtId="0" fontId="0" fillId="2" borderId="0" xfId="0" applyFill="1" applyAlignment="1">
      <alignment horizontal="center"/>
    </xf>
    <xf numFmtId="0" fontId="0" fillId="0" borderId="0" xfId="0" applyFont="1" applyAlignment="1">
      <alignment horizontal="left" vertical="top" wrapText="1"/>
    </xf>
    <xf numFmtId="0" fontId="3" fillId="0" borderId="0" xfId="0" applyFont="1" applyAlignment="1">
      <alignment horizontal="left" vertical="top" wrapText="1"/>
    </xf>
    <xf numFmtId="0" fontId="8" fillId="3" borderId="18" xfId="22" applyFont="1" applyFill="1" applyBorder="1" applyAlignment="1" applyProtection="1">
      <alignment horizontal="center" vertical="center" wrapText="1"/>
      <protection locked="0"/>
    </xf>
    <xf numFmtId="0" fontId="25" fillId="3" borderId="18" xfId="15" applyFont="1" applyFill="1" applyBorder="1" applyAlignment="1" applyProtection="1">
      <alignment vertical="center"/>
      <protection locked="0"/>
    </xf>
    <xf numFmtId="0" fontId="16" fillId="3" borderId="11" xfId="15" applyFont="1" applyFill="1" applyBorder="1" applyAlignment="1" applyProtection="1">
      <alignment horizontal="left" vertical="center" shrinkToFit="1"/>
      <protection locked="0"/>
    </xf>
    <xf numFmtId="0" fontId="0" fillId="10" borderId="0" xfId="0" applyFill="1"/>
    <xf numFmtId="0" fontId="0" fillId="9" borderId="0" xfId="0" applyFill="1"/>
    <xf numFmtId="0" fontId="48" fillId="9" borderId="0" xfId="0" applyFont="1" applyFill="1"/>
    <xf numFmtId="0" fontId="0" fillId="9" borderId="0" xfId="0" applyFont="1" applyFill="1" applyAlignment="1">
      <alignment horizontal="right"/>
    </xf>
    <xf numFmtId="0" fontId="51" fillId="9" borderId="0" xfId="0" applyFont="1" applyFill="1" applyAlignment="1">
      <alignment horizontal="center" vertical="center"/>
    </xf>
    <xf numFmtId="0" fontId="55" fillId="9" borderId="0" xfId="0" applyFont="1" applyFill="1" applyAlignment="1">
      <alignment horizontal="center" vertical="center" wrapText="1"/>
    </xf>
    <xf numFmtId="0" fontId="55" fillId="9" borderId="12" xfId="0" applyFont="1" applyFill="1" applyBorder="1" applyAlignment="1">
      <alignment horizontal="center" vertical="center" wrapText="1"/>
    </xf>
    <xf numFmtId="0" fontId="55" fillId="9" borderId="13" xfId="0" applyFont="1" applyFill="1" applyBorder="1" applyAlignment="1">
      <alignment horizontal="center" vertical="center" wrapText="1"/>
    </xf>
    <xf numFmtId="0" fontId="52" fillId="9" borderId="0" xfId="0" applyFont="1" applyFill="1" applyAlignment="1">
      <alignment horizontal="center" vertical="center" wrapText="1"/>
    </xf>
    <xf numFmtId="0" fontId="55" fillId="9" borderId="0" xfId="0" applyFont="1" applyFill="1" applyAlignment="1">
      <alignment horizontal="right" vertical="center" wrapText="1"/>
    </xf>
    <xf numFmtId="0" fontId="57" fillId="9" borderId="2" xfId="0" applyFont="1" applyFill="1" applyBorder="1" applyAlignment="1">
      <alignment horizontal="right"/>
    </xf>
    <xf numFmtId="0" fontId="55" fillId="10" borderId="0" xfId="0" applyFont="1" applyFill="1" applyAlignment="1">
      <alignment horizontal="center" vertical="center" wrapText="1"/>
    </xf>
    <xf numFmtId="0" fontId="45" fillId="2" borderId="47" xfId="0" applyFont="1" applyFill="1" applyBorder="1" applyAlignment="1">
      <alignment vertical="center" wrapText="1"/>
    </xf>
    <xf numFmtId="0" fontId="45" fillId="2" borderId="0" xfId="0" applyFont="1" applyFill="1" applyAlignment="1">
      <alignment vertical="center" wrapText="1"/>
    </xf>
    <xf numFmtId="0" fontId="0" fillId="9" borderId="0" xfId="0" applyFill="1" applyAlignment="1">
      <alignment horizontal="center"/>
    </xf>
    <xf numFmtId="0" fontId="58" fillId="9" borderId="12" xfId="0" applyFont="1" applyFill="1" applyBorder="1" applyAlignment="1">
      <alignment horizontal="center" vertical="center" wrapText="1"/>
    </xf>
    <xf numFmtId="0" fontId="58" fillId="9" borderId="12" xfId="0" applyFont="1" applyFill="1" applyBorder="1" applyAlignment="1">
      <alignment horizontal="center" vertical="center"/>
    </xf>
    <xf numFmtId="0" fontId="58" fillId="9" borderId="13" xfId="0" applyFont="1" applyFill="1" applyBorder="1" applyAlignment="1">
      <alignment horizontal="center" vertical="center" wrapText="1"/>
    </xf>
    <xf numFmtId="0" fontId="51" fillId="10" borderId="8" xfId="0" applyFont="1" applyFill="1" applyBorder="1" applyAlignment="1">
      <alignment horizontal="center" vertical="center"/>
    </xf>
    <xf numFmtId="3" fontId="55" fillId="9" borderId="2" xfId="0" applyNumberFormat="1" applyFont="1" applyFill="1" applyBorder="1" applyAlignment="1">
      <alignment horizontal="right"/>
    </xf>
    <xf numFmtId="0" fontId="55" fillId="9" borderId="0" xfId="0" applyFont="1" applyFill="1" applyAlignment="1">
      <alignment horizontal="center"/>
    </xf>
    <xf numFmtId="0" fontId="48" fillId="9" borderId="0" xfId="0" applyFont="1" applyFill="1" applyAlignment="1">
      <alignment horizontal="center"/>
    </xf>
    <xf numFmtId="0" fontId="0" fillId="10" borderId="0" xfId="0" applyFill="1" applyAlignment="1">
      <alignment horizontal="center"/>
    </xf>
    <xf numFmtId="0" fontId="60" fillId="9" borderId="0" xfId="0" applyFont="1" applyFill="1" applyAlignment="1">
      <alignment horizontal="right"/>
    </xf>
    <xf numFmtId="3" fontId="0" fillId="9" borderId="3" xfId="0" applyNumberFormat="1" applyFill="1" applyBorder="1" applyAlignment="1">
      <alignment horizontal="right"/>
    </xf>
    <xf numFmtId="3" fontId="55" fillId="9" borderId="3" xfId="0" applyNumberFormat="1" applyFont="1" applyFill="1" applyBorder="1" applyAlignment="1">
      <alignment horizontal="right"/>
    </xf>
    <xf numFmtId="3" fontId="0" fillId="9" borderId="5" xfId="0" applyNumberFormat="1" applyFill="1" applyBorder="1" applyAlignment="1">
      <alignment horizontal="right"/>
    </xf>
    <xf numFmtId="3" fontId="55" fillId="9" borderId="5" xfId="0" applyNumberFormat="1" applyFont="1" applyFill="1" applyBorder="1" applyAlignment="1">
      <alignment horizontal="right"/>
    </xf>
    <xf numFmtId="3" fontId="55" fillId="9" borderId="12" xfId="0" applyNumberFormat="1" applyFont="1" applyFill="1" applyBorder="1" applyAlignment="1">
      <alignment horizontal="right"/>
    </xf>
    <xf numFmtId="0" fontId="0" fillId="9" borderId="0" xfId="0" applyFont="1" applyFill="1"/>
    <xf numFmtId="0" fontId="51" fillId="9" borderId="0" xfId="0" applyFont="1" applyFill="1" applyAlignment="1">
      <alignment horizontal="center"/>
    </xf>
    <xf numFmtId="0" fontId="0" fillId="9" borderId="0" xfId="0" applyFill="1" applyAlignment="1">
      <alignment wrapText="1"/>
    </xf>
    <xf numFmtId="0" fontId="48" fillId="9" borderId="0" xfId="0" applyFont="1" applyFill="1" applyAlignment="1">
      <alignment horizontal="left"/>
    </xf>
    <xf numFmtId="0" fontId="0" fillId="10" borderId="0" xfId="0" applyFill="1" applyAlignment="1">
      <alignment horizontal="left"/>
    </xf>
    <xf numFmtId="0" fontId="0" fillId="9" borderId="0" xfId="0" applyFill="1" applyAlignment="1">
      <alignment horizontal="left"/>
    </xf>
    <xf numFmtId="0" fontId="0" fillId="9" borderId="0" xfId="0" applyFill="1" applyBorder="1" applyAlignment="1">
      <alignment horizontal="center"/>
    </xf>
    <xf numFmtId="0" fontId="56" fillId="9" borderId="12" xfId="0" applyFont="1" applyFill="1" applyBorder="1" applyAlignment="1">
      <alignment horizontal="center" vertical="center" wrapText="1"/>
    </xf>
    <xf numFmtId="0" fontId="48" fillId="9" borderId="0" xfId="0" applyFont="1" applyFill="1" applyBorder="1"/>
    <xf numFmtId="0" fontId="0" fillId="10" borderId="0" xfId="0" applyFill="1" applyBorder="1"/>
    <xf numFmtId="0" fontId="0" fillId="9" borderId="0" xfId="0" applyFill="1" applyBorder="1"/>
    <xf numFmtId="0" fontId="0" fillId="9" borderId="0" xfId="0" applyFill="1" applyBorder="1" applyAlignment="1">
      <alignment horizontal="right"/>
    </xf>
    <xf numFmtId="0" fontId="0" fillId="9" borderId="5" xfId="0" applyFill="1" applyBorder="1" applyAlignment="1">
      <alignment horizontal="center"/>
    </xf>
    <xf numFmtId="0" fontId="58" fillId="9" borderId="0" xfId="0" applyFont="1" applyFill="1" applyBorder="1" applyAlignment="1">
      <alignment horizontal="center"/>
    </xf>
    <xf numFmtId="0" fontId="60" fillId="10" borderId="0" xfId="0" applyFont="1" applyFill="1" applyBorder="1"/>
    <xf numFmtId="0" fontId="60" fillId="9" borderId="0" xfId="0" applyFont="1" applyFill="1" applyBorder="1"/>
    <xf numFmtId="0" fontId="0" fillId="10" borderId="0" xfId="0" applyFill="1" applyAlignment="1">
      <alignment vertical="top" wrapText="1"/>
    </xf>
    <xf numFmtId="0" fontId="60" fillId="9" borderId="0" xfId="0" applyFont="1" applyFill="1"/>
    <xf numFmtId="0" fontId="55" fillId="9" borderId="0" xfId="0" applyFont="1" applyFill="1"/>
    <xf numFmtId="0" fontId="55" fillId="9" borderId="0" xfId="0" applyFont="1" applyFill="1" applyBorder="1" applyAlignment="1">
      <alignment horizontal="right"/>
    </xf>
    <xf numFmtId="44" fontId="54" fillId="9" borderId="0" xfId="1" applyFont="1" applyFill="1" applyBorder="1" applyAlignment="1" applyProtection="1">
      <alignment horizontal="right"/>
    </xf>
    <xf numFmtId="0" fontId="0" fillId="2" borderId="33" xfId="0" applyFont="1" applyFill="1" applyBorder="1" applyAlignment="1">
      <alignment horizontal="left" indent="4"/>
    </xf>
    <xf numFmtId="44" fontId="4" fillId="2" borderId="40" xfId="1" applyFont="1" applyFill="1" applyBorder="1" applyAlignment="1">
      <alignment horizontal="right"/>
    </xf>
    <xf numFmtId="0" fontId="0" fillId="2" borderId="0" xfId="0" applyFont="1" applyFill="1" applyBorder="1" applyAlignment="1">
      <alignment horizontal="left" vertical="center" wrapText="1" indent="4"/>
    </xf>
    <xf numFmtId="0" fontId="0" fillId="2" borderId="19" xfId="0" applyFont="1" applyFill="1" applyBorder="1" applyAlignment="1">
      <alignment horizontal="left" vertical="center" wrapText="1" indent="4"/>
    </xf>
    <xf numFmtId="0" fontId="0" fillId="2" borderId="2" xfId="0" applyFont="1" applyFill="1" applyBorder="1" applyAlignment="1">
      <alignment horizontal="left" vertical="center" wrapText="1" indent="4"/>
    </xf>
    <xf numFmtId="0" fontId="0" fillId="2" borderId="17" xfId="0" applyFont="1" applyFill="1" applyBorder="1" applyAlignment="1">
      <alignment horizontal="left" vertical="center" wrapText="1" indent="4"/>
    </xf>
    <xf numFmtId="44" fontId="4" fillId="2" borderId="0" xfId="1" applyFont="1" applyFill="1" applyBorder="1" applyAlignment="1">
      <alignment horizontal="right" vertical="center"/>
    </xf>
    <xf numFmtId="0" fontId="48" fillId="9" borderId="0" xfId="0" applyFont="1" applyFill="1" applyBorder="1" applyAlignment="1">
      <alignment horizontal="center" vertical="top" wrapText="1"/>
    </xf>
    <xf numFmtId="0" fontId="51" fillId="9" borderId="0" xfId="0" applyFont="1" applyFill="1" applyAlignment="1">
      <alignment horizontal="center" vertical="top"/>
    </xf>
    <xf numFmtId="0" fontId="58" fillId="10" borderId="18" xfId="0" applyFont="1" applyFill="1" applyBorder="1" applyAlignment="1">
      <alignment horizontal="right" vertical="center"/>
    </xf>
    <xf numFmtId="0" fontId="55" fillId="9" borderId="26" xfId="0" applyFont="1" applyFill="1" applyBorder="1" applyAlignment="1">
      <alignment horizontal="center" vertical="center" wrapText="1"/>
    </xf>
    <xf numFmtId="0" fontId="55" fillId="9" borderId="27" xfId="0" applyFont="1" applyFill="1" applyBorder="1" applyAlignment="1">
      <alignment horizontal="center" vertical="center" wrapText="1"/>
    </xf>
    <xf numFmtId="0" fontId="58" fillId="9" borderId="27" xfId="0" applyFont="1" applyFill="1" applyBorder="1" applyAlignment="1">
      <alignment horizontal="center" vertical="center" wrapText="1"/>
    </xf>
    <xf numFmtId="0" fontId="56" fillId="9" borderId="27" xfId="0" applyFont="1" applyFill="1" applyBorder="1" applyAlignment="1">
      <alignment horizontal="center" vertical="center" wrapText="1"/>
    </xf>
    <xf numFmtId="0" fontId="55" fillId="9" borderId="28" xfId="0" applyFont="1" applyFill="1" applyBorder="1" applyAlignment="1">
      <alignment horizontal="center" vertical="center" wrapText="1"/>
    </xf>
    <xf numFmtId="0" fontId="40" fillId="9" borderId="22" xfId="0" applyFont="1" applyFill="1" applyBorder="1"/>
    <xf numFmtId="0" fontId="56" fillId="9" borderId="13" xfId="0" applyFont="1" applyFill="1" applyBorder="1" applyAlignment="1">
      <alignment horizontal="center" vertical="center" wrapText="1"/>
    </xf>
    <xf numFmtId="0" fontId="55" fillId="9" borderId="0" xfId="0" applyFont="1" applyFill="1" applyAlignment="1">
      <alignment horizontal="right"/>
    </xf>
    <xf numFmtId="0" fontId="55" fillId="9" borderId="12" xfId="0" applyFont="1" applyFill="1" applyBorder="1" applyAlignment="1">
      <alignment vertical="center"/>
    </xf>
    <xf numFmtId="0" fontId="55" fillId="9" borderId="13" xfId="0" applyFont="1" applyFill="1" applyBorder="1"/>
    <xf numFmtId="44" fontId="58" fillId="9" borderId="0" xfId="1" applyFont="1" applyFill="1" applyBorder="1" applyAlignment="1" applyProtection="1">
      <alignment vertical="center" shrinkToFit="1"/>
    </xf>
    <xf numFmtId="0" fontId="55" fillId="9" borderId="0" xfId="0" applyFont="1" applyFill="1" applyAlignment="1">
      <alignment horizontal="left" wrapText="1"/>
    </xf>
    <xf numFmtId="0" fontId="55" fillId="9" borderId="32" xfId="0" applyFont="1" applyFill="1" applyBorder="1" applyAlignment="1">
      <alignment horizontal="center"/>
    </xf>
    <xf numFmtId="0" fontId="60" fillId="10" borderId="0" xfId="0" applyFont="1" applyFill="1"/>
    <xf numFmtId="0" fontId="55" fillId="9" borderId="0" xfId="0" applyFont="1" applyFill="1" applyBorder="1"/>
    <xf numFmtId="0" fontId="52" fillId="9" borderId="0" xfId="0" applyFont="1" applyFill="1" applyBorder="1" applyAlignment="1">
      <alignment horizontal="center" vertical="center" wrapText="1"/>
    </xf>
    <xf numFmtId="0" fontId="52" fillId="9" borderId="0" xfId="0" applyFont="1" applyFill="1" applyBorder="1" applyAlignment="1">
      <alignment horizontal="center" vertical="center"/>
    </xf>
    <xf numFmtId="0" fontId="52" fillId="9" borderId="12" xfId="0" applyFont="1" applyFill="1" applyBorder="1" applyAlignment="1">
      <alignment horizontal="center" vertical="center" wrapText="1"/>
    </xf>
    <xf numFmtId="0" fontId="52" fillId="9" borderId="13" xfId="0" applyFont="1" applyFill="1" applyBorder="1" applyAlignment="1">
      <alignment horizontal="center" vertical="center" wrapText="1"/>
    </xf>
    <xf numFmtId="164" fontId="48" fillId="9" borderId="2" xfId="4" applyNumberFormat="1" applyFont="1" applyFill="1" applyBorder="1" applyAlignment="1" applyProtection="1"/>
    <xf numFmtId="9" fontId="0" fillId="9" borderId="0" xfId="4" applyFont="1" applyFill="1" applyBorder="1" applyAlignment="1" applyProtection="1"/>
    <xf numFmtId="164" fontId="52" fillId="9" borderId="2" xfId="4" applyNumberFormat="1" applyFont="1" applyFill="1" applyBorder="1" applyAlignment="1" applyProtection="1"/>
    <xf numFmtId="0" fontId="64" fillId="9" borderId="0" xfId="0" applyFont="1" applyFill="1"/>
    <xf numFmtId="0" fontId="0" fillId="9" borderId="11" xfId="0" applyFill="1" applyBorder="1" applyAlignment="1">
      <alignment horizontal="right"/>
    </xf>
    <xf numFmtId="0" fontId="48" fillId="9" borderId="0" xfId="0" applyFont="1" applyFill="1" applyAlignment="1">
      <alignment horizontal="center" vertical="top"/>
    </xf>
    <xf numFmtId="0" fontId="48" fillId="9" borderId="0" xfId="0" applyFont="1" applyFill="1" applyBorder="1" applyAlignment="1">
      <alignment vertical="top"/>
    </xf>
    <xf numFmtId="0" fontId="55" fillId="0" borderId="8" xfId="0" applyFont="1" applyBorder="1"/>
    <xf numFmtId="0" fontId="55" fillId="0" borderId="9" xfId="0" applyFont="1" applyBorder="1"/>
    <xf numFmtId="0" fontId="0" fillId="9" borderId="9" xfId="0" applyFill="1" applyBorder="1"/>
    <xf numFmtId="0" fontId="58" fillId="0" borderId="13" xfId="0" applyFont="1" applyBorder="1" applyAlignment="1">
      <alignment horizontal="center"/>
    </xf>
    <xf numFmtId="0" fontId="55" fillId="0" borderId="8" xfId="0" applyFont="1" applyBorder="1" applyAlignment="1">
      <alignment horizontal="left"/>
    </xf>
    <xf numFmtId="0" fontId="55" fillId="0" borderId="21" xfId="0" applyFont="1" applyBorder="1" applyAlignment="1">
      <alignment horizontal="center"/>
    </xf>
    <xf numFmtId="0" fontId="55" fillId="9" borderId="8" xfId="0" applyFont="1" applyFill="1" applyBorder="1"/>
    <xf numFmtId="0" fontId="0" fillId="9" borderId="4" xfId="0" applyFill="1" applyBorder="1" applyAlignment="1">
      <alignment horizontal="center" vertical="center"/>
    </xf>
    <xf numFmtId="0" fontId="0" fillId="9" borderId="4" xfId="0" applyFont="1" applyFill="1" applyBorder="1" applyAlignment="1">
      <alignment horizontal="right" vertical="center"/>
    </xf>
    <xf numFmtId="0" fontId="0" fillId="9" borderId="0" xfId="0" applyFill="1" applyAlignment="1">
      <alignment horizontal="right" vertical="center"/>
    </xf>
    <xf numFmtId="0" fontId="48" fillId="9" borderId="0" xfId="0" applyFont="1" applyFill="1" applyBorder="1" applyAlignment="1">
      <alignment vertical="top" wrapText="1"/>
    </xf>
    <xf numFmtId="167" fontId="4" fillId="3" borderId="0" xfId="0" applyNumberFormat="1" applyFont="1" applyFill="1" applyAlignment="1" applyProtection="1">
      <alignment horizontal="left" vertical="center" wrapText="1"/>
      <protection locked="0"/>
    </xf>
    <xf numFmtId="0" fontId="4" fillId="3" borderId="0" xfId="0" applyFont="1" applyFill="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4" fillId="3" borderId="4" xfId="0" applyFont="1" applyFill="1" applyBorder="1" applyAlignment="1" applyProtection="1">
      <alignment vertical="center" wrapText="1"/>
      <protection locked="0"/>
    </xf>
    <xf numFmtId="0" fontId="3" fillId="3" borderId="0" xfId="0" applyFont="1" applyFill="1" applyAlignment="1" applyProtection="1">
      <alignment vertical="center" wrapText="1"/>
      <protection locked="0"/>
    </xf>
    <xf numFmtId="165" fontId="6" fillId="3" borderId="0" xfId="0" applyNumberFormat="1" applyFont="1" applyFill="1" applyAlignment="1" applyProtection="1">
      <alignment horizontal="left" vertical="center" wrapText="1" indent="2"/>
      <protection locked="0"/>
    </xf>
    <xf numFmtId="0" fontId="0" fillId="0" borderId="0" xfId="0" applyAlignment="1">
      <alignment horizontal="left" indent="1"/>
    </xf>
    <xf numFmtId="0" fontId="0" fillId="0" borderId="0" xfId="0" applyAlignment="1">
      <alignment horizontal="left" vertical="center" indent="1"/>
    </xf>
    <xf numFmtId="0" fontId="3" fillId="0" borderId="0" xfId="43"/>
    <xf numFmtId="0" fontId="3" fillId="0" borderId="0" xfId="43" applyFont="1" applyAlignment="1"/>
    <xf numFmtId="0" fontId="3" fillId="0" borderId="0" xfId="43" applyFont="1"/>
    <xf numFmtId="0" fontId="69" fillId="0" borderId="0" xfId="43" applyFont="1" applyAlignment="1">
      <alignment horizontal="left" vertical="center" indent="4"/>
    </xf>
    <xf numFmtId="0" fontId="3" fillId="0" borderId="0" xfId="43" applyFont="1" applyAlignment="1">
      <alignment vertical="center"/>
    </xf>
    <xf numFmtId="0" fontId="3" fillId="0" borderId="0" xfId="43" applyFont="1" applyAlignment="1">
      <alignment horizontal="left" vertical="center" indent="3"/>
    </xf>
    <xf numFmtId="0" fontId="69" fillId="0" borderId="0" xfId="43" applyFont="1" applyAlignment="1">
      <alignment horizontal="left" vertical="center" indent="10"/>
    </xf>
    <xf numFmtId="0" fontId="3" fillId="0" borderId="0" xfId="43" applyFont="1" applyAlignment="1">
      <alignment horizontal="right" vertical="top"/>
    </xf>
    <xf numFmtId="0" fontId="41" fillId="0" borderId="0" xfId="43" applyFont="1" applyAlignment="1">
      <alignment vertical="center"/>
    </xf>
    <xf numFmtId="0" fontId="1" fillId="0" borderId="0" xfId="43" applyFont="1" applyBorder="1"/>
    <xf numFmtId="0" fontId="1" fillId="0" borderId="0" xfId="43" applyFont="1" applyBorder="1" applyAlignment="1">
      <alignment vertical="center" wrapText="1"/>
    </xf>
    <xf numFmtId="0" fontId="1" fillId="0" borderId="0" xfId="43" applyFont="1"/>
    <xf numFmtId="0" fontId="3" fillId="0" borderId="0" xfId="43" applyFont="1" applyBorder="1"/>
    <xf numFmtId="0" fontId="3" fillId="0" borderId="0" xfId="43" applyFont="1" applyBorder="1" applyAlignment="1">
      <alignment vertical="center" wrapText="1"/>
    </xf>
    <xf numFmtId="0" fontId="69" fillId="0" borderId="0" xfId="43" applyFont="1" applyAlignment="1">
      <alignment horizontal="left" vertical="center" wrapText="1" indent="4"/>
    </xf>
    <xf numFmtId="0" fontId="6" fillId="0" borderId="0" xfId="43" applyFont="1" applyAlignment="1">
      <alignment horizontal="center" vertical="center"/>
    </xf>
    <xf numFmtId="0" fontId="3" fillId="0" borderId="0" xfId="43" applyFont="1" applyAlignment="1">
      <alignment vertical="center" wrapText="1"/>
    </xf>
    <xf numFmtId="0" fontId="3" fillId="0" borderId="0" xfId="43" applyBorder="1" applyAlignment="1">
      <alignment horizontal="center"/>
    </xf>
    <xf numFmtId="0" fontId="71" fillId="0" borderId="0" xfId="43" applyFont="1" applyAlignment="1">
      <alignment horizontal="left" vertical="center" indent="2"/>
    </xf>
    <xf numFmtId="0" fontId="71" fillId="0" borderId="0" xfId="43" applyFont="1" applyAlignment="1">
      <alignment vertical="center"/>
    </xf>
    <xf numFmtId="0" fontId="0" fillId="0" borderId="0" xfId="43" applyFont="1" applyBorder="1" applyAlignment="1">
      <alignment horizontal="center" wrapText="1"/>
    </xf>
    <xf numFmtId="0" fontId="28" fillId="0" borderId="0" xfId="35" applyFont="1" applyAlignment="1">
      <alignment wrapText="1"/>
    </xf>
    <xf numFmtId="0" fontId="25" fillId="0" borderId="0" xfId="35" applyFont="1" applyAlignment="1">
      <alignment vertical="center"/>
    </xf>
    <xf numFmtId="0" fontId="28" fillId="0" borderId="0" xfId="35" applyFont="1"/>
    <xf numFmtId="0" fontId="41" fillId="0" borderId="0" xfId="35" applyFont="1" applyAlignment="1">
      <alignment vertical="center"/>
    </xf>
    <xf numFmtId="0" fontId="41" fillId="0" borderId="0" xfId="35" applyFont="1" applyAlignment="1">
      <alignment vertical="center" wrapText="1"/>
    </xf>
    <xf numFmtId="0" fontId="40" fillId="0" borderId="0" xfId="35" applyFont="1" applyAlignment="1">
      <alignment horizontal="right" vertical="center" wrapText="1"/>
    </xf>
    <xf numFmtId="0" fontId="72" fillId="0" borderId="0" xfId="35" applyFont="1"/>
    <xf numFmtId="0" fontId="32" fillId="0" borderId="0" xfId="35" applyFont="1" applyAlignment="1">
      <alignment horizontal="right"/>
    </xf>
    <xf numFmtId="0" fontId="40" fillId="0" borderId="0" xfId="35" applyFont="1" applyAlignment="1">
      <alignment horizontal="right" vertical="top"/>
    </xf>
    <xf numFmtId="0" fontId="40" fillId="0" borderId="0" xfId="35" applyFont="1" applyAlignment="1">
      <alignment horizontal="left" vertical="center"/>
    </xf>
    <xf numFmtId="0" fontId="73" fillId="0" borderId="0" xfId="35" applyFont="1"/>
    <xf numFmtId="0" fontId="75" fillId="0" borderId="0" xfId="35" applyFont="1" applyAlignment="1">
      <alignment vertical="center"/>
    </xf>
    <xf numFmtId="0" fontId="17" fillId="0" borderId="0" xfId="35" applyFont="1"/>
    <xf numFmtId="0" fontId="76" fillId="0" borderId="0" xfId="35" applyFont="1"/>
    <xf numFmtId="0" fontId="40" fillId="0" borderId="0" xfId="35" applyFont="1" applyAlignment="1">
      <alignment horizontal="right" vertical="center"/>
    </xf>
    <xf numFmtId="0" fontId="28" fillId="0" borderId="23" xfId="15" applyFont="1" applyBorder="1"/>
    <xf numFmtId="0" fontId="16" fillId="0" borderId="0" xfId="15" applyFont="1" applyAlignment="1">
      <alignment horizontal="center" vertical="center" wrapText="1"/>
    </xf>
    <xf numFmtId="0" fontId="28" fillId="0" borderId="0" xfId="15" applyFont="1"/>
    <xf numFmtId="0" fontId="28" fillId="0" borderId="16" xfId="15" applyFont="1" applyBorder="1"/>
    <xf numFmtId="0" fontId="15" fillId="0" borderId="51" xfId="15" applyBorder="1" applyAlignment="1">
      <alignment vertical="center"/>
    </xf>
    <xf numFmtId="0" fontId="26" fillId="4" borderId="56" xfId="15" applyFont="1" applyFill="1" applyBorder="1" applyAlignment="1">
      <alignment horizontal="center" vertical="center" wrapText="1"/>
    </xf>
    <xf numFmtId="0" fontId="26" fillId="4" borderId="63" xfId="15" applyFont="1" applyFill="1" applyBorder="1" applyAlignment="1">
      <alignment horizontal="center" vertical="center" wrapText="1"/>
    </xf>
    <xf numFmtId="0" fontId="26" fillId="4" borderId="2" xfId="15" applyFont="1" applyFill="1" applyBorder="1" applyAlignment="1">
      <alignment horizontal="center" vertical="center" wrapText="1"/>
    </xf>
    <xf numFmtId="0" fontId="15" fillId="3" borderId="52" xfId="15" applyFill="1" applyBorder="1" applyAlignment="1" applyProtection="1">
      <alignment vertical="center" wrapText="1"/>
      <protection locked="0"/>
    </xf>
    <xf numFmtId="0" fontId="15" fillId="3" borderId="51" xfId="15" applyFill="1" applyBorder="1" applyAlignment="1" applyProtection="1">
      <alignment vertical="center" wrapText="1"/>
      <protection locked="0"/>
    </xf>
    <xf numFmtId="0" fontId="15" fillId="3" borderId="64" xfId="15" applyFill="1" applyBorder="1" applyAlignment="1" applyProtection="1">
      <alignment vertical="center" wrapText="1"/>
      <protection locked="0"/>
    </xf>
    <xf numFmtId="0" fontId="15" fillId="3" borderId="3" xfId="15" applyFill="1" applyBorder="1" applyAlignment="1" applyProtection="1">
      <alignment vertical="center" wrapText="1"/>
      <protection locked="0"/>
    </xf>
    <xf numFmtId="0" fontId="15" fillId="0" borderId="51" xfId="15" applyBorder="1" applyAlignment="1">
      <alignment vertical="center" wrapText="1"/>
    </xf>
    <xf numFmtId="0" fontId="15" fillId="0" borderId="56" xfId="15" applyBorder="1" applyAlignment="1">
      <alignment vertical="center" wrapText="1"/>
    </xf>
    <xf numFmtId="0" fontId="79" fillId="0" borderId="0" xfId="35" applyFont="1" applyAlignment="1">
      <alignment vertical="center"/>
    </xf>
    <xf numFmtId="0" fontId="28" fillId="0" borderId="0" xfId="35" applyFont="1" applyAlignment="1" applyProtection="1">
      <alignment horizontal="right" wrapText="1"/>
      <protection locked="0"/>
    </xf>
    <xf numFmtId="0" fontId="28" fillId="3" borderId="1" xfId="35" applyFont="1" applyFill="1" applyBorder="1" applyAlignment="1" applyProtection="1">
      <alignment vertical="center"/>
      <protection locked="0"/>
    </xf>
    <xf numFmtId="0" fontId="41" fillId="0" borderId="0" xfId="35" applyFont="1" applyAlignment="1" applyProtection="1">
      <alignment vertical="center"/>
      <protection locked="0"/>
    </xf>
    <xf numFmtId="0" fontId="28" fillId="0" borderId="0" xfId="35" applyFont="1" applyProtection="1">
      <protection locked="0"/>
    </xf>
    <xf numFmtId="0" fontId="28" fillId="3" borderId="3" xfId="22" applyFont="1" applyFill="1" applyBorder="1" applyAlignment="1" applyProtection="1">
      <alignment horizontal="center"/>
      <protection locked="0"/>
    </xf>
    <xf numFmtId="0" fontId="28" fillId="3" borderId="2" xfId="22" applyFont="1" applyFill="1" applyBorder="1" applyAlignment="1" applyProtection="1">
      <alignment horizontal="center" vertical="top" wrapText="1"/>
      <protection locked="0"/>
    </xf>
    <xf numFmtId="0" fontId="28" fillId="3" borderId="38" xfId="22" applyFont="1" applyFill="1" applyBorder="1" applyAlignment="1" applyProtection="1">
      <alignment horizontal="center"/>
      <protection locked="0"/>
    </xf>
    <xf numFmtId="0" fontId="28" fillId="3" borderId="3" xfId="22" applyFont="1" applyFill="1" applyBorder="1" applyAlignment="1" applyProtection="1">
      <alignment horizontal="center" vertical="top" wrapText="1"/>
      <protection locked="0"/>
    </xf>
    <xf numFmtId="0" fontId="28" fillId="3" borderId="38" xfId="22" applyFont="1" applyFill="1" applyBorder="1" applyAlignment="1" applyProtection="1">
      <alignment horizontal="center" vertical="top" wrapText="1"/>
      <protection locked="0"/>
    </xf>
    <xf numFmtId="0" fontId="28" fillId="3" borderId="3" xfId="23" applyFont="1" applyFill="1" applyBorder="1" applyAlignment="1" applyProtection="1">
      <alignment horizontal="center"/>
      <protection locked="0"/>
    </xf>
    <xf numFmtId="0" fontId="28" fillId="3" borderId="40" xfId="23" applyFont="1" applyFill="1" applyBorder="1" applyAlignment="1" applyProtection="1">
      <alignment horizontal="center" vertical="center"/>
      <protection locked="0"/>
    </xf>
    <xf numFmtId="165" fontId="6" fillId="3" borderId="38" xfId="22" applyNumberFormat="1" applyFont="1" applyFill="1" applyBorder="1" applyAlignment="1" applyProtection="1">
      <alignment horizontal="center" vertical="top" wrapText="1"/>
      <protection locked="0"/>
    </xf>
    <xf numFmtId="0" fontId="23" fillId="0" borderId="39" xfId="22" applyFont="1" applyBorder="1" applyAlignment="1">
      <alignment vertical="center" wrapText="1"/>
    </xf>
    <xf numFmtId="0" fontId="23" fillId="0" borderId="45" xfId="22" applyFont="1" applyBorder="1" applyAlignment="1">
      <alignment vertical="center" wrapText="1"/>
    </xf>
    <xf numFmtId="0" fontId="28" fillId="3" borderId="43" xfId="22" applyFont="1" applyFill="1" applyBorder="1" applyAlignment="1" applyProtection="1">
      <alignment horizontal="center" vertical="top" wrapText="1"/>
      <protection locked="0"/>
    </xf>
    <xf numFmtId="0" fontId="14" fillId="6" borderId="18" xfId="22" applyFont="1" applyFill="1" applyBorder="1" applyAlignment="1">
      <alignment vertical="top" wrapText="1"/>
    </xf>
    <xf numFmtId="0" fontId="28" fillId="3" borderId="2" xfId="22" applyFont="1" applyFill="1" applyBorder="1" applyAlignment="1" applyProtection="1">
      <alignment horizontal="center"/>
      <protection locked="0"/>
    </xf>
    <xf numFmtId="0" fontId="7" fillId="6" borderId="41" xfId="22" applyFont="1" applyFill="1" applyBorder="1" applyAlignment="1">
      <alignment horizontal="center" vertical="center" wrapText="1"/>
    </xf>
    <xf numFmtId="0" fontId="7" fillId="5" borderId="41" xfId="22" applyFont="1" applyFill="1" applyBorder="1" applyAlignment="1">
      <alignment horizontal="center" vertical="center" wrapText="1"/>
    </xf>
    <xf numFmtId="0" fontId="0" fillId="3" borderId="3" xfId="0" applyFill="1" applyBorder="1" applyProtection="1">
      <protection locked="0"/>
    </xf>
    <xf numFmtId="0" fontId="0" fillId="3" borderId="3" xfId="0" applyFill="1" applyBorder="1" applyAlignment="1" applyProtection="1">
      <alignment wrapText="1"/>
      <protection locked="0"/>
    </xf>
    <xf numFmtId="165" fontId="0" fillId="3" borderId="3" xfId="0" applyNumberFormat="1" applyFill="1" applyBorder="1" applyProtection="1">
      <protection locked="0"/>
    </xf>
    <xf numFmtId="0" fontId="0" fillId="3" borderId="29" xfId="0" applyFill="1" applyBorder="1" applyProtection="1">
      <protection locked="0"/>
    </xf>
    <xf numFmtId="165" fontId="0" fillId="3" borderId="29" xfId="0" applyNumberFormat="1" applyFill="1" applyBorder="1" applyProtection="1">
      <protection locked="0"/>
    </xf>
    <xf numFmtId="0" fontId="0" fillId="3" borderId="38" xfId="0" applyFill="1" applyBorder="1" applyProtection="1">
      <protection locked="0"/>
    </xf>
    <xf numFmtId="0" fontId="0" fillId="3" borderId="30" xfId="0" applyFill="1" applyBorder="1" applyProtection="1">
      <protection locked="0"/>
    </xf>
    <xf numFmtId="0" fontId="0" fillId="0" borderId="28" xfId="0" applyBorder="1" applyAlignment="1">
      <alignment horizontal="center" vertical="center"/>
    </xf>
    <xf numFmtId="0" fontId="0" fillId="3" borderId="39" xfId="0" applyFill="1" applyBorder="1" applyAlignment="1" applyProtection="1">
      <alignment wrapText="1"/>
      <protection locked="0"/>
    </xf>
    <xf numFmtId="0" fontId="0" fillId="3" borderId="45" xfId="0" applyFill="1" applyBorder="1" applyAlignment="1" applyProtection="1">
      <alignment wrapText="1"/>
      <protection locked="0"/>
    </xf>
    <xf numFmtId="165" fontId="0" fillId="3" borderId="38" xfId="0" applyNumberFormat="1" applyFill="1" applyBorder="1" applyProtection="1">
      <protection locked="0"/>
    </xf>
    <xf numFmtId="165" fontId="0" fillId="4" borderId="38" xfId="0" applyNumberFormat="1" applyFill="1" applyBorder="1" applyProtection="1"/>
    <xf numFmtId="165" fontId="0" fillId="4" borderId="30" xfId="0" applyNumberFormat="1" applyFill="1" applyBorder="1" applyProtection="1"/>
    <xf numFmtId="0" fontId="0" fillId="0" borderId="3" xfId="0" applyBorder="1" applyAlignment="1">
      <alignment horizontal="center" vertical="center"/>
    </xf>
    <xf numFmtId="0" fontId="0" fillId="0" borderId="29" xfId="0" applyBorder="1" applyAlignment="1">
      <alignment horizontal="center" vertical="center"/>
    </xf>
    <xf numFmtId="166" fontId="0" fillId="3" borderId="3" xfId="0" applyNumberFormat="1" applyFill="1" applyBorder="1" applyAlignment="1" applyProtection="1">
      <alignment shrinkToFit="1"/>
      <protection locked="0"/>
    </xf>
    <xf numFmtId="0" fontId="31" fillId="3" borderId="3" xfId="2" applyFont="1" applyFill="1" applyBorder="1" applyAlignment="1" applyProtection="1">
      <alignment shrinkToFit="1"/>
      <protection locked="0"/>
    </xf>
    <xf numFmtId="0" fontId="0" fillId="3" borderId="3" xfId="0" applyFill="1" applyBorder="1" applyAlignment="1" applyProtection="1">
      <alignment shrinkToFit="1"/>
      <protection locked="0"/>
    </xf>
    <xf numFmtId="166" fontId="0" fillId="3" borderId="29" xfId="0" applyNumberFormat="1" applyFill="1" applyBorder="1" applyAlignment="1" applyProtection="1">
      <alignment shrinkToFit="1"/>
      <protection locked="0"/>
    </xf>
    <xf numFmtId="0" fontId="0" fillId="3" borderId="29" xfId="0" applyFill="1" applyBorder="1" applyAlignment="1" applyProtection="1">
      <alignment shrinkToFit="1"/>
      <protection locked="0"/>
    </xf>
    <xf numFmtId="0" fontId="0" fillId="3" borderId="29" xfId="0" applyFill="1" applyBorder="1" applyAlignment="1" applyProtection="1">
      <alignment wrapText="1"/>
      <protection locked="0"/>
    </xf>
    <xf numFmtId="0" fontId="0" fillId="3" borderId="7" xfId="0" applyFill="1" applyBorder="1" applyAlignment="1" applyProtection="1">
      <alignment wrapText="1"/>
      <protection locked="0"/>
    </xf>
    <xf numFmtId="0" fontId="0" fillId="3" borderId="50" xfId="0" applyFill="1" applyBorder="1" applyAlignment="1" applyProtection="1">
      <alignment wrapText="1"/>
      <protection locked="0"/>
    </xf>
    <xf numFmtId="0" fontId="15" fillId="0" borderId="3" xfId="15" applyBorder="1" applyAlignment="1">
      <alignment horizontal="left" vertical="center" wrapText="1" indent="2"/>
    </xf>
    <xf numFmtId="0" fontId="17" fillId="0" borderId="3" xfId="15" applyFont="1" applyBorder="1" applyAlignment="1">
      <alignment horizontal="left" vertical="center" wrapText="1" indent="2"/>
    </xf>
    <xf numFmtId="0" fontId="16" fillId="0" borderId="3" xfId="15" applyFont="1" applyBorder="1" applyAlignment="1">
      <alignment horizontal="left" vertical="center" wrapText="1" indent="2"/>
    </xf>
    <xf numFmtId="0" fontId="15" fillId="0" borderId="3" xfId="15" applyBorder="1"/>
    <xf numFmtId="0" fontId="24" fillId="0" borderId="0" xfId="15" applyFont="1" applyAlignment="1">
      <alignment horizontal="right" vertical="center"/>
    </xf>
    <xf numFmtId="0" fontId="24" fillId="0" borderId="46" xfId="15" applyFont="1" applyBorder="1" applyAlignment="1">
      <alignment horizontal="right" vertical="center"/>
    </xf>
    <xf numFmtId="0" fontId="24" fillId="0" borderId="0" xfId="15" applyFont="1" applyAlignment="1">
      <alignment horizontal="center" vertical="center"/>
    </xf>
    <xf numFmtId="0" fontId="24" fillId="0" borderId="0" xfId="15" applyFont="1" applyAlignment="1">
      <alignment horizontal="center" vertical="center" shrinkToFit="1"/>
    </xf>
    <xf numFmtId="0" fontId="24" fillId="0" borderId="55" xfId="15" applyFont="1" applyBorder="1" applyAlignment="1">
      <alignment horizontal="center" vertical="center"/>
    </xf>
    <xf numFmtId="0" fontId="32" fillId="7" borderId="11" xfId="15" applyFont="1" applyFill="1" applyBorder="1" applyAlignment="1">
      <alignment horizontal="center"/>
    </xf>
    <xf numFmtId="0" fontId="26" fillId="7" borderId="12" xfId="15" applyFont="1" applyFill="1" applyBorder="1" applyAlignment="1">
      <alignment horizontal="center" wrapText="1"/>
    </xf>
    <xf numFmtId="0" fontId="15" fillId="0" borderId="0" xfId="15" applyAlignment="1">
      <alignment horizontal="left" vertical="top" indent="1"/>
    </xf>
    <xf numFmtId="0" fontId="0" fillId="0" borderId="1" xfId="22" applyFont="1" applyBorder="1" applyAlignment="1">
      <alignment vertical="top" wrapText="1"/>
    </xf>
    <xf numFmtId="0" fontId="1" fillId="0" borderId="1" xfId="22" applyBorder="1" applyAlignment="1">
      <alignment vertical="top" wrapText="1"/>
    </xf>
    <xf numFmtId="0" fontId="25" fillId="0" borderId="0" xfId="15" applyFont="1"/>
    <xf numFmtId="44" fontId="25" fillId="0" borderId="12" xfId="37" applyFont="1" applyBorder="1" applyAlignment="1">
      <alignment horizontal="center" vertical="center"/>
    </xf>
    <xf numFmtId="0" fontId="15" fillId="0" borderId="3" xfId="15" applyBorder="1" applyAlignment="1">
      <alignment vertical="top" wrapText="1"/>
    </xf>
    <xf numFmtId="0" fontId="15" fillId="0" borderId="0" xfId="15" applyAlignment="1">
      <alignment horizontal="left" vertical="center"/>
    </xf>
    <xf numFmtId="0" fontId="32" fillId="7" borderId="3" xfId="15" applyFont="1" applyFill="1" applyBorder="1" applyAlignment="1">
      <alignment horizontal="center" vertical="center"/>
    </xf>
    <xf numFmtId="14" fontId="16" fillId="3" borderId="3" xfId="15" applyNumberFormat="1" applyFont="1" applyFill="1" applyBorder="1" applyAlignment="1" applyProtection="1">
      <alignment wrapText="1"/>
      <protection locked="0"/>
    </xf>
    <xf numFmtId="4" fontId="28" fillId="3" borderId="3" xfId="15" applyNumberFormat="1" applyFont="1" applyFill="1" applyBorder="1" applyProtection="1">
      <protection locked="0"/>
    </xf>
    <xf numFmtId="0" fontId="15" fillId="0" borderId="0" xfId="15" applyAlignment="1">
      <alignment vertical="top" wrapText="1"/>
    </xf>
    <xf numFmtId="0" fontId="15" fillId="8" borderId="0" xfId="15" applyFill="1"/>
    <xf numFmtId="0" fontId="28" fillId="0" borderId="61" xfId="15" applyFont="1" applyBorder="1"/>
    <xf numFmtId="0" fontId="15" fillId="0" borderId="0" xfId="15" applyAlignment="1">
      <alignment horizontal="right" vertical="center"/>
    </xf>
    <xf numFmtId="0" fontId="15" fillId="0" borderId="0" xfId="15" applyAlignment="1">
      <alignment vertical="center" wrapText="1"/>
    </xf>
    <xf numFmtId="0" fontId="4" fillId="4" borderId="3" xfId="44" applyFont="1" applyFill="1" applyBorder="1" applyAlignment="1">
      <alignment horizontal="center" vertical="center" wrapText="1"/>
    </xf>
    <xf numFmtId="0" fontId="10" fillId="4" borderId="3" xfId="44" applyFont="1" applyFill="1" applyBorder="1" applyAlignment="1">
      <alignment horizontal="center" vertical="center" wrapText="1"/>
    </xf>
    <xf numFmtId="1" fontId="4" fillId="4" borderId="3" xfId="44" applyNumberFormat="1" applyFont="1" applyFill="1" applyBorder="1" applyAlignment="1">
      <alignment horizontal="center" vertical="center" wrapText="1"/>
    </xf>
    <xf numFmtId="1" fontId="82" fillId="4" borderId="3" xfId="44" applyNumberFormat="1" applyFont="1" applyFill="1" applyBorder="1" applyAlignment="1">
      <alignment horizontal="center" vertical="center" wrapText="1"/>
    </xf>
    <xf numFmtId="0" fontId="4" fillId="0" borderId="0" xfId="44" applyFont="1" applyAlignment="1">
      <alignment horizontal="center" vertical="center" wrapText="1"/>
    </xf>
    <xf numFmtId="0" fontId="3" fillId="0" borderId="3" xfId="44" applyBorder="1" applyAlignment="1">
      <alignment horizontal="left" vertical="top" wrapText="1"/>
    </xf>
    <xf numFmtId="0" fontId="3" fillId="0" borderId="3" xfId="44" applyBorder="1" applyAlignment="1">
      <alignment horizontal="center" vertical="center"/>
    </xf>
    <xf numFmtId="0" fontId="3" fillId="0" borderId="3" xfId="44" applyBorder="1" applyAlignment="1">
      <alignment vertical="center" wrapText="1"/>
    </xf>
    <xf numFmtId="37" fontId="19" fillId="0" borderId="3" xfId="45" applyNumberFormat="1" applyFont="1" applyBorder="1" applyAlignment="1" applyProtection="1">
      <alignment horizontal="center" vertical="center"/>
    </xf>
    <xf numFmtId="37" fontId="29" fillId="0" borderId="3" xfId="45" applyNumberFormat="1" applyFont="1" applyBorder="1" applyAlignment="1" applyProtection="1">
      <alignment horizontal="center" vertical="center"/>
    </xf>
    <xf numFmtId="37" fontId="43" fillId="0" borderId="3" xfId="45" applyNumberFormat="1" applyFont="1" applyBorder="1" applyAlignment="1" applyProtection="1">
      <alignment horizontal="center" vertical="center"/>
    </xf>
    <xf numFmtId="0" fontId="3" fillId="0" borderId="3" xfId="44" applyBorder="1" applyAlignment="1">
      <alignment wrapText="1"/>
    </xf>
    <xf numFmtId="0" fontId="3" fillId="0" borderId="0" xfId="44"/>
    <xf numFmtId="4" fontId="3" fillId="0" borderId="3" xfId="44" applyNumberFormat="1" applyBorder="1" applyAlignment="1">
      <alignment horizontal="center" vertical="center" wrapText="1"/>
    </xf>
    <xf numFmtId="4" fontId="28" fillId="0" borderId="3" xfId="44" applyNumberFormat="1" applyFont="1" applyBorder="1" applyAlignment="1">
      <alignment horizontal="center" vertical="center" wrapText="1"/>
    </xf>
    <xf numFmtId="4" fontId="45" fillId="0" borderId="3" xfId="44" applyNumberFormat="1" applyFont="1" applyBorder="1" applyAlignment="1">
      <alignment horizontal="center" vertical="center" wrapText="1"/>
    </xf>
    <xf numFmtId="0" fontId="3" fillId="0" borderId="3" xfId="44" applyBorder="1" applyAlignment="1">
      <alignment vertical="top" wrapText="1"/>
    </xf>
    <xf numFmtId="4" fontId="3" fillId="4" borderId="3" xfId="44" applyNumberFormat="1" applyFill="1" applyBorder="1" applyAlignment="1">
      <alignment horizontal="center" vertical="center"/>
    </xf>
    <xf numFmtId="4" fontId="28" fillId="4" borderId="3" xfId="44" applyNumberFormat="1" applyFont="1" applyFill="1" applyBorder="1" applyAlignment="1">
      <alignment horizontal="center" vertical="center"/>
    </xf>
    <xf numFmtId="4" fontId="45" fillId="4" borderId="3" xfId="44" applyNumberFormat="1" applyFont="1" applyFill="1" applyBorder="1" applyAlignment="1">
      <alignment horizontal="center" vertical="center"/>
    </xf>
    <xf numFmtId="0" fontId="4" fillId="0" borderId="3" xfId="44" applyFont="1" applyBorder="1" applyAlignment="1">
      <alignment horizontal="center" vertical="center" wrapText="1"/>
    </xf>
    <xf numFmtId="0" fontId="3" fillId="0" borderId="3" xfId="44" applyBorder="1"/>
    <xf numFmtId="0" fontId="3" fillId="0" borderId="3" xfId="44" applyBorder="1" applyAlignment="1">
      <alignment horizontal="left" vertical="center" wrapText="1" indent="2"/>
    </xf>
    <xf numFmtId="4" fontId="3" fillId="0" borderId="3" xfId="44" applyNumberFormat="1" applyBorder="1" applyAlignment="1">
      <alignment horizontal="center" vertical="center"/>
    </xf>
    <xf numFmtId="3" fontId="19" fillId="0" borderId="3" xfId="44" applyNumberFormat="1" applyFont="1" applyBorder="1" applyAlignment="1">
      <alignment horizontal="center" vertical="center"/>
    </xf>
    <xf numFmtId="3" fontId="29" fillId="0" borderId="3" xfId="44" applyNumberFormat="1" applyFont="1" applyBorder="1" applyAlignment="1">
      <alignment horizontal="center" vertical="center"/>
    </xf>
    <xf numFmtId="3" fontId="43" fillId="0" borderId="3" xfId="44" applyNumberFormat="1" applyFont="1" applyBorder="1" applyAlignment="1">
      <alignment horizontal="center" vertical="center"/>
    </xf>
    <xf numFmtId="4" fontId="28" fillId="0" borderId="3" xfId="44" applyNumberFormat="1" applyFont="1" applyBorder="1" applyAlignment="1">
      <alignment horizontal="center" vertical="center"/>
    </xf>
    <xf numFmtId="4" fontId="45" fillId="0" borderId="3" xfId="44" applyNumberFormat="1" applyFont="1" applyBorder="1" applyAlignment="1">
      <alignment horizontal="center" vertical="center"/>
    </xf>
    <xf numFmtId="0" fontId="83" fillId="0" borderId="3" xfId="44" applyFont="1" applyBorder="1" applyAlignment="1">
      <alignment wrapText="1"/>
    </xf>
    <xf numFmtId="0" fontId="3" fillId="0" borderId="3" xfId="44" applyBorder="1" applyAlignment="1">
      <alignment horizontal="left" vertical="center" indent="2"/>
    </xf>
    <xf numFmtId="0" fontId="4" fillId="0" borderId="3" xfId="44" applyFont="1" applyBorder="1" applyAlignment="1">
      <alignment vertical="center" wrapText="1"/>
    </xf>
    <xf numFmtId="0" fontId="3" fillId="0" borderId="3" xfId="44" applyBorder="1" applyAlignment="1">
      <alignment horizontal="left" vertical="top" wrapText="1" indent="1"/>
    </xf>
    <xf numFmtId="3" fontId="3" fillId="0" borderId="3" xfId="44" applyNumberFormat="1" applyBorder="1" applyAlignment="1">
      <alignment wrapText="1"/>
    </xf>
    <xf numFmtId="0" fontId="3" fillId="0" borderId="3" xfId="44" applyBorder="1" applyAlignment="1">
      <alignment horizontal="left" vertical="center" indent="1"/>
    </xf>
    <xf numFmtId="0" fontId="3" fillId="0" borderId="3" xfId="44" applyBorder="1" applyAlignment="1">
      <alignment horizontal="left" vertical="center" wrapText="1"/>
    </xf>
    <xf numFmtId="0" fontId="3" fillId="0" borderId="3" xfId="44" applyBorder="1" applyAlignment="1">
      <alignment vertical="center" shrinkToFit="1"/>
    </xf>
    <xf numFmtId="4" fontId="3" fillId="0" borderId="3" xfId="44" applyNumberFormat="1" applyBorder="1" applyAlignment="1">
      <alignment horizontal="center" vertical="center" shrinkToFit="1"/>
    </xf>
    <xf numFmtId="3" fontId="19" fillId="3" borderId="3" xfId="22" applyNumberFormat="1" applyFont="1" applyFill="1" applyBorder="1" applyProtection="1">
      <protection locked="0"/>
    </xf>
    <xf numFmtId="3" fontId="19" fillId="3" borderId="14" xfId="22" applyNumberFormat="1" applyFont="1" applyFill="1" applyBorder="1" applyProtection="1">
      <protection locked="0"/>
    </xf>
    <xf numFmtId="0" fontId="19" fillId="3" borderId="3" xfId="22" applyNumberFormat="1" applyFont="1" applyFill="1" applyBorder="1" applyAlignment="1" applyProtection="1">
      <alignment wrapText="1"/>
      <protection locked="0"/>
    </xf>
    <xf numFmtId="0" fontId="19" fillId="3" borderId="3" xfId="22" applyNumberFormat="1" applyFont="1" applyFill="1" applyBorder="1" applyAlignment="1" applyProtection="1">
      <alignment vertical="top" wrapText="1"/>
      <protection locked="0"/>
    </xf>
    <xf numFmtId="0" fontId="19" fillId="3" borderId="5" xfId="22" applyNumberFormat="1" applyFont="1" applyFill="1" applyBorder="1" applyAlignment="1" applyProtection="1">
      <alignment wrapText="1"/>
      <protection locked="0"/>
    </xf>
    <xf numFmtId="3" fontId="29" fillId="3" borderId="3" xfId="15" applyNumberFormat="1" applyFont="1" applyFill="1" applyBorder="1" applyProtection="1">
      <protection locked="0"/>
    </xf>
    <xf numFmtId="3" fontId="29" fillId="3" borderId="5" xfId="15" applyNumberFormat="1" applyFont="1" applyFill="1" applyBorder="1" applyProtection="1">
      <protection locked="0"/>
    </xf>
    <xf numFmtId="0" fontId="6" fillId="2" borderId="11" xfId="22" applyFont="1" applyFill="1" applyBorder="1" applyAlignment="1" applyProtection="1">
      <alignment horizontal="right" wrapText="1"/>
    </xf>
    <xf numFmtId="3" fontId="25" fillId="0" borderId="12" xfId="15" applyNumberFormat="1" applyFont="1" applyBorder="1" applyProtection="1"/>
    <xf numFmtId="9" fontId="25" fillId="0" borderId="12" xfId="4" applyFont="1" applyBorder="1" applyProtection="1"/>
    <xf numFmtId="0" fontId="3" fillId="3" borderId="3" xfId="6" applyFont="1" applyFill="1" applyBorder="1" applyAlignment="1" applyProtection="1">
      <alignment horizontal="left" shrinkToFit="1"/>
      <protection locked="0"/>
    </xf>
    <xf numFmtId="0" fontId="3" fillId="3" borderId="3" xfId="6" applyFill="1" applyBorder="1" applyAlignment="1" applyProtection="1">
      <alignment horizontal="left" shrinkToFit="1"/>
      <protection locked="0"/>
    </xf>
    <xf numFmtId="0" fontId="3" fillId="0" borderId="2" xfId="6" applyBorder="1"/>
    <xf numFmtId="0" fontId="20" fillId="0" borderId="66" xfId="6" applyFont="1" applyBorder="1" applyAlignment="1">
      <alignment horizontal="right" vertical="center" wrapText="1"/>
    </xf>
    <xf numFmtId="0" fontId="6" fillId="0" borderId="39" xfId="6" applyFont="1" applyBorder="1" applyAlignment="1">
      <alignment horizontal="center"/>
    </xf>
    <xf numFmtId="165" fontId="6" fillId="0" borderId="43" xfId="6" applyNumberFormat="1" applyFont="1" applyBorder="1" applyAlignment="1">
      <alignment horizontal="center" vertical="center"/>
    </xf>
    <xf numFmtId="0" fontId="3" fillId="3" borderId="39" xfId="6" applyFont="1" applyFill="1" applyBorder="1" applyAlignment="1" applyProtection="1">
      <alignment horizontal="left" shrinkToFit="1"/>
      <protection locked="0"/>
    </xf>
    <xf numFmtId="165" fontId="3" fillId="3" borderId="38" xfId="6" applyNumberFormat="1" applyFill="1" applyBorder="1" applyAlignment="1" applyProtection="1">
      <alignment horizontal="center" vertical="center"/>
      <protection locked="0"/>
    </xf>
    <xf numFmtId="0" fontId="3" fillId="3" borderId="39" xfId="6" applyFill="1" applyBorder="1" applyAlignment="1" applyProtection="1">
      <alignment horizontal="left" shrinkToFit="1"/>
      <protection locked="0"/>
    </xf>
    <xf numFmtId="165" fontId="6" fillId="3" borderId="38" xfId="6" applyNumberFormat="1" applyFont="1" applyFill="1" applyBorder="1" applyAlignment="1" applyProtection="1">
      <alignment horizontal="center" vertical="center"/>
      <protection locked="0"/>
    </xf>
    <xf numFmtId="0" fontId="3" fillId="0" borderId="39" xfId="6" applyBorder="1"/>
    <xf numFmtId="0" fontId="3" fillId="0" borderId="38" xfId="6" applyBorder="1"/>
    <xf numFmtId="0" fontId="52" fillId="9" borderId="0" xfId="0" applyFont="1" applyFill="1" applyAlignment="1">
      <alignment horizontal="right" vertical="center"/>
    </xf>
    <xf numFmtId="0" fontId="56" fillId="14" borderId="12" xfId="0" applyFont="1" applyFill="1" applyBorder="1" applyAlignment="1" applyProtection="1">
      <alignment horizontal="center" vertical="center" wrapText="1"/>
      <protection locked="0"/>
    </xf>
    <xf numFmtId="0" fontId="55" fillId="14" borderId="12" xfId="0" applyFont="1" applyFill="1" applyBorder="1" applyAlignment="1" applyProtection="1">
      <alignment horizontal="center" vertical="center" wrapText="1"/>
      <protection locked="0"/>
    </xf>
    <xf numFmtId="0" fontId="0" fillId="14" borderId="2" xfId="0" applyFont="1" applyFill="1" applyBorder="1" applyAlignment="1" applyProtection="1">
      <alignment horizontal="center" vertical="center" wrapText="1"/>
      <protection locked="0"/>
    </xf>
    <xf numFmtId="0" fontId="0" fillId="14" borderId="3" xfId="0" applyFont="1" applyFill="1" applyBorder="1" applyAlignment="1" applyProtection="1">
      <alignment horizontal="center" vertical="center" wrapText="1"/>
      <protection locked="0"/>
    </xf>
    <xf numFmtId="0" fontId="55" fillId="14" borderId="3" xfId="0" applyFont="1" applyFill="1" applyBorder="1" applyAlignment="1" applyProtection="1">
      <alignment horizontal="center" vertical="center" wrapText="1"/>
      <protection locked="0"/>
    </xf>
    <xf numFmtId="0" fontId="0" fillId="14" borderId="3" xfId="0" applyFill="1" applyBorder="1" applyAlignment="1" applyProtection="1">
      <protection locked="0"/>
    </xf>
    <xf numFmtId="0" fontId="55" fillId="14" borderId="3" xfId="0" applyFont="1" applyFill="1" applyBorder="1" applyAlignment="1" applyProtection="1">
      <alignment horizontal="center"/>
      <protection locked="0"/>
    </xf>
    <xf numFmtId="3" fontId="0" fillId="14" borderId="2" xfId="0" applyNumberFormat="1" applyFont="1" applyFill="1" applyBorder="1" applyAlignment="1" applyProtection="1">
      <alignment horizontal="center" vertical="center" wrapText="1"/>
      <protection locked="0"/>
    </xf>
    <xf numFmtId="3" fontId="55" fillId="14" borderId="2" xfId="0" applyNumberFormat="1" applyFont="1" applyFill="1" applyBorder="1" applyAlignment="1" applyProtection="1">
      <alignment horizontal="center" vertical="center" wrapText="1"/>
      <protection locked="0"/>
    </xf>
    <xf numFmtId="3" fontId="0" fillId="14" borderId="3" xfId="0" applyNumberFormat="1" applyFont="1" applyFill="1" applyBorder="1" applyAlignment="1" applyProtection="1">
      <alignment horizontal="center" vertical="center" wrapText="1"/>
      <protection locked="0"/>
    </xf>
    <xf numFmtId="3" fontId="55" fillId="14" borderId="3" xfId="0" applyNumberFormat="1" applyFont="1" applyFill="1" applyBorder="1" applyAlignment="1" applyProtection="1">
      <alignment horizontal="center" vertical="center" wrapText="1"/>
      <protection locked="0"/>
    </xf>
    <xf numFmtId="3" fontId="0" fillId="14" borderId="3" xfId="0" applyNumberFormat="1" applyFill="1" applyBorder="1" applyProtection="1">
      <protection locked="0"/>
    </xf>
    <xf numFmtId="3" fontId="0" fillId="14" borderId="3" xfId="0" applyNumberFormat="1" applyFill="1" applyBorder="1" applyAlignment="1" applyProtection="1">
      <alignment horizontal="center"/>
      <protection locked="0"/>
    </xf>
    <xf numFmtId="3" fontId="55" fillId="14" borderId="3" xfId="0" applyNumberFormat="1" applyFont="1" applyFill="1" applyBorder="1" applyAlignment="1" applyProtection="1">
      <alignment horizontal="center"/>
      <protection locked="0"/>
    </xf>
    <xf numFmtId="0" fontId="57" fillId="15" borderId="12" xfId="0" applyFont="1" applyFill="1" applyBorder="1" applyAlignment="1">
      <alignment horizontal="center"/>
    </xf>
    <xf numFmtId="3" fontId="57" fillId="9" borderId="12" xfId="0" applyNumberFormat="1" applyFont="1" applyFill="1" applyBorder="1" applyAlignment="1">
      <alignment horizontal="center"/>
    </xf>
    <xf numFmtId="3" fontId="0" fillId="14" borderId="2" xfId="0" applyNumberFormat="1" applyFill="1" applyBorder="1" applyAlignment="1" applyProtection="1">
      <alignment horizontal="right"/>
      <protection locked="0"/>
    </xf>
    <xf numFmtId="3" fontId="0" fillId="14" borderId="2" xfId="0" applyNumberFormat="1" applyFont="1" applyFill="1" applyBorder="1" applyAlignment="1" applyProtection="1">
      <alignment horizontal="right"/>
      <protection locked="0"/>
    </xf>
    <xf numFmtId="3" fontId="0" fillId="14" borderId="3" xfId="0" applyNumberFormat="1" applyFill="1" applyBorder="1" applyAlignment="1" applyProtection="1">
      <alignment horizontal="right"/>
      <protection locked="0"/>
    </xf>
    <xf numFmtId="3" fontId="0" fillId="14" borderId="3" xfId="0" applyNumberFormat="1" applyFont="1" applyFill="1" applyBorder="1" applyAlignment="1" applyProtection="1">
      <alignment horizontal="right"/>
      <protection locked="0"/>
    </xf>
    <xf numFmtId="3" fontId="60" fillId="14" borderId="3" xfId="0" applyNumberFormat="1" applyFont="1" applyFill="1" applyBorder="1" applyProtection="1">
      <protection locked="0"/>
    </xf>
    <xf numFmtId="3" fontId="0" fillId="14" borderId="2" xfId="0" applyNumberFormat="1" applyFill="1" applyBorder="1" applyAlignment="1" applyProtection="1">
      <alignment horizontal="center"/>
      <protection locked="0"/>
    </xf>
    <xf numFmtId="3" fontId="57" fillId="9" borderId="2" xfId="0" applyNumberFormat="1" applyFont="1" applyFill="1" applyBorder="1" applyAlignment="1">
      <alignment horizontal="right"/>
    </xf>
    <xf numFmtId="3" fontId="54" fillId="9" borderId="12" xfId="0" applyNumberFormat="1" applyFont="1" applyFill="1" applyBorder="1" applyAlignment="1">
      <alignment horizontal="center" vertical="center"/>
    </xf>
    <xf numFmtId="3" fontId="55" fillId="9" borderId="12" xfId="0" applyNumberFormat="1" applyFont="1" applyFill="1" applyBorder="1" applyAlignment="1">
      <alignment horizontal="center"/>
    </xf>
    <xf numFmtId="3" fontId="0" fillId="14" borderId="2" xfId="0" applyNumberFormat="1" applyFont="1" applyFill="1" applyBorder="1" applyAlignment="1" applyProtection="1">
      <alignment horizontal="center" vertical="center"/>
      <protection locked="0"/>
    </xf>
    <xf numFmtId="3" fontId="62" fillId="14" borderId="2" xfId="1" applyNumberFormat="1" applyFont="1" applyFill="1" applyBorder="1" applyAlignment="1" applyProtection="1">
      <alignment horizontal="right" vertical="center" shrinkToFit="1"/>
      <protection locked="0"/>
    </xf>
    <xf numFmtId="3" fontId="0" fillId="14" borderId="3" xfId="0" applyNumberFormat="1" applyFont="1" applyFill="1" applyBorder="1" applyAlignment="1" applyProtection="1">
      <alignment horizontal="center" vertical="center"/>
      <protection locked="0"/>
    </xf>
    <xf numFmtId="3" fontId="62" fillId="14" borderId="3" xfId="1" applyNumberFormat="1" applyFont="1" applyFill="1" applyBorder="1" applyAlignment="1" applyProtection="1">
      <alignment horizontal="right" vertical="center" shrinkToFit="1"/>
      <protection locked="0"/>
    </xf>
    <xf numFmtId="3" fontId="0" fillId="14" borderId="3" xfId="0" applyNumberFormat="1" applyFont="1" applyFill="1" applyBorder="1" applyAlignment="1" applyProtection="1">
      <alignment horizontal="center"/>
      <protection locked="0"/>
    </xf>
    <xf numFmtId="3" fontId="0" fillId="14" borderId="6" xfId="0" applyNumberFormat="1" applyFont="1" applyFill="1" applyBorder="1" applyAlignment="1" applyProtection="1">
      <alignment horizontal="center"/>
      <protection locked="0"/>
    </xf>
    <xf numFmtId="3" fontId="0" fillId="14" borderId="7" xfId="0" applyNumberFormat="1" applyFont="1" applyFill="1" applyBorder="1" applyAlignment="1" applyProtection="1">
      <alignment horizontal="center"/>
      <protection locked="0"/>
    </xf>
    <xf numFmtId="1" fontId="0" fillId="14" borderId="2" xfId="0" applyNumberFormat="1" applyFont="1" applyFill="1" applyBorder="1" applyAlignment="1" applyProtection="1">
      <alignment horizontal="center" vertical="center"/>
      <protection locked="0"/>
    </xf>
    <xf numFmtId="1" fontId="0" fillId="14" borderId="3" xfId="0" applyNumberFormat="1" applyFont="1" applyFill="1" applyBorder="1" applyAlignment="1" applyProtection="1">
      <alignment horizontal="center" vertical="center"/>
      <protection locked="0"/>
    </xf>
    <xf numFmtId="1" fontId="55" fillId="14" borderId="3" xfId="0" applyNumberFormat="1" applyFont="1" applyFill="1" applyBorder="1" applyAlignment="1" applyProtection="1">
      <alignment horizontal="center" vertical="center"/>
      <protection locked="0"/>
    </xf>
    <xf numFmtId="3" fontId="55" fillId="9" borderId="2" xfId="0" applyNumberFormat="1" applyFont="1" applyFill="1" applyBorder="1"/>
    <xf numFmtId="3" fontId="55" fillId="9" borderId="3" xfId="0" applyNumberFormat="1" applyFont="1" applyFill="1" applyBorder="1"/>
    <xf numFmtId="3" fontId="55" fillId="9" borderId="13" xfId="0" applyNumberFormat="1" applyFont="1" applyFill="1" applyBorder="1"/>
    <xf numFmtId="0" fontId="60" fillId="10" borderId="33" xfId="0" applyFont="1" applyFill="1" applyBorder="1" applyAlignment="1">
      <alignment wrapText="1"/>
    </xf>
    <xf numFmtId="3" fontId="60" fillId="14" borderId="2" xfId="0" applyNumberFormat="1" applyFont="1" applyFill="1" applyBorder="1" applyAlignment="1" applyProtection="1">
      <alignment horizontal="right"/>
      <protection locked="0"/>
    </xf>
    <xf numFmtId="3" fontId="60" fillId="14" borderId="3" xfId="0" applyNumberFormat="1" applyFont="1" applyFill="1" applyBorder="1" applyAlignment="1" applyProtection="1">
      <alignment horizontal="right"/>
      <protection locked="0"/>
    </xf>
    <xf numFmtId="3" fontId="60" fillId="14" borderId="3" xfId="0" applyNumberFormat="1" applyFont="1" applyFill="1" applyBorder="1" applyAlignment="1" applyProtection="1">
      <alignment horizontal="right" vertical="center"/>
      <protection locked="0"/>
    </xf>
    <xf numFmtId="3" fontId="42" fillId="14" borderId="3" xfId="0" applyNumberFormat="1" applyFont="1" applyFill="1" applyBorder="1" applyAlignment="1" applyProtection="1">
      <alignment horizontal="right"/>
      <protection locked="0"/>
    </xf>
    <xf numFmtId="3" fontId="63" fillId="14" borderId="3" xfId="0" applyNumberFormat="1" applyFont="1" applyFill="1" applyBorder="1" applyAlignment="1" applyProtection="1">
      <alignment horizontal="right"/>
      <protection locked="0"/>
    </xf>
    <xf numFmtId="3" fontId="58" fillId="14" borderId="3" xfId="0" applyNumberFormat="1" applyFont="1" applyFill="1" applyBorder="1" applyAlignment="1" applyProtection="1">
      <alignment horizontal="right" vertical="center"/>
      <protection locked="0"/>
    </xf>
    <xf numFmtId="3" fontId="58" fillId="14" borderId="3" xfId="0" applyNumberFormat="1" applyFont="1" applyFill="1" applyBorder="1" applyAlignment="1" applyProtection="1">
      <alignment horizontal="right"/>
      <protection locked="0"/>
    </xf>
    <xf numFmtId="3" fontId="58" fillId="14" borderId="2" xfId="0" applyNumberFormat="1" applyFont="1" applyFill="1" applyBorder="1" applyAlignment="1" applyProtection="1">
      <alignment horizontal="right"/>
      <protection locked="0"/>
    </xf>
    <xf numFmtId="3" fontId="63" fillId="14" borderId="2" xfId="0" applyNumberFormat="1" applyFont="1" applyFill="1" applyBorder="1" applyAlignment="1" applyProtection="1">
      <alignment horizontal="right"/>
      <protection locked="0"/>
    </xf>
    <xf numFmtId="3" fontId="60" fillId="14" borderId="2" xfId="0" applyNumberFormat="1" applyFont="1" applyFill="1" applyBorder="1" applyProtection="1">
      <protection locked="0"/>
    </xf>
    <xf numFmtId="3" fontId="48" fillId="14" borderId="2" xfId="0" applyNumberFormat="1" applyFont="1" applyFill="1" applyBorder="1" applyProtection="1">
      <protection locked="0"/>
    </xf>
    <xf numFmtId="3" fontId="55" fillId="9" borderId="12" xfId="0" applyNumberFormat="1" applyFont="1" applyFill="1" applyBorder="1" applyAlignment="1">
      <alignment vertical="center"/>
    </xf>
    <xf numFmtId="3" fontId="55" fillId="9" borderId="67" xfId="0" applyNumberFormat="1" applyFont="1" applyFill="1" applyBorder="1" applyAlignment="1">
      <alignment vertical="center"/>
    </xf>
    <xf numFmtId="3" fontId="0" fillId="0" borderId="12" xfId="0" applyNumberFormat="1" applyBorder="1"/>
    <xf numFmtId="3" fontId="0" fillId="0" borderId="13" xfId="0" applyNumberFormat="1" applyBorder="1"/>
    <xf numFmtId="0" fontId="0" fillId="16" borderId="3" xfId="0" applyFont="1" applyFill="1" applyBorder="1" applyProtection="1">
      <protection locked="0"/>
    </xf>
    <xf numFmtId="0" fontId="0" fillId="14" borderId="6" xfId="0" applyFont="1" applyFill="1" applyBorder="1" applyAlignment="1" applyProtection="1">
      <alignment horizontal="left"/>
      <protection locked="0"/>
    </xf>
    <xf numFmtId="0" fontId="0" fillId="14" borderId="7" xfId="0" applyFill="1" applyBorder="1" applyAlignment="1" applyProtection="1">
      <alignment horizontal="left"/>
      <protection locked="0"/>
    </xf>
    <xf numFmtId="0" fontId="0" fillId="12" borderId="3" xfId="0" applyFont="1" applyFill="1" applyBorder="1" applyAlignment="1" applyProtection="1">
      <alignment horizontal="center"/>
      <protection locked="0"/>
    </xf>
    <xf numFmtId="0" fontId="0" fillId="12" borderId="3" xfId="0" applyFill="1" applyBorder="1" applyAlignment="1" applyProtection="1">
      <alignment horizontal="center"/>
      <protection locked="0"/>
    </xf>
    <xf numFmtId="3" fontId="55" fillId="9" borderId="18" xfId="0" applyNumberFormat="1" applyFont="1" applyFill="1" applyBorder="1" applyProtection="1">
      <protection locked="0"/>
    </xf>
    <xf numFmtId="0" fontId="0" fillId="9" borderId="0" xfId="0" applyFill="1" applyAlignment="1">
      <alignment vertical="center"/>
    </xf>
    <xf numFmtId="0" fontId="48" fillId="9" borderId="0" xfId="0" applyFont="1" applyFill="1" applyAlignment="1">
      <alignment vertical="center"/>
    </xf>
    <xf numFmtId="0" fontId="41" fillId="3" borderId="3" xfId="0" applyFont="1" applyFill="1" applyBorder="1" applyAlignment="1" applyProtection="1">
      <alignment vertical="center" wrapText="1"/>
      <protection locked="0"/>
    </xf>
    <xf numFmtId="165" fontId="3" fillId="3" borderId="1" xfId="43" applyNumberFormat="1" applyFill="1" applyBorder="1" applyProtection="1">
      <protection locked="0"/>
    </xf>
    <xf numFmtId="0" fontId="3" fillId="11" borderId="4" xfId="43" applyFill="1" applyBorder="1" applyAlignment="1" applyProtection="1">
      <alignment horizontal="center"/>
      <protection locked="0"/>
    </xf>
    <xf numFmtId="0" fontId="19" fillId="0" borderId="0" xfId="6" applyFont="1"/>
    <xf numFmtId="0" fontId="19" fillId="0" borderId="0" xfId="6" applyFont="1" applyAlignment="1">
      <alignment horizontal="center" vertical="center" wrapText="1"/>
    </xf>
    <xf numFmtId="0" fontId="19" fillId="3" borderId="1" xfId="6" applyFont="1" applyFill="1" applyBorder="1"/>
    <xf numFmtId="0" fontId="3" fillId="3" borderId="0" xfId="6" applyFill="1" applyProtection="1">
      <protection locked="0"/>
    </xf>
    <xf numFmtId="0" fontId="19" fillId="0" borderId="0" xfId="6" applyFont="1" applyAlignment="1">
      <alignment vertical="center" wrapText="1"/>
    </xf>
    <xf numFmtId="0" fontId="19" fillId="0" borderId="0" xfId="6" applyFont="1" applyAlignment="1">
      <alignment vertical="center"/>
    </xf>
    <xf numFmtId="167" fontId="3" fillId="3" borderId="0" xfId="6" applyNumberFormat="1" applyFill="1" applyAlignment="1" applyProtection="1">
      <alignment horizontal="center" vertical="center"/>
      <protection locked="0"/>
    </xf>
    <xf numFmtId="0" fontId="3" fillId="0" borderId="1" xfId="6" applyBorder="1"/>
    <xf numFmtId="0" fontId="3" fillId="0" borderId="0" xfId="6" applyAlignment="1">
      <alignment horizontal="right"/>
    </xf>
    <xf numFmtId="0" fontId="0" fillId="3" borderId="0" xfId="6" applyFont="1" applyFill="1" applyAlignment="1" applyProtection="1">
      <alignment horizontal="right"/>
      <protection locked="0"/>
    </xf>
    <xf numFmtId="0" fontId="0" fillId="0" borderId="0" xfId="6" applyFont="1" applyAlignment="1">
      <alignment horizontal="right"/>
    </xf>
    <xf numFmtId="0" fontId="0" fillId="0" borderId="0" xfId="6" applyFont="1" applyAlignment="1">
      <alignment horizontal="right" wrapText="1"/>
    </xf>
    <xf numFmtId="0" fontId="41" fillId="0" borderId="0" xfId="35" applyFont="1" applyAlignment="1">
      <alignment horizontal="left" vertical="center" wrapText="1"/>
    </xf>
    <xf numFmtId="0" fontId="28" fillId="0" borderId="0" xfId="35" applyFont="1" applyAlignment="1">
      <alignment horizontal="left" vertical="center"/>
    </xf>
    <xf numFmtId="0" fontId="28" fillId="0" borderId="1" xfId="35" applyFont="1" applyBorder="1" applyAlignment="1" applyProtection="1">
      <alignment horizontal="center"/>
      <protection locked="0"/>
    </xf>
    <xf numFmtId="0" fontId="41" fillId="0" borderId="0" xfId="35" applyFont="1" applyAlignment="1" applyProtection="1">
      <alignment horizontal="center" vertical="center"/>
      <protection locked="0"/>
    </xf>
    <xf numFmtId="0" fontId="17" fillId="0" borderId="0" xfId="35" applyFont="1" applyAlignment="1">
      <alignment horizontal="left" indent="2"/>
    </xf>
    <xf numFmtId="0" fontId="17" fillId="0" borderId="0" xfId="35" applyFont="1" applyAlignment="1">
      <alignment horizontal="right" indent="2"/>
    </xf>
    <xf numFmtId="0" fontId="17" fillId="0" borderId="0" xfId="35" applyFont="1" applyAlignment="1">
      <alignment horizontal="right" indent="3"/>
    </xf>
    <xf numFmtId="0" fontId="66" fillId="0" borderId="0" xfId="35" applyFont="1" applyAlignment="1" applyProtection="1">
      <alignment horizontal="left" vertical="center" wrapText="1"/>
      <protection locked="0"/>
    </xf>
    <xf numFmtId="0" fontId="41" fillId="3" borderId="1" xfId="35" applyFont="1" applyFill="1" applyBorder="1" applyAlignment="1" applyProtection="1">
      <alignment horizontal="left" vertical="center" wrapText="1"/>
      <protection locked="0"/>
    </xf>
    <xf numFmtId="0" fontId="74" fillId="0" borderId="0" xfId="35" applyFont="1" applyAlignment="1">
      <alignment horizontal="left" vertical="center"/>
    </xf>
    <xf numFmtId="0" fontId="74" fillId="0" borderId="31" xfId="35" applyFont="1" applyBorder="1" applyAlignment="1">
      <alignment horizontal="left" vertical="center" wrapText="1"/>
    </xf>
    <xf numFmtId="0" fontId="74" fillId="3" borderId="31" xfId="35" applyFont="1" applyFill="1" applyBorder="1" applyAlignment="1" applyProtection="1">
      <alignment horizontal="center" vertical="center" wrapText="1"/>
      <protection locked="0"/>
    </xf>
    <xf numFmtId="0" fontId="66" fillId="0" borderId="0" xfId="35" applyFont="1" applyAlignment="1">
      <alignment horizontal="left" vertical="top" wrapText="1"/>
    </xf>
    <xf numFmtId="0" fontId="74" fillId="0" borderId="0" xfId="35" applyFont="1" applyAlignment="1">
      <alignment horizontal="left" vertical="top" wrapText="1"/>
    </xf>
    <xf numFmtId="0" fontId="28" fillId="0" borderId="0" xfId="35" applyFont="1" applyAlignment="1">
      <alignment horizontal="left"/>
    </xf>
    <xf numFmtId="0" fontId="17" fillId="0" borderId="0" xfId="35" applyFont="1" applyAlignment="1">
      <alignment horizontal="left"/>
    </xf>
    <xf numFmtId="0" fontId="74" fillId="0" borderId="31" xfId="35" applyFont="1" applyBorder="1" applyAlignment="1">
      <alignment horizontal="left" wrapText="1"/>
    </xf>
    <xf numFmtId="0" fontId="40" fillId="0" borderId="31" xfId="35" applyFont="1" applyBorder="1" applyAlignment="1">
      <alignment horizontal="left" vertical="center" wrapText="1"/>
    </xf>
    <xf numFmtId="0" fontId="41" fillId="3" borderId="1" xfId="35" applyFont="1" applyFill="1" applyBorder="1" applyAlignment="1" applyProtection="1">
      <alignment horizontal="center" vertical="center" wrapText="1"/>
      <protection locked="0"/>
    </xf>
    <xf numFmtId="0" fontId="28" fillId="3" borderId="1" xfId="35" applyFont="1" applyFill="1" applyBorder="1" applyAlignment="1" applyProtection="1">
      <alignment horizontal="center"/>
      <protection locked="0"/>
    </xf>
    <xf numFmtId="0" fontId="28" fillId="3" borderId="4" xfId="35" applyFont="1" applyFill="1" applyBorder="1" applyAlignment="1" applyProtection="1">
      <alignment horizontal="center"/>
      <protection locked="0"/>
    </xf>
    <xf numFmtId="0" fontId="40" fillId="0" borderId="0" xfId="35" applyFont="1" applyAlignment="1">
      <alignment horizontal="left" vertical="top" wrapText="1"/>
    </xf>
    <xf numFmtId="0" fontId="40" fillId="0" borderId="0" xfId="35" applyFont="1" applyAlignment="1">
      <alignment horizontal="center" vertical="center" wrapText="1"/>
    </xf>
    <xf numFmtId="0" fontId="28" fillId="3" borderId="1" xfId="35" applyFont="1" applyFill="1" applyBorder="1" applyAlignment="1" applyProtection="1">
      <alignment horizontal="center" shrinkToFit="1"/>
      <protection locked="0"/>
    </xf>
    <xf numFmtId="0" fontId="28" fillId="3" borderId="1" xfId="35" applyFont="1" applyFill="1" applyBorder="1" applyAlignment="1" applyProtection="1">
      <alignment horizontal="center" wrapText="1"/>
      <protection locked="0"/>
    </xf>
    <xf numFmtId="0" fontId="28" fillId="3" borderId="4" xfId="35" applyFont="1" applyFill="1" applyBorder="1" applyAlignment="1" applyProtection="1">
      <alignment horizontal="center" shrinkToFit="1"/>
      <protection locked="0"/>
    </xf>
    <xf numFmtId="0" fontId="24" fillId="0" borderId="0" xfId="35" applyFont="1" applyAlignment="1">
      <alignment horizontal="right"/>
    </xf>
    <xf numFmtId="0" fontId="78" fillId="0" borderId="0" xfId="35" applyFont="1" applyAlignment="1">
      <alignment horizontal="center" vertical="center" wrapText="1"/>
    </xf>
    <xf numFmtId="0" fontId="28" fillId="0" borderId="0" xfId="35" applyFont="1" applyAlignment="1">
      <alignment horizontal="right" vertical="top"/>
    </xf>
    <xf numFmtId="165" fontId="28" fillId="3" borderId="1" xfId="35" applyNumberFormat="1" applyFont="1" applyFill="1" applyBorder="1" applyAlignment="1" applyProtection="1">
      <alignment horizontal="center"/>
      <protection locked="0"/>
    </xf>
    <xf numFmtId="166" fontId="28" fillId="3" borderId="1" xfId="35" applyNumberFormat="1" applyFont="1" applyFill="1" applyBorder="1" applyAlignment="1" applyProtection="1">
      <alignment horizontal="center"/>
      <protection locked="0"/>
    </xf>
    <xf numFmtId="0" fontId="28" fillId="3" borderId="1" xfId="35" applyFont="1" applyFill="1" applyBorder="1" applyAlignment="1">
      <alignment horizontal="center"/>
    </xf>
    <xf numFmtId="0" fontId="40" fillId="0" borderId="0" xfId="35" applyFont="1" applyAlignment="1">
      <alignment horizontal="right" vertical="center"/>
    </xf>
    <xf numFmtId="0" fontId="4" fillId="0" borderId="20" xfId="22" applyFont="1" applyBorder="1" applyAlignment="1">
      <alignment horizontal="center" vertical="center" wrapText="1"/>
    </xf>
    <xf numFmtId="0" fontId="4" fillId="0" borderId="31" xfId="22" applyFont="1" applyBorder="1" applyAlignment="1">
      <alignment horizontal="center" vertical="center" wrapText="1"/>
    </xf>
    <xf numFmtId="0" fontId="4" fillId="0" borderId="44" xfId="22" applyFont="1" applyBorder="1" applyAlignment="1">
      <alignment horizontal="center" vertical="center" wrapText="1"/>
    </xf>
    <xf numFmtId="0" fontId="4" fillId="0" borderId="48" xfId="22" applyFont="1" applyBorder="1" applyAlignment="1">
      <alignment horizontal="center" vertical="center" wrapText="1"/>
    </xf>
    <xf numFmtId="0" fontId="4" fillId="0" borderId="23" xfId="22" applyFont="1" applyBorder="1" applyAlignment="1">
      <alignment horizontal="center" vertical="center" wrapText="1"/>
    </xf>
    <xf numFmtId="0" fontId="4" fillId="0" borderId="24" xfId="22" applyFont="1" applyBorder="1" applyAlignment="1">
      <alignment horizontal="center" vertical="center" wrapText="1"/>
    </xf>
    <xf numFmtId="0" fontId="6" fillId="0" borderId="34" xfId="22" applyFont="1" applyBorder="1" applyAlignment="1">
      <alignment horizontal="center" vertical="top" wrapText="1"/>
    </xf>
    <xf numFmtId="0" fontId="6" fillId="0" borderId="16" xfId="22" applyFont="1" applyBorder="1" applyAlignment="1">
      <alignment horizontal="center" vertical="top" wrapText="1"/>
    </xf>
    <xf numFmtId="0" fontId="6" fillId="0" borderId="15" xfId="22" applyFont="1" applyBorder="1" applyAlignment="1">
      <alignment horizontal="center" vertical="top" wrapText="1"/>
    </xf>
    <xf numFmtId="0" fontId="20" fillId="5" borderId="8" xfId="22" applyFont="1" applyFill="1" applyBorder="1" applyAlignment="1">
      <alignment horizontal="center" vertical="center" wrapText="1"/>
    </xf>
    <xf numFmtId="0" fontId="20" fillId="5" borderId="9" xfId="22" applyFont="1" applyFill="1" applyBorder="1" applyAlignment="1">
      <alignment horizontal="center" vertical="center" wrapText="1"/>
    </xf>
    <xf numFmtId="0" fontId="20" fillId="5" borderId="10" xfId="22" applyFont="1" applyFill="1" applyBorder="1" applyAlignment="1">
      <alignment horizontal="center" vertical="center" wrapText="1"/>
    </xf>
    <xf numFmtId="0" fontId="0" fillId="0" borderId="34" xfId="22" applyFont="1" applyBorder="1" applyAlignment="1">
      <alignment horizontal="center" wrapText="1"/>
    </xf>
    <xf numFmtId="0" fontId="3" fillId="0" borderId="16" xfId="22" applyFont="1" applyBorder="1" applyAlignment="1">
      <alignment horizontal="center" wrapText="1"/>
    </xf>
    <xf numFmtId="0" fontId="3" fillId="0" borderId="15" xfId="22" applyFont="1" applyBorder="1" applyAlignment="1">
      <alignment horizontal="center" wrapText="1"/>
    </xf>
    <xf numFmtId="0" fontId="21" fillId="0" borderId="22" xfId="22" applyFont="1" applyBorder="1" applyAlignment="1">
      <alignment horizontal="center" vertical="center" wrapText="1"/>
    </xf>
    <xf numFmtId="0" fontId="21" fillId="0" borderId="23" xfId="22" applyFont="1" applyBorder="1" applyAlignment="1">
      <alignment horizontal="center" vertical="center" wrapText="1"/>
    </xf>
    <xf numFmtId="0" fontId="21" fillId="0" borderId="24" xfId="22" applyFont="1" applyBorder="1" applyAlignment="1">
      <alignment horizontal="center" vertical="center" wrapText="1"/>
    </xf>
    <xf numFmtId="0" fontId="12" fillId="5" borderId="16" xfId="22" applyFont="1" applyFill="1" applyBorder="1" applyAlignment="1">
      <alignment vertical="top" wrapText="1"/>
    </xf>
    <xf numFmtId="0" fontId="12" fillId="5" borderId="15" xfId="22" applyFont="1" applyFill="1" applyBorder="1" applyAlignment="1">
      <alignment vertical="top" wrapText="1"/>
    </xf>
    <xf numFmtId="0" fontId="6" fillId="3" borderId="8" xfId="22" applyFont="1" applyFill="1" applyBorder="1" applyAlignment="1" applyProtection="1">
      <alignment horizontal="center" vertical="top" wrapText="1"/>
      <protection locked="0"/>
    </xf>
    <xf numFmtId="0" fontId="6" fillId="3" borderId="9" xfId="22" applyFont="1" applyFill="1" applyBorder="1" applyAlignment="1" applyProtection="1">
      <alignment horizontal="center" vertical="top" wrapText="1"/>
      <protection locked="0"/>
    </xf>
    <xf numFmtId="0" fontId="6" fillId="3" borderId="10" xfId="22" applyFont="1" applyFill="1" applyBorder="1" applyAlignment="1" applyProtection="1">
      <alignment horizontal="center" vertical="top" wrapText="1"/>
      <protection locked="0"/>
    </xf>
    <xf numFmtId="0" fontId="4" fillId="0" borderId="54" xfId="0" applyFont="1" applyBorder="1" applyAlignment="1">
      <alignment horizontal="center" vertical="center" wrapText="1"/>
    </xf>
    <xf numFmtId="0" fontId="4" fillId="0" borderId="26" xfId="0" applyFont="1" applyBorder="1" applyAlignment="1">
      <alignment horizontal="center" vertical="center" wrapText="1"/>
    </xf>
    <xf numFmtId="166" fontId="0" fillId="0" borderId="34" xfId="0" applyNumberFormat="1" applyBorder="1" applyAlignment="1">
      <alignment horizontal="center" vertical="center" wrapText="1"/>
    </xf>
    <xf numFmtId="166" fontId="0" fillId="0" borderId="16" xfId="0" applyNumberFormat="1" applyBorder="1" applyAlignment="1">
      <alignment horizontal="center" vertical="center" wrapText="1"/>
    </xf>
    <xf numFmtId="166" fontId="0" fillId="0" borderId="15" xfId="0" applyNumberFormat="1" applyBorder="1" applyAlignment="1">
      <alignment horizontal="center" vertical="center" wrapText="1"/>
    </xf>
    <xf numFmtId="166" fontId="0" fillId="0" borderId="33" xfId="0" applyNumberFormat="1" applyBorder="1" applyAlignment="1">
      <alignment horizontal="center" vertical="center" wrapText="1"/>
    </xf>
    <xf numFmtId="166" fontId="0" fillId="0" borderId="0" xfId="0" applyNumberFormat="1" applyBorder="1" applyAlignment="1">
      <alignment horizontal="center" vertical="center" wrapText="1"/>
    </xf>
    <xf numFmtId="166" fontId="0" fillId="0" borderId="40" xfId="0" applyNumberFormat="1" applyBorder="1" applyAlignment="1">
      <alignment horizontal="center" vertical="center" wrapText="1"/>
    </xf>
    <xf numFmtId="166" fontId="0" fillId="0" borderId="22" xfId="0" applyNumberFormat="1" applyBorder="1" applyAlignment="1">
      <alignment horizontal="center" vertical="center" wrapText="1"/>
    </xf>
    <xf numFmtId="166" fontId="0" fillId="0" borderId="23" xfId="0" applyNumberFormat="1" applyBorder="1" applyAlignment="1">
      <alignment horizontal="center" vertical="center" wrapText="1"/>
    </xf>
    <xf numFmtId="166" fontId="0" fillId="0" borderId="24" xfId="0" applyNumberFormat="1" applyBorder="1" applyAlignment="1">
      <alignment horizontal="center" vertical="center" wrapText="1"/>
    </xf>
    <xf numFmtId="0" fontId="13" fillId="0" borderId="0" xfId="0" applyFont="1" applyAlignment="1">
      <alignment horizontal="center"/>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0" fillId="0" borderId="0" xfId="0" applyAlignment="1">
      <alignment horizontal="left" vertical="center" wrapText="1"/>
    </xf>
    <xf numFmtId="0" fontId="6" fillId="0" borderId="0" xfId="0" applyFont="1" applyAlignment="1">
      <alignment horizontal="right"/>
    </xf>
    <xf numFmtId="0" fontId="35" fillId="0" borderId="0" xfId="0" applyFont="1" applyAlignment="1">
      <alignment horizontal="left" vertical="center" wrapText="1"/>
    </xf>
    <xf numFmtId="0" fontId="24" fillId="3" borderId="8" xfId="15" applyFont="1" applyFill="1" applyBorder="1" applyAlignment="1" applyProtection="1">
      <alignment horizontal="center" vertical="center"/>
      <protection locked="0"/>
    </xf>
    <xf numFmtId="0" fontId="24" fillId="3" borderId="9" xfId="15" applyFont="1" applyFill="1" applyBorder="1" applyAlignment="1" applyProtection="1">
      <alignment horizontal="center" vertical="center"/>
      <protection locked="0"/>
    </xf>
    <xf numFmtId="0" fontId="24" fillId="3" borderId="10" xfId="15" applyFont="1" applyFill="1" applyBorder="1" applyAlignment="1" applyProtection="1">
      <alignment horizontal="center" vertical="center"/>
      <protection locked="0"/>
    </xf>
    <xf numFmtId="0" fontId="25" fillId="0" borderId="8" xfId="15" applyFont="1" applyBorder="1" applyAlignment="1">
      <alignment horizontal="center" vertical="center"/>
    </xf>
    <xf numFmtId="0" fontId="25" fillId="0" borderId="9" xfId="15" applyFont="1" applyBorder="1" applyAlignment="1">
      <alignment horizontal="center" vertical="center"/>
    </xf>
    <xf numFmtId="0" fontId="25" fillId="0" borderId="10" xfId="15" applyFont="1" applyBorder="1" applyAlignment="1">
      <alignment horizontal="center" vertical="center"/>
    </xf>
    <xf numFmtId="0" fontId="27" fillId="2" borderId="8" xfId="15" applyFont="1" applyFill="1" applyBorder="1" applyAlignment="1">
      <alignment horizontal="right" vertical="center"/>
    </xf>
    <xf numFmtId="0" fontId="27" fillId="2" borderId="9" xfId="15" applyFont="1" applyFill="1" applyBorder="1" applyAlignment="1">
      <alignment horizontal="right" vertical="center"/>
    </xf>
    <xf numFmtId="0" fontId="27" fillId="3" borderId="9" xfId="15" applyFont="1" applyFill="1" applyBorder="1" applyAlignment="1" applyProtection="1">
      <alignment horizontal="center" vertical="center" wrapText="1"/>
      <protection locked="0"/>
    </xf>
    <xf numFmtId="0" fontId="27" fillId="3" borderId="41" xfId="15" applyFont="1" applyFill="1" applyBorder="1" applyAlignment="1" applyProtection="1">
      <alignment horizontal="center" vertical="center" wrapText="1"/>
      <protection locked="0"/>
    </xf>
    <xf numFmtId="0" fontId="25" fillId="0" borderId="16" xfId="15" applyFont="1" applyBorder="1" applyAlignment="1">
      <alignment horizontal="center" vertical="center"/>
    </xf>
    <xf numFmtId="0" fontId="28" fillId="0" borderId="23" xfId="15" applyFont="1" applyBorder="1"/>
    <xf numFmtId="0" fontId="38" fillId="0" borderId="0" xfId="15" applyFont="1" applyAlignment="1">
      <alignment horizontal="center" vertical="center" wrapText="1"/>
    </xf>
    <xf numFmtId="0" fontId="38" fillId="0" borderId="40" xfId="15" applyFont="1" applyBorder="1" applyAlignment="1">
      <alignment horizontal="center" vertical="center" wrapText="1"/>
    </xf>
    <xf numFmtId="0" fontId="27" fillId="3" borderId="8" xfId="15" applyFont="1" applyFill="1" applyBorder="1" applyAlignment="1" applyProtection="1">
      <alignment horizontal="center" vertical="center" wrapText="1"/>
      <protection locked="0"/>
    </xf>
    <xf numFmtId="165" fontId="25" fillId="3" borderId="8" xfId="15" applyNumberFormat="1" applyFont="1" applyFill="1" applyBorder="1" applyAlignment="1" applyProtection="1">
      <alignment horizontal="center" vertical="center" wrapText="1"/>
      <protection locked="0"/>
    </xf>
    <xf numFmtId="165" fontId="25" fillId="3" borderId="9" xfId="15" applyNumberFormat="1" applyFont="1" applyFill="1" applyBorder="1" applyAlignment="1" applyProtection="1">
      <alignment horizontal="center" vertical="center" wrapText="1"/>
      <protection locked="0"/>
    </xf>
    <xf numFmtId="165" fontId="25" fillId="3" borderId="41" xfId="15" applyNumberFormat="1" applyFont="1" applyFill="1" applyBorder="1" applyAlignment="1" applyProtection="1">
      <alignment horizontal="center" vertical="center" wrapText="1"/>
      <protection locked="0"/>
    </xf>
    <xf numFmtId="0" fontId="28" fillId="3" borderId="8" xfId="15" applyFont="1" applyFill="1" applyBorder="1" applyAlignment="1" applyProtection="1">
      <alignment horizontal="center" vertical="center" wrapText="1"/>
      <protection locked="0"/>
    </xf>
    <xf numFmtId="0" fontId="28" fillId="3" borderId="9" xfId="15" applyFont="1" applyFill="1" applyBorder="1" applyAlignment="1" applyProtection="1">
      <alignment horizontal="center" vertical="center" wrapText="1"/>
      <protection locked="0"/>
    </xf>
    <xf numFmtId="0" fontId="28" fillId="3" borderId="10" xfId="15" applyFont="1" applyFill="1" applyBorder="1" applyAlignment="1" applyProtection="1">
      <alignment horizontal="center" vertical="center" wrapText="1"/>
      <protection locked="0"/>
    </xf>
    <xf numFmtId="0" fontId="17" fillId="0" borderId="6" xfId="15" applyFont="1" applyBorder="1" applyAlignment="1">
      <alignment horizontal="right" vertical="center" wrapText="1" indent="1"/>
    </xf>
    <xf numFmtId="0" fontId="17" fillId="0" borderId="58" xfId="15" applyFont="1" applyBorder="1" applyAlignment="1">
      <alignment horizontal="right" vertical="center" wrapText="1" indent="1"/>
    </xf>
    <xf numFmtId="0" fontId="32" fillId="3" borderId="8" xfId="15" applyFont="1" applyFill="1" applyBorder="1" applyAlignment="1" applyProtection="1">
      <alignment horizontal="center" vertical="center" shrinkToFit="1"/>
      <protection locked="0"/>
    </xf>
    <xf numFmtId="0" fontId="32" fillId="3" borderId="9" xfId="15" applyFont="1" applyFill="1" applyBorder="1" applyAlignment="1" applyProtection="1">
      <alignment horizontal="center" vertical="center" shrinkToFit="1"/>
      <protection locked="0"/>
    </xf>
    <xf numFmtId="0" fontId="32" fillId="3" borderId="10" xfId="15" applyFont="1" applyFill="1" applyBorder="1" applyAlignment="1" applyProtection="1">
      <alignment horizontal="center" vertical="center" shrinkToFit="1"/>
      <protection locked="0"/>
    </xf>
    <xf numFmtId="0" fontId="32" fillId="3" borderId="8" xfId="15" applyFont="1" applyFill="1" applyBorder="1" applyAlignment="1" applyProtection="1">
      <alignment horizontal="center" vertical="center"/>
      <protection locked="0"/>
    </xf>
    <xf numFmtId="0" fontId="32" fillId="3" borderId="9" xfId="15" applyFont="1" applyFill="1" applyBorder="1" applyAlignment="1" applyProtection="1">
      <alignment horizontal="center" vertical="center"/>
      <protection locked="0"/>
    </xf>
    <xf numFmtId="0" fontId="32" fillId="3" borderId="10" xfId="15" applyFont="1" applyFill="1" applyBorder="1" applyAlignment="1" applyProtection="1">
      <alignment horizontal="center" vertical="center"/>
      <protection locked="0"/>
    </xf>
    <xf numFmtId="0" fontId="81" fillId="0" borderId="0" xfId="15" applyFont="1" applyAlignment="1">
      <alignment horizontal="center" vertical="center" wrapText="1"/>
    </xf>
    <xf numFmtId="0" fontId="81" fillId="0" borderId="0" xfId="15" applyFont="1" applyAlignment="1">
      <alignment horizontal="left" wrapText="1"/>
    </xf>
    <xf numFmtId="0" fontId="26" fillId="7" borderId="25" xfId="15" applyFont="1" applyFill="1" applyBorder="1" applyAlignment="1">
      <alignment horizontal="center" shrinkToFit="1"/>
    </xf>
    <xf numFmtId="0" fontId="26" fillId="7" borderId="9" xfId="15" applyFont="1" applyFill="1" applyBorder="1" applyAlignment="1">
      <alignment horizontal="center" shrinkToFit="1"/>
    </xf>
    <xf numFmtId="0" fontId="26" fillId="7" borderId="21" xfId="15" applyFont="1" applyFill="1" applyBorder="1" applyAlignment="1">
      <alignment horizontal="center" shrinkToFit="1"/>
    </xf>
    <xf numFmtId="0" fontId="32" fillId="5" borderId="25" xfId="15" applyFont="1" applyFill="1" applyBorder="1" applyAlignment="1">
      <alignment horizontal="center"/>
    </xf>
    <xf numFmtId="0" fontId="32" fillId="5" borderId="10" xfId="15" applyFont="1" applyFill="1" applyBorder="1" applyAlignment="1">
      <alignment horizontal="center"/>
    </xf>
    <xf numFmtId="0" fontId="25" fillId="3" borderId="35" xfId="15" applyFont="1" applyFill="1" applyBorder="1" applyAlignment="1" applyProtection="1">
      <alignment horizontal="center" vertical="center"/>
      <protection locked="0"/>
    </xf>
    <xf numFmtId="0" fontId="25" fillId="3" borderId="57" xfId="15" applyFont="1" applyFill="1" applyBorder="1" applyAlignment="1" applyProtection="1">
      <alignment horizontal="center" vertical="center"/>
      <protection locked="0"/>
    </xf>
    <xf numFmtId="0" fontId="17" fillId="3" borderId="62" xfId="15" applyFont="1" applyFill="1" applyBorder="1" applyAlignment="1" applyProtection="1">
      <alignment horizontal="center" vertical="center" wrapText="1" shrinkToFit="1"/>
      <protection locked="0"/>
    </xf>
    <xf numFmtId="0" fontId="17" fillId="3" borderId="49" xfId="15" applyFont="1" applyFill="1" applyBorder="1" applyAlignment="1" applyProtection="1">
      <alignment horizontal="center" vertical="center" wrapText="1" shrinkToFit="1"/>
      <protection locked="0"/>
    </xf>
    <xf numFmtId="0" fontId="17" fillId="3" borderId="53" xfId="15" applyFont="1" applyFill="1" applyBorder="1" applyAlignment="1" applyProtection="1">
      <alignment horizontal="center" vertical="center" wrapText="1"/>
      <protection locked="0"/>
    </xf>
    <xf numFmtId="0" fontId="17" fillId="3" borderId="16" xfId="15" applyFont="1" applyFill="1" applyBorder="1" applyAlignment="1" applyProtection="1">
      <alignment horizontal="center" vertical="center" wrapText="1"/>
      <protection locked="0"/>
    </xf>
    <xf numFmtId="0" fontId="17" fillId="3" borderId="48" xfId="15" applyFont="1" applyFill="1" applyBorder="1" applyAlignment="1" applyProtection="1">
      <alignment horizontal="center" vertical="center" wrapText="1"/>
      <protection locked="0"/>
    </xf>
    <xf numFmtId="0" fontId="17" fillId="3" borderId="23" xfId="15" applyFont="1" applyFill="1" applyBorder="1" applyAlignment="1" applyProtection="1">
      <alignment horizontal="center" vertical="center" wrapText="1"/>
      <protection locked="0"/>
    </xf>
    <xf numFmtId="0" fontId="15" fillId="0" borderId="31" xfId="15" applyBorder="1" applyAlignment="1">
      <alignment horizontal="left" vertical="top" wrapText="1"/>
    </xf>
    <xf numFmtId="0" fontId="15" fillId="0" borderId="0" xfId="15" applyAlignment="1">
      <alignment horizontal="left" vertical="top" wrapText="1"/>
    </xf>
    <xf numFmtId="0" fontId="24" fillId="3" borderId="6" xfId="15" applyFont="1" applyFill="1" applyBorder="1" applyAlignment="1" applyProtection="1">
      <alignment horizontal="left" vertical="center" wrapText="1"/>
      <protection locked="0"/>
    </xf>
    <xf numFmtId="0" fontId="24" fillId="3" borderId="4" xfId="15" applyFont="1" applyFill="1" applyBorder="1" applyAlignment="1" applyProtection="1">
      <alignment horizontal="left" vertical="center" wrapText="1"/>
      <protection locked="0"/>
    </xf>
    <xf numFmtId="0" fontId="24" fillId="3" borderId="7" xfId="15" applyFont="1" applyFill="1" applyBorder="1" applyAlignment="1" applyProtection="1">
      <alignment horizontal="left" vertical="center" wrapText="1"/>
      <protection locked="0"/>
    </xf>
    <xf numFmtId="4" fontId="24" fillId="3" borderId="3" xfId="15" applyNumberFormat="1" applyFont="1" applyFill="1" applyBorder="1" applyAlignment="1" applyProtection="1">
      <alignment horizontal="right" vertical="center"/>
      <protection locked="0"/>
    </xf>
    <xf numFmtId="44" fontId="25" fillId="0" borderId="27" xfId="37" applyFont="1" applyBorder="1" applyAlignment="1">
      <alignment horizontal="center" vertical="center"/>
    </xf>
    <xf numFmtId="44" fontId="25" fillId="0" borderId="29" xfId="37" applyFont="1" applyBorder="1" applyAlignment="1">
      <alignment horizontal="center" vertical="center"/>
    </xf>
    <xf numFmtId="44" fontId="24" fillId="0" borderId="16" xfId="38" applyFont="1" applyBorder="1" applyAlignment="1">
      <alignment horizontal="center" vertical="center"/>
    </xf>
    <xf numFmtId="44" fontId="24" fillId="0" borderId="15" xfId="38" applyFont="1" applyBorder="1" applyAlignment="1">
      <alignment horizontal="center" vertical="center"/>
    </xf>
    <xf numFmtId="44" fontId="24" fillId="0" borderId="23" xfId="38" applyFont="1" applyBorder="1" applyAlignment="1">
      <alignment horizontal="center" vertical="center"/>
    </xf>
    <xf numFmtId="44" fontId="24" fillId="0" borderId="24" xfId="38" applyFont="1" applyBorder="1" applyAlignment="1">
      <alignment horizontal="center" vertical="center"/>
    </xf>
    <xf numFmtId="0" fontId="15" fillId="0" borderId="33" xfId="15" applyBorder="1" applyAlignment="1">
      <alignment horizontal="center" vertical="center" wrapText="1"/>
    </xf>
    <xf numFmtId="0" fontId="16" fillId="3" borderId="25" xfId="15" applyFont="1" applyFill="1" applyBorder="1" applyAlignment="1" applyProtection="1">
      <alignment horizontal="center" vertical="center" wrapText="1"/>
      <protection locked="0"/>
    </xf>
    <xf numFmtId="0" fontId="16" fillId="3" borderId="9" xfId="15" applyFont="1" applyFill="1" applyBorder="1" applyAlignment="1" applyProtection="1">
      <alignment horizontal="center" vertical="center" wrapText="1"/>
      <protection locked="0"/>
    </xf>
    <xf numFmtId="44" fontId="24" fillId="0" borderId="9" xfId="38" applyFont="1" applyBorder="1" applyAlignment="1">
      <alignment horizontal="center" vertical="center"/>
    </xf>
    <xf numFmtId="44" fontId="24" fillId="0" borderId="10" xfId="38" applyFont="1" applyBorder="1" applyAlignment="1">
      <alignment horizontal="center" vertical="center"/>
    </xf>
    <xf numFmtId="0" fontId="28" fillId="0" borderId="0" xfId="15" applyFont="1"/>
    <xf numFmtId="0" fontId="15" fillId="0" borderId="0" xfId="15" applyAlignment="1">
      <alignment horizontal="right" vertical="center"/>
    </xf>
    <xf numFmtId="0" fontId="15" fillId="3" borderId="8" xfId="15" applyFill="1" applyBorder="1" applyAlignment="1" applyProtection="1">
      <alignment vertical="center" wrapText="1"/>
      <protection locked="0"/>
    </xf>
    <xf numFmtId="0" fontId="15" fillId="3" borderId="9" xfId="15" applyFill="1" applyBorder="1" applyAlignment="1" applyProtection="1">
      <alignment vertical="center" wrapText="1"/>
      <protection locked="0"/>
    </xf>
    <xf numFmtId="0" fontId="15" fillId="3" borderId="10" xfId="15" applyFill="1" applyBorder="1" applyAlignment="1" applyProtection="1">
      <alignment vertical="center" wrapText="1"/>
      <protection locked="0"/>
    </xf>
    <xf numFmtId="0" fontId="15" fillId="0" borderId="16" xfId="15" applyBorder="1" applyAlignment="1">
      <alignment horizontal="center" vertical="center"/>
    </xf>
    <xf numFmtId="0" fontId="24" fillId="7" borderId="6" xfId="15" applyFont="1" applyFill="1" applyBorder="1" applyAlignment="1">
      <alignment horizontal="center" vertical="center"/>
    </xf>
    <xf numFmtId="0" fontId="24" fillId="7" borderId="4" xfId="15" applyFont="1" applyFill="1" applyBorder="1" applyAlignment="1">
      <alignment horizontal="center" vertical="center"/>
    </xf>
    <xf numFmtId="0" fontId="24" fillId="7" borderId="7" xfId="15" applyFont="1" applyFill="1" applyBorder="1" applyAlignment="1">
      <alignment horizontal="center" vertical="center"/>
    </xf>
    <xf numFmtId="4" fontId="24" fillId="3" borderId="3" xfId="15" applyNumberFormat="1" applyFont="1" applyFill="1" applyBorder="1" applyAlignment="1" applyProtection="1">
      <alignment vertical="center"/>
      <protection locked="0"/>
    </xf>
    <xf numFmtId="0" fontId="15" fillId="0" borderId="23" xfId="15" applyBorder="1" applyAlignment="1">
      <alignment horizontal="center" vertical="center"/>
    </xf>
    <xf numFmtId="4" fontId="24" fillId="3" borderId="5" xfId="15" applyNumberFormat="1" applyFont="1" applyFill="1" applyBorder="1" applyAlignment="1" applyProtection="1">
      <alignment vertical="center"/>
      <protection locked="0"/>
    </xf>
    <xf numFmtId="0" fontId="24" fillId="0" borderId="61" xfId="15" applyFont="1" applyBorder="1" applyAlignment="1">
      <alignment horizontal="right" vertical="center"/>
    </xf>
    <xf numFmtId="0" fontId="24" fillId="0" borderId="68" xfId="15" applyFont="1" applyBorder="1" applyAlignment="1">
      <alignment horizontal="right" vertical="center"/>
    </xf>
    <xf numFmtId="44" fontId="24" fillId="7" borderId="11" xfId="15" applyNumberFormat="1" applyFont="1" applyFill="1" applyBorder="1" applyAlignment="1">
      <alignment vertical="center"/>
    </xf>
    <xf numFmtId="0" fontId="24" fillId="7" borderId="12" xfId="15" applyFont="1" applyFill="1" applyBorder="1" applyAlignment="1">
      <alignment vertical="center"/>
    </xf>
    <xf numFmtId="0" fontId="24" fillId="7" borderId="13" xfId="15" applyFont="1" applyFill="1" applyBorder="1" applyAlignment="1">
      <alignment vertical="center"/>
    </xf>
    <xf numFmtId="0" fontId="39" fillId="0" borderId="0" xfId="15" applyFont="1" applyAlignment="1">
      <alignment vertical="center"/>
    </xf>
    <xf numFmtId="4" fontId="28" fillId="0" borderId="0" xfId="15" applyNumberFormat="1" applyFont="1"/>
    <xf numFmtId="0" fontId="16" fillId="0" borderId="0" xfId="15" applyFont="1" applyAlignment="1">
      <alignment horizontal="left" vertical="top"/>
    </xf>
    <xf numFmtId="0" fontId="39" fillId="0" borderId="0" xfId="15" applyFont="1" applyAlignment="1">
      <alignment horizontal="center" vertical="center" wrapText="1"/>
    </xf>
    <xf numFmtId="0" fontId="15" fillId="0" borderId="0" xfId="15" applyAlignment="1">
      <alignment horizontal="center" vertical="center" wrapText="1"/>
    </xf>
    <xf numFmtId="0" fontId="16" fillId="0" borderId="0" xfId="15" applyFont="1" applyAlignment="1">
      <alignment horizontal="center" vertical="top"/>
    </xf>
    <xf numFmtId="0" fontId="16" fillId="0" borderId="16" xfId="15" applyFont="1" applyBorder="1" applyAlignment="1">
      <alignment horizontal="center" vertical="center"/>
    </xf>
    <xf numFmtId="14" fontId="24" fillId="3" borderId="23" xfId="15" applyNumberFormat="1" applyFont="1" applyFill="1" applyBorder="1" applyAlignment="1" applyProtection="1">
      <alignment horizontal="center" vertical="center"/>
      <protection locked="0"/>
    </xf>
    <xf numFmtId="49" fontId="25" fillId="3" borderId="23" xfId="15" applyNumberFormat="1" applyFont="1" applyFill="1" applyBorder="1" applyAlignment="1" applyProtection="1">
      <alignment horizontal="center" vertical="center" wrapText="1"/>
      <protection locked="0"/>
    </xf>
    <xf numFmtId="0" fontId="28" fillId="0" borderId="16" xfId="15" applyFont="1" applyBorder="1"/>
    <xf numFmtId="0" fontId="15" fillId="0" borderId="0" xfId="15" applyAlignment="1">
      <alignment horizontal="right" vertical="center" wrapText="1"/>
    </xf>
    <xf numFmtId="0" fontId="3" fillId="3" borderId="3" xfId="44" applyFill="1" applyBorder="1" applyAlignment="1" applyProtection="1">
      <alignment horizontal="center" vertical="center" wrapText="1"/>
      <protection locked="0"/>
    </xf>
    <xf numFmtId="0" fontId="25" fillId="3" borderId="17" xfId="15" applyFont="1" applyFill="1" applyBorder="1" applyAlignment="1" applyProtection="1">
      <alignment horizontal="center" vertical="center" wrapText="1"/>
      <protection locked="0"/>
    </xf>
    <xf numFmtId="0" fontId="25" fillId="3" borderId="1" xfId="15" applyFont="1" applyFill="1" applyBorder="1" applyAlignment="1" applyProtection="1">
      <alignment horizontal="center" vertical="center" wrapText="1"/>
      <protection locked="0"/>
    </xf>
    <xf numFmtId="0" fontId="25" fillId="3" borderId="19" xfId="15" applyFont="1" applyFill="1" applyBorder="1" applyAlignment="1" applyProtection="1">
      <alignment horizontal="center" vertical="center" wrapText="1"/>
      <protection locked="0"/>
    </xf>
    <xf numFmtId="0" fontId="6" fillId="3" borderId="3" xfId="22" applyFont="1" applyFill="1" applyBorder="1" applyAlignment="1" applyProtection="1">
      <alignment horizontal="center" wrapText="1"/>
      <protection locked="0"/>
    </xf>
    <xf numFmtId="0" fontId="17" fillId="0" borderId="0" xfId="15" applyFont="1" applyAlignment="1">
      <alignment horizontal="left" shrinkToFit="1"/>
    </xf>
    <xf numFmtId="0" fontId="4" fillId="0" borderId="34" xfId="6" applyFont="1" applyBorder="1" applyAlignment="1">
      <alignment horizontal="center"/>
    </xf>
    <xf numFmtId="0" fontId="4" fillId="0" borderId="16" xfId="6" applyFont="1" applyBorder="1" applyAlignment="1">
      <alignment horizontal="center"/>
    </xf>
    <xf numFmtId="0" fontId="4" fillId="0" borderId="15" xfId="6" applyFont="1" applyBorder="1" applyAlignment="1">
      <alignment horizontal="center"/>
    </xf>
    <xf numFmtId="0" fontId="45" fillId="0" borderId="66" xfId="6" applyFont="1" applyBorder="1" applyAlignment="1">
      <alignment horizontal="center"/>
    </xf>
    <xf numFmtId="0" fontId="45" fillId="0" borderId="4" xfId="6" applyFont="1" applyBorder="1" applyAlignment="1">
      <alignment horizontal="center"/>
    </xf>
    <xf numFmtId="0" fontId="45" fillId="0" borderId="58" xfId="6" applyFont="1" applyBorder="1" applyAlignment="1">
      <alignment horizontal="center"/>
    </xf>
    <xf numFmtId="0" fontId="9" fillId="0" borderId="69" xfId="6" applyFont="1" applyBorder="1" applyAlignment="1">
      <alignment horizontal="center" vertical="center" wrapText="1"/>
    </xf>
    <xf numFmtId="0" fontId="9" fillId="0" borderId="61" xfId="6" applyFont="1" applyBorder="1" applyAlignment="1">
      <alignment horizontal="center" vertical="center" wrapText="1"/>
    </xf>
    <xf numFmtId="0" fontId="9" fillId="0" borderId="68" xfId="6" applyFont="1" applyBorder="1" applyAlignment="1">
      <alignment horizontal="center" vertical="center" wrapText="1"/>
    </xf>
    <xf numFmtId="0" fontId="20" fillId="3" borderId="8" xfId="6" applyFont="1" applyFill="1" applyBorder="1" applyAlignment="1" applyProtection="1">
      <alignment horizontal="center" vertical="center" wrapText="1"/>
      <protection locked="0"/>
    </xf>
    <xf numFmtId="0" fontId="20" fillId="3" borderId="10" xfId="6" applyFont="1" applyFill="1" applyBorder="1" applyAlignment="1" applyProtection="1">
      <alignment horizontal="center" vertical="center" wrapText="1"/>
      <protection locked="0"/>
    </xf>
    <xf numFmtId="0" fontId="4" fillId="5" borderId="66" xfId="6" applyFont="1" applyFill="1" applyBorder="1" applyAlignment="1">
      <alignment horizontal="right"/>
    </xf>
    <xf numFmtId="0" fontId="4" fillId="5" borderId="7" xfId="6" applyFont="1" applyFill="1" applyBorder="1" applyAlignment="1">
      <alignment horizontal="right"/>
    </xf>
    <xf numFmtId="0" fontId="6" fillId="0" borderId="33" xfId="6" applyFont="1" applyBorder="1" applyAlignment="1">
      <alignment horizontal="center"/>
    </xf>
    <xf numFmtId="0" fontId="6" fillId="0" borderId="0" xfId="6" applyFont="1" applyBorder="1" applyAlignment="1">
      <alignment horizontal="center"/>
    </xf>
    <xf numFmtId="0" fontId="6" fillId="0" borderId="40" xfId="6" applyFont="1" applyBorder="1" applyAlignment="1">
      <alignment horizontal="center"/>
    </xf>
    <xf numFmtId="0" fontId="40" fillId="10" borderId="33" xfId="0" applyFont="1" applyFill="1" applyBorder="1" applyAlignment="1">
      <alignment horizontal="center" vertical="center" wrapText="1"/>
    </xf>
    <xf numFmtId="0" fontId="40" fillId="10" borderId="0" xfId="0" applyFont="1" applyFill="1" applyBorder="1" applyAlignment="1">
      <alignment horizontal="center" vertical="center" wrapText="1"/>
    </xf>
    <xf numFmtId="0" fontId="40" fillId="9" borderId="7" xfId="0" applyFont="1" applyFill="1" applyBorder="1" applyAlignment="1">
      <alignment horizontal="left" vertical="center" wrapText="1"/>
    </xf>
    <xf numFmtId="0" fontId="60" fillId="9" borderId="3" xfId="0" applyFont="1" applyFill="1" applyBorder="1" applyAlignment="1" applyProtection="1">
      <alignment horizontal="right"/>
    </xf>
    <xf numFmtId="0" fontId="0" fillId="9" borderId="7" xfId="0" applyFont="1" applyFill="1" applyBorder="1" applyAlignment="1">
      <alignment horizontal="left" vertical="center" wrapText="1" indent="2"/>
    </xf>
    <xf numFmtId="0" fontId="67" fillId="14" borderId="7" xfId="0" applyFont="1" applyFill="1" applyBorder="1" applyAlignment="1" applyProtection="1">
      <alignment horizontal="left" vertical="center" wrapText="1" indent="1"/>
      <protection locked="0"/>
    </xf>
    <xf numFmtId="0" fontId="48" fillId="10" borderId="3" xfId="0" applyFont="1" applyFill="1" applyBorder="1" applyAlignment="1">
      <alignment horizontal="right"/>
    </xf>
    <xf numFmtId="0" fontId="68" fillId="9" borderId="0" xfId="0" applyFont="1" applyFill="1" applyBorder="1" applyAlignment="1">
      <alignment horizontal="center" vertical="top" wrapText="1"/>
    </xf>
    <xf numFmtId="0" fontId="0" fillId="14" borderId="7" xfId="0" applyFont="1" applyFill="1" applyBorder="1" applyAlignment="1" applyProtection="1">
      <alignment horizontal="left" vertical="top" wrapText="1" indent="1"/>
      <protection locked="0"/>
    </xf>
    <xf numFmtId="0" fontId="32" fillId="9" borderId="7" xfId="0" applyFont="1" applyFill="1" applyBorder="1" applyAlignment="1">
      <alignment horizontal="left" vertical="center" wrapText="1"/>
    </xf>
    <xf numFmtId="0" fontId="60" fillId="9" borderId="3" xfId="0" applyFont="1" applyFill="1" applyBorder="1" applyAlignment="1">
      <alignment horizontal="right"/>
    </xf>
    <xf numFmtId="0" fontId="0" fillId="9" borderId="7" xfId="0" applyFont="1" applyFill="1" applyBorder="1" applyAlignment="1" applyProtection="1">
      <alignment horizontal="left" vertical="top" wrapText="1"/>
      <protection locked="0"/>
    </xf>
    <xf numFmtId="0" fontId="32" fillId="9" borderId="7" xfId="0" applyFont="1" applyFill="1" applyBorder="1" applyAlignment="1">
      <alignment horizontal="right" vertical="center" wrapText="1" indent="15"/>
    </xf>
    <xf numFmtId="0" fontId="0" fillId="9" borderId="7" xfId="0" applyFont="1" applyFill="1" applyBorder="1" applyAlignment="1">
      <alignment horizontal="left" vertical="center" wrapText="1"/>
    </xf>
    <xf numFmtId="0" fontId="0" fillId="14" borderId="3" xfId="0" applyFont="1" applyFill="1" applyBorder="1" applyAlignment="1" applyProtection="1">
      <alignment horizontal="center" vertical="center"/>
      <protection locked="0"/>
    </xf>
    <xf numFmtId="0" fontId="0" fillId="14" borderId="3" xfId="0" applyFont="1" applyFill="1" applyBorder="1" applyAlignment="1" applyProtection="1">
      <alignment horizontal="left" vertical="center" wrapText="1"/>
      <protection locked="0"/>
    </xf>
    <xf numFmtId="0" fontId="0" fillId="18" borderId="3" xfId="0" applyFont="1" applyFill="1" applyBorder="1" applyAlignment="1" applyProtection="1">
      <alignment horizontal="left" vertical="center" wrapText="1"/>
    </xf>
    <xf numFmtId="0" fontId="55" fillId="9" borderId="10" xfId="0" applyFont="1" applyFill="1" applyBorder="1" applyAlignment="1">
      <alignment horizontal="center"/>
    </xf>
    <xf numFmtId="0" fontId="65" fillId="13" borderId="34" xfId="0" applyFont="1" applyFill="1" applyBorder="1" applyAlignment="1">
      <alignment horizontal="left" vertical="top" wrapText="1"/>
    </xf>
    <xf numFmtId="0" fontId="65" fillId="13" borderId="16" xfId="0" applyFont="1" applyFill="1" applyBorder="1" applyAlignment="1">
      <alignment horizontal="left" vertical="top" wrapText="1"/>
    </xf>
    <xf numFmtId="0" fontId="65" fillId="13" borderId="15" xfId="0" applyFont="1" applyFill="1" applyBorder="1" applyAlignment="1">
      <alignment horizontal="left" vertical="top" wrapText="1"/>
    </xf>
    <xf numFmtId="0" fontId="65" fillId="13" borderId="22" xfId="0" applyFont="1" applyFill="1" applyBorder="1" applyAlignment="1">
      <alignment horizontal="left" vertical="top" wrapText="1"/>
    </xf>
    <xf numFmtId="0" fontId="65" fillId="13" borderId="23" xfId="0" applyFont="1" applyFill="1" applyBorder="1" applyAlignment="1">
      <alignment horizontal="left" vertical="top" wrapText="1"/>
    </xf>
    <xf numFmtId="0" fontId="65" fillId="13" borderId="24" xfId="0" applyFont="1" applyFill="1" applyBorder="1" applyAlignment="1">
      <alignment horizontal="left" vertical="top" wrapText="1"/>
    </xf>
    <xf numFmtId="0" fontId="55" fillId="10" borderId="10" xfId="0" applyFont="1" applyFill="1" applyBorder="1" applyAlignment="1">
      <alignment horizontal="center" wrapText="1"/>
    </xf>
    <xf numFmtId="0" fontId="48" fillId="9" borderId="53" xfId="0" applyFont="1" applyFill="1" applyBorder="1" applyAlignment="1">
      <alignment horizontal="center" wrapText="1"/>
    </xf>
    <xf numFmtId="0" fontId="15" fillId="9" borderId="2" xfId="0" applyFont="1" applyFill="1" applyBorder="1" applyAlignment="1">
      <alignment horizontal="left" wrapText="1"/>
    </xf>
    <xf numFmtId="0" fontId="43" fillId="9" borderId="47" xfId="0" applyFont="1" applyFill="1" applyBorder="1" applyAlignment="1">
      <alignment horizontal="center" vertical="center" wrapText="1"/>
    </xf>
    <xf numFmtId="0" fontId="43" fillId="9" borderId="0" xfId="0" applyFont="1" applyFill="1" applyAlignment="1">
      <alignment horizontal="center" vertical="center" wrapText="1"/>
    </xf>
    <xf numFmtId="0" fontId="86" fillId="10" borderId="18" xfId="0" applyFont="1" applyFill="1" applyBorder="1" applyAlignment="1">
      <alignment horizontal="left" vertical="center" wrapText="1"/>
    </xf>
    <xf numFmtId="0" fontId="60" fillId="9" borderId="17" xfId="0" applyFont="1" applyFill="1" applyBorder="1" applyAlignment="1">
      <alignment horizontal="left" wrapText="1"/>
    </xf>
    <xf numFmtId="0" fontId="55" fillId="9" borderId="12" xfId="0" applyFont="1" applyFill="1" applyBorder="1" applyAlignment="1">
      <alignment horizontal="center"/>
    </xf>
    <xf numFmtId="0" fontId="55" fillId="9" borderId="11" xfId="0" applyFont="1" applyFill="1" applyBorder="1" applyAlignment="1">
      <alignment horizontal="right"/>
    </xf>
    <xf numFmtId="0" fontId="48" fillId="9" borderId="47" xfId="0" applyFont="1" applyFill="1" applyBorder="1" applyAlignment="1">
      <alignment horizontal="center" wrapText="1"/>
    </xf>
    <xf numFmtId="0" fontId="55" fillId="10" borderId="18" xfId="0" applyFont="1" applyFill="1" applyBorder="1" applyAlignment="1">
      <alignment horizontal="right" vertical="center"/>
    </xf>
    <xf numFmtId="0" fontId="55" fillId="9" borderId="15" xfId="0" applyFont="1" applyFill="1" applyBorder="1" applyAlignment="1">
      <alignment horizontal="right"/>
    </xf>
    <xf numFmtId="0" fontId="6" fillId="7" borderId="54" xfId="0" applyFont="1" applyFill="1" applyBorder="1" applyAlignment="1">
      <alignment horizontal="left"/>
    </xf>
    <xf numFmtId="0" fontId="6" fillId="7" borderId="59" xfId="0" applyFont="1" applyFill="1" applyBorder="1" applyAlignment="1">
      <alignment horizontal="left"/>
    </xf>
    <xf numFmtId="0" fontId="6" fillId="7" borderId="60" xfId="0" applyFont="1" applyFill="1" applyBorder="1" applyAlignment="1">
      <alignment horizontal="left"/>
    </xf>
    <xf numFmtId="0" fontId="0" fillId="2" borderId="66" xfId="0" applyFont="1" applyFill="1" applyBorder="1" applyAlignment="1">
      <alignment horizontal="left" indent="4"/>
    </xf>
    <xf numFmtId="0" fontId="0" fillId="2" borderId="4" xfId="0" applyFont="1" applyFill="1" applyBorder="1" applyAlignment="1">
      <alignment horizontal="left" indent="4"/>
    </xf>
    <xf numFmtId="0" fontId="0" fillId="2" borderId="7" xfId="0" applyFont="1" applyFill="1" applyBorder="1" applyAlignment="1">
      <alignment horizontal="left" indent="4"/>
    </xf>
    <xf numFmtId="3" fontId="41" fillId="14" borderId="3" xfId="42" applyNumberFormat="1" applyFont="1" applyFill="1" applyBorder="1" applyAlignment="1" applyProtection="1">
      <alignment horizontal="right" vertical="center"/>
      <protection locked="0"/>
    </xf>
    <xf numFmtId="0" fontId="59" fillId="9" borderId="17" xfId="0" applyFont="1" applyFill="1" applyBorder="1" applyAlignment="1">
      <alignment horizontal="left" vertical="top" wrapText="1"/>
    </xf>
    <xf numFmtId="0" fontId="55" fillId="10" borderId="24" xfId="0" applyFont="1" applyFill="1" applyBorder="1" applyAlignment="1">
      <alignment horizontal="center" vertical="center" wrapText="1"/>
    </xf>
    <xf numFmtId="0" fontId="55" fillId="10" borderId="10" xfId="0" applyFont="1" applyFill="1" applyBorder="1" applyAlignment="1">
      <alignment horizontal="center" vertical="center" wrapText="1"/>
    </xf>
    <xf numFmtId="0" fontId="60" fillId="9" borderId="3" xfId="0" applyFont="1" applyFill="1" applyBorder="1" applyAlignment="1">
      <alignment horizontal="left" wrapText="1"/>
    </xf>
    <xf numFmtId="0" fontId="59" fillId="9" borderId="3" xfId="0" applyFont="1" applyFill="1" applyBorder="1" applyAlignment="1">
      <alignment horizontal="left" wrapText="1"/>
    </xf>
    <xf numFmtId="0" fontId="48" fillId="9" borderId="23" xfId="0" applyFont="1" applyFill="1" applyBorder="1" applyAlignment="1">
      <alignment horizontal="center"/>
    </xf>
    <xf numFmtId="0" fontId="49" fillId="9" borderId="18" xfId="0" applyFont="1" applyFill="1" applyBorder="1" applyAlignment="1">
      <alignment horizontal="center" vertical="center"/>
    </xf>
    <xf numFmtId="0" fontId="0" fillId="9" borderId="0" xfId="0" applyFont="1" applyFill="1" applyBorder="1" applyAlignment="1">
      <alignment horizontal="center"/>
    </xf>
    <xf numFmtId="0" fontId="54" fillId="10" borderId="10" xfId="0" applyFont="1" applyFill="1" applyBorder="1" applyAlignment="1">
      <alignment horizontal="center" vertical="center" wrapText="1"/>
    </xf>
    <xf numFmtId="0" fontId="0" fillId="14" borderId="2" xfId="0" applyFont="1" applyFill="1" applyBorder="1" applyAlignment="1" applyProtection="1">
      <alignment horizontal="left"/>
      <protection locked="0"/>
    </xf>
    <xf numFmtId="0" fontId="0" fillId="9" borderId="2" xfId="0" applyFont="1" applyFill="1" applyBorder="1" applyAlignment="1">
      <alignment horizontal="left"/>
    </xf>
    <xf numFmtId="0" fontId="46" fillId="9" borderId="23" xfId="0" applyFont="1" applyFill="1" applyBorder="1" applyAlignment="1">
      <alignment horizontal="center" wrapText="1"/>
    </xf>
    <xf numFmtId="0" fontId="53" fillId="14" borderId="1" xfId="2" applyFont="1" applyFill="1" applyBorder="1" applyAlignment="1" applyProtection="1">
      <alignment horizontal="center"/>
      <protection locked="0"/>
    </xf>
    <xf numFmtId="0" fontId="50" fillId="9" borderId="0" xfId="0" applyFont="1" applyFill="1" applyBorder="1" applyAlignment="1">
      <alignment horizontal="center"/>
    </xf>
    <xf numFmtId="0" fontId="0" fillId="9" borderId="0" xfId="0" applyFont="1" applyFill="1" applyBorder="1" applyAlignment="1">
      <alignment horizontal="right" vertical="center"/>
    </xf>
    <xf numFmtId="0" fontId="51" fillId="14" borderId="3" xfId="0" applyFont="1" applyFill="1" applyBorder="1" applyAlignment="1" applyProtection="1">
      <alignment horizontal="center" vertical="center"/>
      <protection locked="0"/>
    </xf>
    <xf numFmtId="0" fontId="0" fillId="14" borderId="53" xfId="0" applyFont="1" applyFill="1" applyBorder="1" applyAlignment="1" applyProtection="1">
      <alignment horizontal="left" wrapText="1"/>
      <protection locked="0"/>
    </xf>
    <xf numFmtId="0" fontId="0" fillId="14" borderId="65" xfId="0" applyFont="1" applyFill="1" applyBorder="1" applyAlignment="1" applyProtection="1">
      <alignment horizontal="left" wrapText="1"/>
      <protection locked="0"/>
    </xf>
    <xf numFmtId="0" fontId="54" fillId="10" borderId="11" xfId="0" applyFont="1" applyFill="1" applyBorder="1" applyAlignment="1">
      <alignment horizontal="center" wrapText="1"/>
    </xf>
    <xf numFmtId="0" fontId="14" fillId="2" borderId="0" xfId="0" applyFont="1" applyFill="1" applyAlignment="1">
      <alignment horizontal="center" vertical="top" wrapText="1"/>
    </xf>
    <xf numFmtId="0" fontId="43" fillId="2" borderId="4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0" fillId="10" borderId="0" xfId="0" applyFont="1" applyFill="1" applyBorder="1" applyAlignment="1">
      <alignment horizontal="left" vertical="center" wrapText="1"/>
    </xf>
    <xf numFmtId="0" fontId="60" fillId="9" borderId="6" xfId="0" applyFont="1" applyFill="1" applyBorder="1" applyAlignment="1">
      <alignment horizontal="left" wrapText="1"/>
    </xf>
    <xf numFmtId="0" fontId="0" fillId="9" borderId="47" xfId="0" applyFont="1" applyFill="1" applyBorder="1" applyAlignment="1">
      <alignment horizontal="center" wrapText="1"/>
    </xf>
    <xf numFmtId="0" fontId="54" fillId="10" borderId="18" xfId="0" applyFont="1" applyFill="1" applyBorder="1" applyAlignment="1">
      <alignment horizontal="left" wrapText="1"/>
    </xf>
    <xf numFmtId="0" fontId="55" fillId="9" borderId="11"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54" fillId="10" borderId="18" xfId="0" applyFont="1" applyFill="1" applyBorder="1" applyAlignment="1">
      <alignment horizontal="left" vertical="top" wrapText="1"/>
    </xf>
    <xf numFmtId="0" fontId="54" fillId="10" borderId="8" xfId="0" applyFont="1" applyFill="1" applyBorder="1" applyAlignment="1">
      <alignment horizontal="left" vertical="top" wrapText="1"/>
    </xf>
    <xf numFmtId="0" fontId="58" fillId="9" borderId="11" xfId="0" applyFont="1" applyFill="1" applyBorder="1" applyAlignment="1">
      <alignment horizontal="center" vertical="center"/>
    </xf>
    <xf numFmtId="0" fontId="61" fillId="9" borderId="12" xfId="0" applyFont="1" applyFill="1" applyBorder="1" applyAlignment="1">
      <alignment horizontal="center" vertical="center" wrapText="1"/>
    </xf>
    <xf numFmtId="0" fontId="0" fillId="14" borderId="53" xfId="0" applyFont="1" applyFill="1" applyBorder="1" applyAlignment="1" applyProtection="1">
      <alignment horizontal="left" vertical="center" wrapText="1"/>
      <protection locked="0"/>
    </xf>
    <xf numFmtId="0" fontId="0" fillId="14" borderId="65" xfId="0" applyFont="1" applyFill="1" applyBorder="1" applyAlignment="1" applyProtection="1">
      <alignment horizontal="left" vertical="center" wrapText="1"/>
      <protection locked="0"/>
    </xf>
    <xf numFmtId="0" fontId="0" fillId="14" borderId="53" xfId="0" applyFont="1" applyFill="1" applyBorder="1" applyAlignment="1" applyProtection="1">
      <alignment horizontal="center" vertical="center"/>
      <protection locked="0"/>
    </xf>
    <xf numFmtId="0" fontId="0" fillId="14" borderId="65" xfId="0" applyFont="1" applyFill="1" applyBorder="1" applyAlignment="1" applyProtection="1">
      <alignment horizontal="center" vertical="center"/>
      <protection locked="0"/>
    </xf>
    <xf numFmtId="0" fontId="58" fillId="9" borderId="11" xfId="0" applyFont="1" applyFill="1" applyBorder="1" applyAlignment="1">
      <alignment horizontal="center" vertical="center" wrapText="1"/>
    </xf>
    <xf numFmtId="0" fontId="55" fillId="9" borderId="11" xfId="0" applyFont="1" applyFill="1" applyBorder="1" applyAlignment="1">
      <alignment horizontal="right" vertical="center"/>
    </xf>
    <xf numFmtId="0" fontId="6" fillId="7" borderId="66" xfId="0" applyFont="1" applyFill="1" applyBorder="1" applyAlignment="1">
      <alignment horizontal="left"/>
    </xf>
    <xf numFmtId="0" fontId="6" fillId="7" borderId="4" xfId="0" applyFont="1" applyFill="1" applyBorder="1" applyAlignment="1">
      <alignment horizontal="left"/>
    </xf>
    <xf numFmtId="0" fontId="6" fillId="7" borderId="58" xfId="0" applyFont="1" applyFill="1" applyBorder="1" applyAlignment="1">
      <alignment horizontal="left"/>
    </xf>
    <xf numFmtId="0" fontId="0" fillId="2" borderId="66" xfId="0" applyFont="1" applyFill="1" applyBorder="1" applyAlignment="1">
      <alignment horizontal="left" vertical="center" indent="4"/>
    </xf>
    <xf numFmtId="0" fontId="0" fillId="2" borderId="4" xfId="0" applyFont="1" applyFill="1" applyBorder="1" applyAlignment="1">
      <alignment horizontal="left" vertical="center" indent="4"/>
    </xf>
    <xf numFmtId="0" fontId="0" fillId="2" borderId="7" xfId="0" applyFont="1" applyFill="1" applyBorder="1" applyAlignment="1">
      <alignment horizontal="left" vertical="center" indent="4"/>
    </xf>
    <xf numFmtId="0" fontId="0" fillId="2" borderId="45" xfId="0" applyFont="1" applyFill="1" applyBorder="1" applyAlignment="1">
      <alignment horizontal="left" vertical="center" wrapText="1" indent="4"/>
    </xf>
    <xf numFmtId="0" fontId="0" fillId="2" borderId="29" xfId="0" applyFont="1" applyFill="1" applyBorder="1" applyAlignment="1">
      <alignment horizontal="left" vertical="center" wrapText="1" indent="4"/>
    </xf>
    <xf numFmtId="3" fontId="0" fillId="14" borderId="3" xfId="0" applyNumberFormat="1" applyFont="1" applyFill="1" applyBorder="1" applyAlignment="1" applyProtection="1">
      <alignment horizontal="center" vertical="center"/>
      <protection locked="0"/>
    </xf>
    <xf numFmtId="0" fontId="52" fillId="9" borderId="17" xfId="0" applyFont="1" applyFill="1" applyBorder="1" applyAlignment="1">
      <alignment horizontal="left" vertical="center"/>
    </xf>
    <xf numFmtId="0" fontId="0" fillId="14" borderId="3" xfId="0" applyFont="1" applyFill="1" applyBorder="1" applyAlignment="1" applyProtection="1">
      <alignment horizontal="left" wrapText="1"/>
      <protection locked="0"/>
    </xf>
    <xf numFmtId="0" fontId="58" fillId="9" borderId="11" xfId="0" applyFont="1" applyFill="1" applyBorder="1" applyAlignment="1">
      <alignment horizontal="right" vertical="center" wrapText="1"/>
    </xf>
    <xf numFmtId="0" fontId="60" fillId="9" borderId="2" xfId="0" applyFont="1" applyFill="1" applyBorder="1" applyAlignment="1">
      <alignment horizontal="left" wrapText="1"/>
    </xf>
    <xf numFmtId="0" fontId="59" fillId="9" borderId="2" xfId="0" applyFont="1" applyFill="1" applyBorder="1" applyAlignment="1">
      <alignment horizontal="left"/>
    </xf>
    <xf numFmtId="0" fontId="55" fillId="9" borderId="18" xfId="0" applyFont="1" applyFill="1" applyBorder="1" applyAlignment="1">
      <alignment horizontal="center"/>
    </xf>
    <xf numFmtId="0" fontId="55" fillId="9" borderId="10" xfId="0" applyFont="1" applyFill="1" applyBorder="1" applyAlignment="1">
      <alignment horizontal="center" vertical="center"/>
    </xf>
    <xf numFmtId="0" fontId="55" fillId="9" borderId="49" xfId="0" applyFont="1" applyFill="1" applyBorder="1" applyAlignment="1">
      <alignment horizontal="center"/>
    </xf>
    <xf numFmtId="3" fontId="41" fillId="14" borderId="53" xfId="42" applyNumberFormat="1" applyFont="1" applyFill="1" applyBorder="1" applyAlignment="1" applyProtection="1">
      <alignment horizontal="right" vertical="center"/>
      <protection locked="0"/>
    </xf>
    <xf numFmtId="3" fontId="41" fillId="14" borderId="65" xfId="42" applyNumberFormat="1" applyFont="1" applyFill="1" applyBorder="1" applyAlignment="1" applyProtection="1">
      <alignment horizontal="right" vertical="center"/>
      <protection locked="0"/>
    </xf>
    <xf numFmtId="0" fontId="58" fillId="9" borderId="11" xfId="0" applyFont="1" applyFill="1" applyBorder="1" applyAlignment="1">
      <alignment horizontal="right" wrapText="1"/>
    </xf>
    <xf numFmtId="0" fontId="60" fillId="9" borderId="0" xfId="0" applyFont="1" applyFill="1" applyAlignment="1">
      <alignment horizontal="center" vertical="center" wrapText="1"/>
    </xf>
    <xf numFmtId="0" fontId="48" fillId="9" borderId="47" xfId="0" applyFont="1" applyFill="1" applyBorder="1" applyAlignment="1">
      <alignment horizontal="center" vertical="center" wrapText="1"/>
    </xf>
    <xf numFmtId="0" fontId="48" fillId="9" borderId="0" xfId="0" applyFont="1" applyFill="1" applyBorder="1" applyAlignment="1">
      <alignment horizontal="center" vertical="center" wrapText="1"/>
    </xf>
    <xf numFmtId="0" fontId="77" fillId="17" borderId="34" xfId="0" applyFont="1" applyFill="1" applyBorder="1" applyAlignment="1">
      <alignment horizontal="center" vertical="center" wrapText="1"/>
    </xf>
    <xf numFmtId="0" fontId="77" fillId="17" borderId="16" xfId="0" applyFont="1" applyFill="1" applyBorder="1" applyAlignment="1">
      <alignment horizontal="center" vertical="center" wrapText="1"/>
    </xf>
    <xf numFmtId="0" fontId="77" fillId="17" borderId="15" xfId="0" applyFont="1" applyFill="1" applyBorder="1" applyAlignment="1">
      <alignment horizontal="center" vertical="center" wrapText="1"/>
    </xf>
    <xf numFmtId="0" fontId="77" fillId="17" borderId="33" xfId="0" applyFont="1" applyFill="1" applyBorder="1" applyAlignment="1">
      <alignment horizontal="center" vertical="center" wrapText="1"/>
    </xf>
    <xf numFmtId="0" fontId="77" fillId="17" borderId="0" xfId="0" applyFont="1" applyFill="1" applyBorder="1" applyAlignment="1">
      <alignment horizontal="center" vertical="center" wrapText="1"/>
    </xf>
    <xf numFmtId="0" fontId="77" fillId="17" borderId="40" xfId="0" applyFont="1" applyFill="1" applyBorder="1" applyAlignment="1">
      <alignment horizontal="center" vertical="center" wrapText="1"/>
    </xf>
    <xf numFmtId="0" fontId="77" fillId="17" borderId="22" xfId="0" applyFont="1" applyFill="1" applyBorder="1" applyAlignment="1">
      <alignment horizontal="center" vertical="center" wrapText="1"/>
    </xf>
    <xf numFmtId="0" fontId="77" fillId="17" borderId="23" xfId="0" applyFont="1" applyFill="1" applyBorder="1" applyAlignment="1">
      <alignment horizontal="center" vertical="center" wrapText="1"/>
    </xf>
    <xf numFmtId="0" fontId="77" fillId="17" borderId="24" xfId="0" applyFont="1" applyFill="1" applyBorder="1" applyAlignment="1">
      <alignment horizontal="center" vertical="center" wrapText="1"/>
    </xf>
    <xf numFmtId="0" fontId="51" fillId="10" borderId="8" xfId="0" applyFont="1" applyFill="1" applyBorder="1" applyAlignment="1">
      <alignment horizontal="center" vertical="center"/>
    </xf>
    <xf numFmtId="0" fontId="51" fillId="10" borderId="10" xfId="0" applyFont="1" applyFill="1" applyBorder="1" applyAlignment="1">
      <alignment horizontal="center" vertical="center"/>
    </xf>
    <xf numFmtId="0" fontId="51" fillId="10" borderId="8" xfId="0" applyFont="1" applyFill="1" applyBorder="1" applyAlignment="1">
      <alignment horizontal="center"/>
    </xf>
    <xf numFmtId="0" fontId="51" fillId="10" borderId="10" xfId="0" applyFont="1" applyFill="1" applyBorder="1" applyAlignment="1">
      <alignment horizontal="center"/>
    </xf>
    <xf numFmtId="0" fontId="21" fillId="9" borderId="0" xfId="0" applyFont="1" applyFill="1" applyBorder="1" applyAlignment="1">
      <alignment horizontal="left" vertical="top" wrapText="1"/>
    </xf>
    <xf numFmtId="0" fontId="84" fillId="9" borderId="47" xfId="0" applyFont="1" applyFill="1" applyBorder="1" applyAlignment="1">
      <alignment horizontal="center" vertical="center" wrapText="1"/>
    </xf>
    <xf numFmtId="0" fontId="59" fillId="9" borderId="6" xfId="0" applyFont="1" applyFill="1" applyBorder="1" applyAlignment="1">
      <alignment horizontal="left" vertical="top" wrapText="1"/>
    </xf>
    <xf numFmtId="0" fontId="58" fillId="10" borderId="18" xfId="0" applyFont="1" applyFill="1" applyBorder="1" applyAlignment="1">
      <alignment horizontal="center" wrapText="1"/>
    </xf>
    <xf numFmtId="0" fontId="55" fillId="10" borderId="18" xfId="0" applyFont="1" applyFill="1" applyBorder="1" applyAlignment="1">
      <alignment horizontal="left"/>
    </xf>
    <xf numFmtId="0" fontId="55" fillId="9" borderId="0" xfId="0" applyFont="1" applyFill="1" applyBorder="1" applyAlignment="1">
      <alignment horizontal="right" vertical="center"/>
    </xf>
    <xf numFmtId="0" fontId="55" fillId="9" borderId="55" xfId="0" applyFont="1" applyFill="1" applyBorder="1" applyAlignment="1">
      <alignment horizontal="right" vertical="center"/>
    </xf>
    <xf numFmtId="1" fontId="13" fillId="0" borderId="22" xfId="5" applyNumberFormat="1" applyFont="1" applyBorder="1" applyAlignment="1">
      <alignment horizontal="center"/>
    </xf>
    <xf numFmtId="1" fontId="13" fillId="0" borderId="23" xfId="5" applyNumberFormat="1" applyFont="1" applyBorder="1" applyAlignment="1">
      <alignment horizontal="center"/>
    </xf>
    <xf numFmtId="1" fontId="13" fillId="0" borderId="24" xfId="5" applyNumberFormat="1" applyFont="1" applyBorder="1" applyAlignment="1">
      <alignment horizontal="center"/>
    </xf>
    <xf numFmtId="0" fontId="7" fillId="0" borderId="0" xfId="5" applyFont="1" applyBorder="1" applyAlignment="1">
      <alignment horizontal="right"/>
    </xf>
    <xf numFmtId="0" fontId="13" fillId="0" borderId="22" xfId="5" applyFont="1" applyBorder="1" applyAlignment="1">
      <alignment horizontal="center"/>
    </xf>
    <xf numFmtId="0" fontId="13" fillId="0" borderId="23" xfId="5" applyFont="1" applyBorder="1" applyAlignment="1">
      <alignment horizontal="center"/>
    </xf>
    <xf numFmtId="0" fontId="13" fillId="0" borderId="24" xfId="5" applyFont="1" applyBorder="1" applyAlignment="1">
      <alignment horizontal="center"/>
    </xf>
    <xf numFmtId="0" fontId="19" fillId="3" borderId="1" xfId="43" applyFont="1" applyFill="1" applyBorder="1" applyAlignment="1" applyProtection="1">
      <alignment horizontal="center" vertical="center" wrapText="1"/>
      <protection locked="0"/>
    </xf>
    <xf numFmtId="0" fontId="6" fillId="0" borderId="0" xfId="43" applyFont="1" applyAlignment="1">
      <alignment horizontal="center" vertical="center"/>
    </xf>
    <xf numFmtId="0" fontId="13" fillId="0" borderId="0" xfId="43" applyFont="1" applyAlignment="1">
      <alignment horizontal="center" vertical="center"/>
    </xf>
    <xf numFmtId="0" fontId="19" fillId="0" borderId="0" xfId="43" applyFont="1" applyAlignment="1">
      <alignment horizontal="left" vertical="center" wrapText="1"/>
    </xf>
    <xf numFmtId="0" fontId="19" fillId="0" borderId="0" xfId="43" applyFont="1" applyAlignment="1">
      <alignment horizontal="left" vertical="top" wrapText="1"/>
    </xf>
    <xf numFmtId="0" fontId="66" fillId="0" borderId="0" xfId="43" applyFont="1" applyAlignment="1">
      <alignment horizontal="left" vertical="top" wrapText="1"/>
    </xf>
    <xf numFmtId="0" fontId="3" fillId="0" borderId="0" xfId="43" applyFont="1" applyBorder="1" applyAlignment="1">
      <alignment horizontal="right" vertical="top" wrapText="1"/>
    </xf>
    <xf numFmtId="0" fontId="3" fillId="0" borderId="0" xfId="43" applyFont="1" applyAlignment="1">
      <alignment horizontal="right" vertical="top" wrapText="1"/>
    </xf>
    <xf numFmtId="0" fontId="19" fillId="0" borderId="0" xfId="43" applyFont="1" applyAlignment="1">
      <alignment horizontal="center" vertical="center"/>
    </xf>
    <xf numFmtId="0" fontId="1" fillId="0" borderId="0" xfId="43" applyFont="1" applyBorder="1" applyAlignment="1">
      <alignment horizontal="center"/>
    </xf>
    <xf numFmtId="0" fontId="19" fillId="3" borderId="0" xfId="43" applyFont="1" applyFill="1" applyAlignment="1" applyProtection="1">
      <alignment horizontal="left" vertical="top" wrapText="1"/>
      <protection locked="0"/>
    </xf>
    <xf numFmtId="0" fontId="3" fillId="0" borderId="1" xfId="43" applyBorder="1" applyAlignment="1">
      <alignment horizontal="center"/>
    </xf>
    <xf numFmtId="0" fontId="3" fillId="0" borderId="31" xfId="43" applyBorder="1" applyAlignment="1">
      <alignment horizontal="left"/>
    </xf>
    <xf numFmtId="0" fontId="19" fillId="3" borderId="0" xfId="43" applyFont="1" applyFill="1" applyAlignment="1" applyProtection="1">
      <alignment horizontal="center" vertical="top" wrapText="1"/>
      <protection locked="0"/>
    </xf>
    <xf numFmtId="0" fontId="85" fillId="0" borderId="0" xfId="6" applyFont="1" applyAlignment="1">
      <alignment horizontal="center" vertical="center"/>
    </xf>
    <xf numFmtId="0" fontId="20" fillId="0" borderId="0" xfId="6" applyFont="1" applyAlignment="1">
      <alignment horizontal="center" vertical="center"/>
    </xf>
    <xf numFmtId="0" fontId="3" fillId="3" borderId="0" xfId="6" applyFill="1" applyAlignment="1" applyProtection="1">
      <alignment horizontal="center"/>
      <protection locked="0"/>
    </xf>
    <xf numFmtId="0" fontId="0"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1" xfId="0" applyBorder="1" applyAlignment="1">
      <alignment horizontal="center" wrapText="1"/>
    </xf>
    <xf numFmtId="0" fontId="0" fillId="0" borderId="0" xfId="0" applyFont="1" applyAlignment="1">
      <alignment horizontal="center" vertical="center" wrapText="1"/>
    </xf>
    <xf numFmtId="0" fontId="80" fillId="9" borderId="12" xfId="0" applyFont="1" applyFill="1" applyBorder="1" applyAlignment="1">
      <alignment horizontal="center" vertical="center" wrapText="1"/>
    </xf>
    <xf numFmtId="3" fontId="88" fillId="0" borderId="12" xfId="1" applyNumberFormat="1" applyFont="1" applyBorder="1" applyAlignment="1"/>
    <xf numFmtId="3" fontId="74" fillId="9" borderId="12" xfId="1" applyNumberFormat="1" applyFont="1" applyFill="1" applyBorder="1" applyAlignment="1" applyProtection="1">
      <alignment horizontal="right" vertical="center" shrinkToFit="1"/>
    </xf>
    <xf numFmtId="42" fontId="54" fillId="14" borderId="57" xfId="1" applyNumberFormat="1" applyFont="1" applyFill="1" applyBorder="1" applyAlignment="1" applyProtection="1">
      <alignment horizontal="right" vertical="center" shrinkToFit="1"/>
      <protection locked="0"/>
    </xf>
    <xf numFmtId="42" fontId="54" fillId="9" borderId="57" xfId="1" applyNumberFormat="1" applyFont="1" applyFill="1" applyBorder="1" applyAlignment="1" applyProtection="1">
      <alignment horizontal="right" shrinkToFit="1"/>
    </xf>
    <xf numFmtId="42" fontId="4" fillId="3" borderId="3" xfId="1" applyNumberFormat="1" applyFont="1" applyFill="1" applyBorder="1" applyAlignment="1" applyProtection="1">
      <alignment horizontal="right" shrinkToFit="1"/>
      <protection locked="0"/>
    </xf>
    <xf numFmtId="42" fontId="4" fillId="3" borderId="38" xfId="1" applyNumberFormat="1" applyFont="1" applyFill="1" applyBorder="1" applyAlignment="1" applyProtection="1">
      <alignment horizontal="right" shrinkToFit="1"/>
      <protection locked="0"/>
    </xf>
    <xf numFmtId="42" fontId="4" fillId="3" borderId="3" xfId="1" applyNumberFormat="1" applyFont="1" applyFill="1" applyBorder="1" applyAlignment="1" applyProtection="1">
      <alignment horizontal="right" vertical="center" shrinkToFit="1"/>
      <protection locked="0"/>
    </xf>
    <xf numFmtId="42" fontId="4" fillId="3" borderId="38" xfId="1" applyNumberFormat="1" applyFont="1" applyFill="1" applyBorder="1" applyAlignment="1" applyProtection="1">
      <alignment horizontal="right" vertical="center" shrinkToFit="1"/>
      <protection locked="0"/>
    </xf>
    <xf numFmtId="42" fontId="4" fillId="3" borderId="29" xfId="1" applyNumberFormat="1" applyFont="1" applyFill="1" applyBorder="1" applyAlignment="1" applyProtection="1">
      <alignment horizontal="right" vertical="center" shrinkToFit="1"/>
      <protection locked="0"/>
    </xf>
    <xf numFmtId="42" fontId="4" fillId="3" borderId="30" xfId="1" applyNumberFormat="1" applyFont="1" applyFill="1" applyBorder="1" applyAlignment="1" applyProtection="1">
      <alignment horizontal="right" vertical="center" shrinkToFit="1"/>
      <protection locked="0"/>
    </xf>
    <xf numFmtId="3" fontId="0" fillId="14" borderId="29" xfId="0" applyNumberFormat="1" applyFill="1" applyBorder="1" applyAlignment="1" applyProtection="1">
      <alignment horizontal="center" vertical="center"/>
      <protection locked="0"/>
    </xf>
    <xf numFmtId="3" fontId="0" fillId="14" borderId="30" xfId="42" applyNumberFormat="1" applyFont="1" applyFill="1" applyBorder="1" applyAlignment="1" applyProtection="1">
      <alignment horizontal="center" vertical="center"/>
      <protection locked="0"/>
    </xf>
    <xf numFmtId="3" fontId="41" fillId="14" borderId="2" xfId="0" applyNumberFormat="1" applyFont="1" applyFill="1" applyBorder="1" applyAlignment="1" applyProtection="1">
      <alignment horizontal="center" vertical="center"/>
      <protection locked="0"/>
    </xf>
    <xf numFmtId="3" fontId="41" fillId="14" borderId="3" xfId="0" applyNumberFormat="1" applyFont="1" applyFill="1" applyBorder="1" applyAlignment="1" applyProtection="1">
      <alignment horizontal="center" vertical="center"/>
      <protection locked="0"/>
    </xf>
    <xf numFmtId="3" fontId="55" fillId="14" borderId="3" xfId="0" applyNumberFormat="1" applyFont="1" applyFill="1" applyBorder="1" applyAlignment="1" applyProtection="1">
      <alignment horizontal="center" vertical="center"/>
      <protection locked="0"/>
    </xf>
    <xf numFmtId="3" fontId="60" fillId="18" borderId="2" xfId="0" applyNumberFormat="1" applyFont="1" applyFill="1" applyBorder="1" applyAlignment="1" applyProtection="1">
      <alignment horizontal="right"/>
    </xf>
    <xf numFmtId="3" fontId="74" fillId="14" borderId="3" xfId="0" applyNumberFormat="1" applyFont="1" applyFill="1" applyBorder="1" applyAlignment="1" applyProtection="1">
      <alignment horizontal="center" vertical="center"/>
      <protection locked="0"/>
    </xf>
    <xf numFmtId="3" fontId="80" fillId="14" borderId="3" xfId="0" applyNumberFormat="1" applyFont="1" applyFill="1" applyBorder="1" applyAlignment="1" applyProtection="1">
      <alignment horizontal="center" vertical="center"/>
      <protection locked="0"/>
    </xf>
    <xf numFmtId="3" fontId="74" fillId="14" borderId="3" xfId="42" applyNumberFormat="1" applyFont="1" applyFill="1" applyBorder="1" applyAlignment="1" applyProtection="1">
      <alignment horizontal="center" vertical="center"/>
      <protection locked="0"/>
    </xf>
    <xf numFmtId="1" fontId="2" fillId="0" borderId="2" xfId="5" applyNumberFormat="1" applyBorder="1"/>
    <xf numFmtId="0" fontId="1" fillId="0" borderId="2" xfId="5" applyFont="1" applyBorder="1"/>
  </cellXfs>
  <cellStyles count="46">
    <cellStyle name="Comma" xfId="42" builtinId="3"/>
    <cellStyle name="Comma 2" xfId="8" xr:uid="{00000000-0005-0000-0000-000001000000}"/>
    <cellStyle name="Comma 3" xfId="27" xr:uid="{00000000-0005-0000-0000-000002000000}"/>
    <cellStyle name="Currency" xfId="1" builtinId="4"/>
    <cellStyle name="Currency 2" xfId="7" xr:uid="{00000000-0005-0000-0000-000004000000}"/>
    <cellStyle name="Currency 2 2" xfId="37" xr:uid="{00000000-0005-0000-0000-000005000000}"/>
    <cellStyle name="Currency 3" xfId="9" xr:uid="{00000000-0005-0000-0000-000006000000}"/>
    <cellStyle name="Currency 3 2" xfId="31" xr:uid="{00000000-0005-0000-0000-000007000000}"/>
    <cellStyle name="Currency 4" xfId="10" xr:uid="{00000000-0005-0000-0000-000008000000}"/>
    <cellStyle name="Currency 4 2" xfId="36" xr:uid="{00000000-0005-0000-0000-000009000000}"/>
    <cellStyle name="Currency 5" xfId="11" xr:uid="{00000000-0005-0000-0000-00000A000000}"/>
    <cellStyle name="Currency 5 2" xfId="45" xr:uid="{018F6981-B481-42DA-9E5E-28686BCC940E}"/>
    <cellStyle name="Currency 6" xfId="24" xr:uid="{00000000-0005-0000-0000-00000B000000}"/>
    <cellStyle name="Currency 6 2 2" xfId="38" xr:uid="{00000000-0005-0000-0000-00000C000000}"/>
    <cellStyle name="Currency 6 2 3" xfId="40" xr:uid="{00000000-0005-0000-0000-00000D000000}"/>
    <cellStyle name="Currency 7" xfId="30" xr:uid="{00000000-0005-0000-0000-00000E000000}"/>
    <cellStyle name="Currency 7 2" xfId="33" xr:uid="{00000000-0005-0000-0000-00000F000000}"/>
    <cellStyle name="Currency 7 2 2" xfId="41" xr:uid="{00000000-0005-0000-0000-000010000000}"/>
    <cellStyle name="Currency 7 3" xfId="39" xr:uid="{00000000-0005-0000-0000-000011000000}"/>
    <cellStyle name="Hyperlink" xfId="2" builtinId="8"/>
    <cellStyle name="Hyperlink 2" xfId="12" xr:uid="{00000000-0005-0000-0000-000013000000}"/>
    <cellStyle name="Hyperlink 3" xfId="23" xr:uid="{00000000-0005-0000-0000-000014000000}"/>
    <cellStyle name="Normal" xfId="0" builtinId="0"/>
    <cellStyle name="Normal 10" xfId="13" xr:uid="{00000000-0005-0000-0000-000016000000}"/>
    <cellStyle name="Normal 10 2" xfId="34" xr:uid="{00000000-0005-0000-0000-000017000000}"/>
    <cellStyle name="Normal 11" xfId="14" xr:uid="{00000000-0005-0000-0000-000018000000}"/>
    <cellStyle name="Normal 12" xfId="25" xr:uid="{00000000-0005-0000-0000-000019000000}"/>
    <cellStyle name="Normal 12 2" xfId="32" xr:uid="{00000000-0005-0000-0000-00001A000000}"/>
    <cellStyle name="Normal 13" xfId="29" xr:uid="{00000000-0005-0000-0000-00001B000000}"/>
    <cellStyle name="Normal 13 2" xfId="35" xr:uid="{00000000-0005-0000-0000-00001C000000}"/>
    <cellStyle name="Normal 13 3" xfId="43" xr:uid="{00000000-0005-0000-0000-00001D000000}"/>
    <cellStyle name="Normal 2" xfId="3" xr:uid="{00000000-0005-0000-0000-00001E000000}"/>
    <cellStyle name="Normal 2 2" xfId="15" xr:uid="{00000000-0005-0000-0000-00001F000000}"/>
    <cellStyle name="Normal 2 3" xfId="22" xr:uid="{00000000-0005-0000-0000-000020000000}"/>
    <cellStyle name="Normal 3" xfId="5" xr:uid="{00000000-0005-0000-0000-000021000000}"/>
    <cellStyle name="Normal 3 2" xfId="6" xr:uid="{00000000-0005-0000-0000-000022000000}"/>
    <cellStyle name="Normal 4" xfId="16" xr:uid="{00000000-0005-0000-0000-000023000000}"/>
    <cellStyle name="Normal 5" xfId="17" xr:uid="{00000000-0005-0000-0000-000024000000}"/>
    <cellStyle name="Normal 6" xfId="18" xr:uid="{00000000-0005-0000-0000-000025000000}"/>
    <cellStyle name="Normal 7" xfId="19" xr:uid="{00000000-0005-0000-0000-000026000000}"/>
    <cellStyle name="Normal 8" xfId="20" xr:uid="{00000000-0005-0000-0000-000027000000}"/>
    <cellStyle name="Normal 8 2" xfId="44" xr:uid="{92808E27-608D-416F-9E49-A3E73FBCCCD8}"/>
    <cellStyle name="Normal 9" xfId="21" xr:uid="{00000000-0005-0000-0000-000028000000}"/>
    <cellStyle name="Percent" xfId="4" builtinId="5"/>
    <cellStyle name="Percent 2" xfId="26" xr:uid="{00000000-0005-0000-0000-00002A000000}"/>
    <cellStyle name="Percent 3" xfId="28" xr:uid="{00000000-0005-0000-0000-00002B000000}"/>
  </cellStyles>
  <dxfs count="0"/>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xdr:colOff>
      <xdr:row>1</xdr:row>
      <xdr:rowOff>0</xdr:rowOff>
    </xdr:to>
    <xdr:pic>
      <xdr:nvPicPr>
        <xdr:cNvPr id="2" name="Picture 1">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a:stretch>
          <a:fillRect/>
        </a:stretch>
      </xdr:blipFill>
      <xdr:spPr>
        <a:xfrm>
          <a:off x="0" y="0"/>
          <a:ext cx="1838325" cy="723900"/>
        </a:xfrm>
        <a:prstGeom prst="rect">
          <a:avLst/>
        </a:prstGeom>
      </xdr:spPr>
    </xdr:pic>
    <xdr:clientData fLocksWithSheet="0"/>
  </xdr:twoCellAnchor>
  <xdr:twoCellAnchor editAs="oneCell">
    <xdr:from>
      <xdr:col>0</xdr:col>
      <xdr:colOff>0</xdr:colOff>
      <xdr:row>0</xdr:row>
      <xdr:rowOff>0</xdr:rowOff>
    </xdr:from>
    <xdr:to>
      <xdr:col>1</xdr:col>
      <xdr:colOff>133350</xdr:colOff>
      <xdr:row>1</xdr:row>
      <xdr:rowOff>0</xdr:rowOff>
    </xdr:to>
    <xdr:pic>
      <xdr:nvPicPr>
        <xdr:cNvPr id="4" name="Picture 3">
          <a:extLst>
            <a:ext uri="{FF2B5EF4-FFF2-40B4-BE49-F238E27FC236}">
              <a16:creationId xmlns:a16="http://schemas.microsoft.com/office/drawing/2014/main" id="{5D3535AF-9B2E-41C0-AA7E-B6F9C32C2340}"/>
            </a:ext>
          </a:extLst>
        </xdr:cNvPr>
        <xdr:cNvPicPr/>
      </xdr:nvPicPr>
      <xdr:blipFill>
        <a:blip xmlns:r="http://schemas.openxmlformats.org/officeDocument/2006/relationships" r:embed="rId1"/>
        <a:stretch>
          <a:fillRect/>
        </a:stretch>
      </xdr:blipFill>
      <xdr:spPr>
        <a:xfrm>
          <a:off x="0" y="0"/>
          <a:ext cx="1885950" cy="723900"/>
        </a:xfrm>
        <a:prstGeom prst="rect">
          <a:avLst/>
        </a:prstGeom>
      </xdr:spPr>
    </xdr:pic>
    <xdr:clientData fLocksWithSheet="0"/>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18</xdr:row>
      <xdr:rowOff>0</xdr:rowOff>
    </xdr:from>
    <xdr:ext cx="7620" cy="7620"/>
    <xdr:pic>
      <xdr:nvPicPr>
        <xdr:cNvPr id="2" name="Picture 1" descr="https://mail.google.com/mail/images/cleardot.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4314825"/>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30</xdr:row>
      <xdr:rowOff>0</xdr:rowOff>
    </xdr:from>
    <xdr:ext cx="7620" cy="7620"/>
    <xdr:pic>
      <xdr:nvPicPr>
        <xdr:cNvPr id="3" name="Picture 2" descr="https://mail.google.com/mail/images/cleardo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70104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390525</xdr:rowOff>
    </xdr:from>
    <xdr:to>
      <xdr:col>0</xdr:col>
      <xdr:colOff>2182368</xdr:colOff>
      <xdr:row>6</xdr:row>
      <xdr:rowOff>76200</xdr:rowOff>
    </xdr:to>
    <xdr:pic>
      <xdr:nvPicPr>
        <xdr:cNvPr id="3" name="Picture 2" descr="http://www.unitedmethodistwomen.org/members-leaders/logos-and-templates/english/englishlogoredflame.aspx">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390525"/>
          <a:ext cx="2068068"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3686175</xdr:colOff>
      <xdr:row>1</xdr:row>
      <xdr:rowOff>133350</xdr:rowOff>
    </xdr:from>
    <xdr:ext cx="2181225" cy="1188720"/>
    <xdr:pic>
      <xdr:nvPicPr>
        <xdr:cNvPr id="2" name="Picture 1" descr="http://www.unitedmethodistwomen.org/members-leaders/logos-and-templates/english/englishlogoredflame.aspx">
          <a:extLst>
            <a:ext uri="{FF2B5EF4-FFF2-40B4-BE49-F238E27FC236}">
              <a16:creationId xmlns:a16="http://schemas.microsoft.com/office/drawing/2014/main" id="{43B26F5A-433E-4FD8-A25A-93C7D5EFCD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5325" y="390525"/>
          <a:ext cx="2181225" cy="1188720"/>
        </a:xfrm>
        <a:prstGeom prst="rect">
          <a:avLst/>
        </a:prstGeom>
        <a:noFill/>
        <a:ln>
          <a:noFill/>
        </a:ln>
      </xdr:spPr>
    </xdr:pic>
    <xdr:clientData/>
  </xdr:oneCellAnchor>
  <xdr:oneCellAnchor>
    <xdr:from>
      <xdr:col>0</xdr:col>
      <xdr:colOff>563880</xdr:colOff>
      <xdr:row>67</xdr:row>
      <xdr:rowOff>45720</xdr:rowOff>
    </xdr:from>
    <xdr:ext cx="2181225" cy="1188720"/>
    <xdr:pic>
      <xdr:nvPicPr>
        <xdr:cNvPr id="3" name="Picture 2" descr="http://www.unitedmethodistwomen.org/members-leaders/logos-and-templates/english/englishlogoredflame.aspx">
          <a:extLst>
            <a:ext uri="{FF2B5EF4-FFF2-40B4-BE49-F238E27FC236}">
              <a16:creationId xmlns:a16="http://schemas.microsoft.com/office/drawing/2014/main" id="{D519627D-3413-40F0-A236-50239441C09E}"/>
            </a:ext>
          </a:extLst>
        </xdr:cNvPr>
        <xdr:cNvPicPr/>
      </xdr:nvPicPr>
      <xdr:blipFill>
        <a:blip xmlns:r="http://schemas.openxmlformats.org/officeDocument/2006/relationships" r:embed="rId1" cstate="print">
          <a:alphaModFix amt="90000"/>
          <a:extLst>
            <a:ext uri="{28A0092B-C50C-407E-A947-70E740481C1C}">
              <a14:useLocalDpi xmlns:a14="http://schemas.microsoft.com/office/drawing/2010/main" val="0"/>
            </a:ext>
          </a:extLst>
        </a:blip>
        <a:srcRect/>
        <a:stretch>
          <a:fillRect/>
        </a:stretch>
      </xdr:blipFill>
      <xdr:spPr bwMode="auto">
        <a:xfrm>
          <a:off x="563880" y="15872460"/>
          <a:ext cx="2181225" cy="118872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hyperlink" Target="mailto:lhamric@eng.ua.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L81"/>
  <sheetViews>
    <sheetView tabSelected="1" workbookViewId="0">
      <selection activeCell="F4" sqref="F4:H4"/>
    </sheetView>
  </sheetViews>
  <sheetFormatPr defaultColWidth="8.19921875" defaultRowHeight="13.8" x14ac:dyDescent="0.25"/>
  <cols>
    <col min="1" max="1" width="23" style="234" customWidth="1"/>
    <col min="2" max="2" width="9.09765625" style="236" customWidth="1"/>
    <col min="3" max="3" width="9" style="236" customWidth="1"/>
    <col min="4" max="4" width="8.19921875" style="236"/>
    <col min="5" max="5" width="9.09765625" style="236" customWidth="1"/>
    <col min="6" max="6" width="8.8984375" style="236" customWidth="1"/>
    <col min="7" max="16384" width="8.19921875" style="236"/>
  </cols>
  <sheetData>
    <row r="1" spans="1:12" ht="57" customHeight="1" x14ac:dyDescent="0.25">
      <c r="B1" s="235"/>
      <c r="C1" s="497" t="s">
        <v>375</v>
      </c>
      <c r="D1" s="497"/>
      <c r="E1" s="497"/>
      <c r="F1" s="497"/>
      <c r="G1" s="497"/>
      <c r="H1" s="497"/>
      <c r="I1" s="497"/>
    </row>
    <row r="2" spans="1:12" x14ac:dyDescent="0.25">
      <c r="A2" s="498" t="s">
        <v>376</v>
      </c>
      <c r="B2" s="498"/>
      <c r="C2" s="498"/>
      <c r="D2" s="498"/>
      <c r="E2" s="498"/>
      <c r="F2" s="498"/>
      <c r="G2" s="498"/>
      <c r="H2" s="498"/>
    </row>
    <row r="4" spans="1:12" ht="14.4" x14ac:dyDescent="0.25">
      <c r="A4" s="263" t="s">
        <v>316</v>
      </c>
      <c r="E4" s="248" t="s">
        <v>317</v>
      </c>
      <c r="F4" s="499"/>
      <c r="G4" s="499"/>
      <c r="H4" s="499"/>
    </row>
    <row r="5" spans="1:12" x14ac:dyDescent="0.25">
      <c r="A5" s="238" t="s">
        <v>318</v>
      </c>
    </row>
    <row r="6" spans="1:12" x14ac:dyDescent="0.25">
      <c r="A6" s="239" t="s">
        <v>319</v>
      </c>
      <c r="B6" s="489"/>
      <c r="C6" s="489"/>
      <c r="D6" s="489"/>
      <c r="E6" s="489"/>
      <c r="F6" s="489"/>
      <c r="G6" s="489"/>
      <c r="H6" s="489"/>
    </row>
    <row r="7" spans="1:12" x14ac:dyDescent="0.25">
      <c r="A7" s="239" t="s">
        <v>318</v>
      </c>
    </row>
    <row r="8" spans="1:12" x14ac:dyDescent="0.25">
      <c r="A8" s="239" t="s">
        <v>83</v>
      </c>
      <c r="B8" s="494"/>
      <c r="C8" s="494"/>
      <c r="D8" s="494"/>
      <c r="E8" s="494"/>
      <c r="F8" s="494"/>
      <c r="G8" s="494"/>
      <c r="H8" s="494"/>
    </row>
    <row r="9" spans="1:12" x14ac:dyDescent="0.25">
      <c r="A9" s="239" t="s">
        <v>318</v>
      </c>
      <c r="K9" s="240"/>
    </row>
    <row r="10" spans="1:12" x14ac:dyDescent="0.25">
      <c r="A10" s="239" t="s">
        <v>320</v>
      </c>
      <c r="B10" s="241" t="s">
        <v>321</v>
      </c>
      <c r="C10" s="500"/>
      <c r="D10" s="500"/>
      <c r="E10" s="241" t="s">
        <v>322</v>
      </c>
      <c r="F10" s="501"/>
      <c r="G10" s="501"/>
      <c r="H10" s="501"/>
      <c r="L10" s="240"/>
    </row>
    <row r="11" spans="1:12" ht="21" customHeight="1" x14ac:dyDescent="0.25">
      <c r="A11" s="239" t="s">
        <v>148</v>
      </c>
      <c r="B11" s="493"/>
      <c r="C11" s="493"/>
      <c r="D11" s="493"/>
      <c r="E11" s="493"/>
      <c r="F11" s="493"/>
      <c r="G11" s="493"/>
      <c r="H11" s="493"/>
    </row>
    <row r="12" spans="1:12" ht="17.399999999999999" customHeight="1" x14ac:dyDescent="0.25">
      <c r="A12" s="239" t="s">
        <v>323</v>
      </c>
      <c r="B12" s="494"/>
      <c r="C12" s="494"/>
      <c r="D12" s="241" t="s">
        <v>324</v>
      </c>
      <c r="E12" s="495"/>
      <c r="F12" s="495"/>
      <c r="G12" s="495"/>
      <c r="H12" s="495"/>
    </row>
    <row r="13" spans="1:12" x14ac:dyDescent="0.25">
      <c r="A13" s="238" t="s">
        <v>318</v>
      </c>
    </row>
    <row r="14" spans="1:12" x14ac:dyDescent="0.25">
      <c r="A14" s="237" t="s">
        <v>325</v>
      </c>
    </row>
    <row r="15" spans="1:12" x14ac:dyDescent="0.25">
      <c r="A15" s="238" t="s">
        <v>318</v>
      </c>
    </row>
    <row r="16" spans="1:12" x14ac:dyDescent="0.25">
      <c r="A16" s="242" t="s">
        <v>326</v>
      </c>
      <c r="B16" s="489"/>
      <c r="C16" s="489"/>
      <c r="D16" s="489"/>
      <c r="E16" s="496" t="s">
        <v>327</v>
      </c>
      <c r="F16" s="496"/>
      <c r="G16" s="489"/>
      <c r="H16" s="489"/>
      <c r="I16" s="489"/>
    </row>
    <row r="17" spans="1:9" x14ac:dyDescent="0.25">
      <c r="A17" s="238" t="s">
        <v>318</v>
      </c>
    </row>
    <row r="18" spans="1:9" x14ac:dyDescent="0.25">
      <c r="A18" s="502" t="s">
        <v>328</v>
      </c>
      <c r="B18" s="502"/>
      <c r="C18" s="494"/>
      <c r="D18" s="494"/>
      <c r="E18" s="494"/>
      <c r="F18" s="494"/>
      <c r="G18" s="494"/>
      <c r="H18" s="494"/>
      <c r="I18" s="494"/>
    </row>
    <row r="19" spans="1:9" x14ac:dyDescent="0.25">
      <c r="A19" s="488"/>
      <c r="B19" s="488"/>
      <c r="C19" s="488"/>
      <c r="D19" s="488"/>
      <c r="E19" s="488"/>
      <c r="F19" s="488"/>
      <c r="G19" s="488"/>
      <c r="H19" s="488"/>
      <c r="I19" s="488"/>
    </row>
    <row r="20" spans="1:9" x14ac:dyDescent="0.25">
      <c r="A20" s="488"/>
      <c r="B20" s="488"/>
      <c r="C20" s="488"/>
      <c r="D20" s="488"/>
      <c r="E20" s="488"/>
      <c r="F20" s="488"/>
      <c r="G20" s="488"/>
      <c r="H20" s="488"/>
      <c r="I20" s="488"/>
    </row>
    <row r="21" spans="1:9" ht="21" customHeight="1" x14ac:dyDescent="0.25">
      <c r="A21" s="243" t="s">
        <v>329</v>
      </c>
    </row>
    <row r="22" spans="1:9" ht="28.5" customHeight="1" x14ac:dyDescent="0.25">
      <c r="A22" s="236"/>
      <c r="B22" s="492" t="s">
        <v>330</v>
      </c>
      <c r="C22" s="492"/>
      <c r="D22" s="492"/>
      <c r="E22" s="492"/>
      <c r="G22" s="492" t="s">
        <v>331</v>
      </c>
      <c r="H22" s="492"/>
      <c r="I22" s="492"/>
    </row>
    <row r="23" spans="1:9" ht="15" customHeight="1" x14ac:dyDescent="0.25">
      <c r="A23" s="239" t="s">
        <v>332</v>
      </c>
      <c r="B23" s="488"/>
      <c r="C23" s="488"/>
      <c r="D23" s="488"/>
      <c r="E23" s="488"/>
      <c r="G23" s="489"/>
      <c r="H23" s="489"/>
      <c r="I23" s="489"/>
    </row>
    <row r="24" spans="1:9" ht="15" customHeight="1" x14ac:dyDescent="0.25">
      <c r="A24" s="239"/>
      <c r="B24" s="488"/>
      <c r="C24" s="488"/>
      <c r="D24" s="488"/>
      <c r="E24" s="488"/>
      <c r="G24" s="489"/>
      <c r="H24" s="489"/>
      <c r="I24" s="489"/>
    </row>
    <row r="25" spans="1:9" ht="15" customHeight="1" x14ac:dyDescent="0.25">
      <c r="A25" s="239"/>
      <c r="B25" s="488"/>
      <c r="C25" s="488"/>
      <c r="D25" s="488"/>
      <c r="E25" s="488"/>
      <c r="G25" s="490"/>
      <c r="H25" s="490"/>
      <c r="I25" s="490"/>
    </row>
    <row r="26" spans="1:9" ht="15" customHeight="1" x14ac:dyDescent="0.25">
      <c r="A26" s="239" t="s">
        <v>324</v>
      </c>
      <c r="B26" s="488"/>
      <c r="C26" s="488"/>
      <c r="D26" s="488"/>
      <c r="E26" s="488"/>
      <c r="G26" s="489"/>
      <c r="H26" s="489"/>
      <c r="I26" s="489"/>
    </row>
    <row r="27" spans="1:9" ht="15" customHeight="1" x14ac:dyDescent="0.25">
      <c r="A27" s="239"/>
      <c r="B27" s="488"/>
      <c r="C27" s="488"/>
      <c r="D27" s="488"/>
      <c r="E27" s="488"/>
      <c r="G27" s="489"/>
      <c r="H27" s="489"/>
      <c r="I27" s="489"/>
    </row>
    <row r="28" spans="1:9" ht="15" customHeight="1" x14ac:dyDescent="0.25">
      <c r="A28" s="239"/>
      <c r="B28" s="488"/>
      <c r="C28" s="488"/>
      <c r="D28" s="488"/>
      <c r="E28" s="488"/>
      <c r="G28" s="490"/>
      <c r="H28" s="490"/>
      <c r="I28" s="490"/>
    </row>
    <row r="29" spans="1:9" ht="15" customHeight="1" x14ac:dyDescent="0.25">
      <c r="A29" s="239" t="s">
        <v>333</v>
      </c>
      <c r="B29" s="488"/>
      <c r="C29" s="488"/>
      <c r="D29" s="488"/>
      <c r="E29" s="488"/>
      <c r="G29" s="489"/>
      <c r="H29" s="489"/>
      <c r="I29" s="489"/>
    </row>
    <row r="30" spans="1:9" ht="15" customHeight="1" x14ac:dyDescent="0.25">
      <c r="A30" s="239"/>
      <c r="B30" s="488"/>
      <c r="C30" s="488"/>
      <c r="D30" s="488"/>
      <c r="E30" s="488"/>
      <c r="G30" s="489"/>
      <c r="H30" s="489"/>
      <c r="I30" s="489"/>
    </row>
    <row r="31" spans="1:9" ht="15" customHeight="1" x14ac:dyDescent="0.25">
      <c r="A31" s="239"/>
      <c r="B31" s="488"/>
      <c r="C31" s="488"/>
      <c r="D31" s="488"/>
      <c r="E31" s="488"/>
      <c r="G31" s="490"/>
      <c r="H31" s="490"/>
      <c r="I31" s="490"/>
    </row>
    <row r="32" spans="1:9" ht="15" customHeight="1" x14ac:dyDescent="0.25">
      <c r="A32" s="239" t="s">
        <v>334</v>
      </c>
      <c r="B32" s="488"/>
      <c r="C32" s="488"/>
      <c r="D32" s="488"/>
      <c r="E32" s="488"/>
      <c r="G32" s="489"/>
      <c r="H32" s="489"/>
      <c r="I32" s="489"/>
    </row>
    <row r="33" spans="1:9" ht="15" customHeight="1" x14ac:dyDescent="0.25">
      <c r="A33" s="239" t="s">
        <v>318</v>
      </c>
      <c r="B33" s="488"/>
      <c r="C33" s="488"/>
      <c r="D33" s="488"/>
      <c r="E33" s="488"/>
      <c r="G33" s="490"/>
      <c r="H33" s="490"/>
      <c r="I33" s="490"/>
    </row>
    <row r="34" spans="1:9" ht="27.75" customHeight="1" x14ac:dyDescent="0.25">
      <c r="A34" s="491" t="s">
        <v>335</v>
      </c>
      <c r="B34" s="491"/>
      <c r="C34" s="491"/>
      <c r="D34" s="491"/>
      <c r="E34" s="491"/>
      <c r="F34" s="491"/>
      <c r="G34" s="491"/>
      <c r="H34" s="491"/>
      <c r="I34" s="491"/>
    </row>
    <row r="35" spans="1:9" x14ac:dyDescent="0.25">
      <c r="A35" s="478"/>
      <c r="B35" s="478"/>
      <c r="C35" s="478"/>
      <c r="D35" s="478"/>
      <c r="E35" s="478"/>
      <c r="F35" s="478"/>
      <c r="G35" s="478"/>
      <c r="H35" s="478"/>
      <c r="I35" s="478"/>
    </row>
    <row r="36" spans="1:9" x14ac:dyDescent="0.25">
      <c r="A36" s="478"/>
      <c r="B36" s="478"/>
      <c r="C36" s="478"/>
      <c r="D36" s="478"/>
      <c r="E36" s="478"/>
      <c r="F36" s="478"/>
      <c r="G36" s="478"/>
      <c r="H36" s="478"/>
      <c r="I36" s="478"/>
    </row>
    <row r="37" spans="1:9" x14ac:dyDescent="0.25">
      <c r="A37" s="478"/>
      <c r="B37" s="478"/>
      <c r="C37" s="478"/>
      <c r="D37" s="478"/>
      <c r="E37" s="478"/>
      <c r="F37" s="478"/>
      <c r="G37" s="478"/>
      <c r="H37" s="478"/>
      <c r="I37" s="478"/>
    </row>
    <row r="38" spans="1:9" x14ac:dyDescent="0.25">
      <c r="A38" s="478"/>
      <c r="B38" s="478"/>
      <c r="C38" s="478"/>
      <c r="D38" s="478"/>
      <c r="E38" s="478"/>
      <c r="F38" s="478"/>
      <c r="G38" s="478"/>
      <c r="H38" s="478"/>
      <c r="I38" s="478"/>
    </row>
    <row r="39" spans="1:9" x14ac:dyDescent="0.25">
      <c r="A39" s="478"/>
      <c r="B39" s="478"/>
      <c r="C39" s="478"/>
      <c r="D39" s="478"/>
      <c r="E39" s="478"/>
      <c r="F39" s="478"/>
      <c r="G39" s="478"/>
      <c r="H39" s="478"/>
      <c r="I39" s="478"/>
    </row>
    <row r="40" spans="1:9" x14ac:dyDescent="0.25">
      <c r="A40" s="478"/>
      <c r="B40" s="478"/>
      <c r="C40" s="478"/>
      <c r="D40" s="478"/>
      <c r="E40" s="478"/>
      <c r="F40" s="478"/>
      <c r="G40" s="478"/>
      <c r="H40" s="478"/>
      <c r="I40" s="478"/>
    </row>
    <row r="41" spans="1:9" ht="22.5" customHeight="1" x14ac:dyDescent="0.25">
      <c r="A41" s="487" t="s">
        <v>377</v>
      </c>
      <c r="B41" s="487"/>
      <c r="C41" s="487"/>
      <c r="D41" s="487"/>
      <c r="E41" s="487"/>
      <c r="F41" s="487"/>
      <c r="G41" s="487"/>
      <c r="H41" s="487"/>
      <c r="I41" s="487"/>
    </row>
    <row r="42" spans="1:9" x14ac:dyDescent="0.25">
      <c r="A42" s="478"/>
      <c r="B42" s="478"/>
      <c r="C42" s="478"/>
      <c r="D42" s="478"/>
      <c r="E42" s="478"/>
      <c r="F42" s="478"/>
      <c r="G42" s="478"/>
      <c r="H42" s="478"/>
      <c r="I42" s="478"/>
    </row>
    <row r="43" spans="1:9" x14ac:dyDescent="0.25">
      <c r="A43" s="478"/>
      <c r="B43" s="478"/>
      <c r="C43" s="478"/>
      <c r="D43" s="478"/>
      <c r="E43" s="478"/>
      <c r="F43" s="478"/>
      <c r="G43" s="478"/>
      <c r="H43" s="478"/>
      <c r="I43" s="478"/>
    </row>
    <row r="44" spans="1:9" x14ac:dyDescent="0.25">
      <c r="A44" s="478"/>
      <c r="B44" s="478"/>
      <c r="C44" s="478"/>
      <c r="D44" s="478"/>
      <c r="E44" s="478"/>
      <c r="F44" s="478"/>
      <c r="G44" s="478"/>
      <c r="H44" s="478"/>
      <c r="I44" s="478"/>
    </row>
    <row r="45" spans="1:9" x14ac:dyDescent="0.25">
      <c r="A45" s="478"/>
      <c r="B45" s="478"/>
      <c r="C45" s="478"/>
      <c r="D45" s="478"/>
      <c r="E45" s="478"/>
      <c r="F45" s="478"/>
      <c r="G45" s="478"/>
      <c r="H45" s="478"/>
      <c r="I45" s="478"/>
    </row>
    <row r="46" spans="1:9" x14ac:dyDescent="0.25">
      <c r="A46" s="478"/>
      <c r="B46" s="478"/>
      <c r="C46" s="478"/>
      <c r="D46" s="478"/>
      <c r="E46" s="478"/>
      <c r="F46" s="478"/>
      <c r="G46" s="478"/>
      <c r="H46" s="478"/>
      <c r="I46" s="478"/>
    </row>
    <row r="47" spans="1:9" x14ac:dyDescent="0.25">
      <c r="A47" s="478"/>
      <c r="B47" s="478"/>
      <c r="C47" s="478"/>
      <c r="D47" s="478"/>
      <c r="E47" s="478"/>
      <c r="F47" s="478"/>
      <c r="G47" s="478"/>
      <c r="H47" s="478"/>
      <c r="I47" s="478"/>
    </row>
    <row r="48" spans="1:9" ht="17.399999999999999" x14ac:dyDescent="0.3">
      <c r="A48" s="244" t="s">
        <v>336</v>
      </c>
    </row>
    <row r="49" spans="1:9" x14ac:dyDescent="0.25">
      <c r="A49" s="264" t="s">
        <v>337</v>
      </c>
      <c r="B49" s="484" t="s">
        <v>338</v>
      </c>
      <c r="C49" s="484"/>
      <c r="D49" s="264" t="s">
        <v>337</v>
      </c>
      <c r="E49" s="484" t="s">
        <v>339</v>
      </c>
      <c r="F49" s="484" t="s">
        <v>318</v>
      </c>
      <c r="G49" s="264" t="s">
        <v>337</v>
      </c>
      <c r="H49" s="484" t="s">
        <v>340</v>
      </c>
      <c r="I49" s="484"/>
    </row>
    <row r="50" spans="1:9" x14ac:dyDescent="0.25">
      <c r="A50" s="264" t="s">
        <v>337</v>
      </c>
      <c r="B50" s="484" t="s">
        <v>341</v>
      </c>
      <c r="C50" s="484" t="s">
        <v>318</v>
      </c>
      <c r="D50" s="264" t="s">
        <v>337</v>
      </c>
      <c r="E50" s="484" t="s">
        <v>342</v>
      </c>
      <c r="F50" s="484" t="s">
        <v>318</v>
      </c>
      <c r="G50" s="264" t="s">
        <v>337</v>
      </c>
      <c r="H50" s="484" t="s">
        <v>343</v>
      </c>
      <c r="I50" s="484"/>
    </row>
    <row r="51" spans="1:9" x14ac:dyDescent="0.25">
      <c r="A51" s="264" t="s">
        <v>337</v>
      </c>
      <c r="B51" s="484" t="s">
        <v>344</v>
      </c>
      <c r="C51" s="484" t="s">
        <v>318</v>
      </c>
      <c r="D51" s="264" t="s">
        <v>337</v>
      </c>
      <c r="E51" s="484" t="s">
        <v>345</v>
      </c>
      <c r="F51" s="484" t="s">
        <v>318</v>
      </c>
      <c r="G51" s="264" t="s">
        <v>337</v>
      </c>
      <c r="H51" s="484" t="s">
        <v>346</v>
      </c>
      <c r="I51" s="484"/>
    </row>
    <row r="52" spans="1:9" x14ac:dyDescent="0.25">
      <c r="A52" s="264" t="s">
        <v>337</v>
      </c>
      <c r="B52" s="485" t="s">
        <v>347</v>
      </c>
      <c r="C52" s="485" t="s">
        <v>318</v>
      </c>
      <c r="D52" s="264" t="s">
        <v>337</v>
      </c>
      <c r="E52" s="484" t="s">
        <v>348</v>
      </c>
      <c r="F52" s="484" t="s">
        <v>318</v>
      </c>
      <c r="G52" s="264" t="s">
        <v>337</v>
      </c>
      <c r="H52" s="484" t="s">
        <v>349</v>
      </c>
      <c r="I52" s="484"/>
    </row>
    <row r="53" spans="1:9" x14ac:dyDescent="0.25">
      <c r="A53" s="264" t="s">
        <v>337</v>
      </c>
      <c r="B53" s="485" t="s">
        <v>350</v>
      </c>
      <c r="C53" s="485" t="s">
        <v>318</v>
      </c>
      <c r="D53" s="264" t="s">
        <v>337</v>
      </c>
      <c r="E53" s="484" t="s">
        <v>351</v>
      </c>
      <c r="F53" s="484" t="s">
        <v>318</v>
      </c>
      <c r="G53" s="264" t="s">
        <v>337</v>
      </c>
      <c r="H53" s="484" t="s">
        <v>352</v>
      </c>
      <c r="I53" s="484"/>
    </row>
    <row r="54" spans="1:9" x14ac:dyDescent="0.25">
      <c r="A54" s="264" t="s">
        <v>337</v>
      </c>
      <c r="B54" s="484" t="s">
        <v>353</v>
      </c>
      <c r="C54" s="484" t="s">
        <v>318</v>
      </c>
      <c r="D54" s="264" t="s">
        <v>337</v>
      </c>
      <c r="E54" s="484" t="s">
        <v>354</v>
      </c>
      <c r="F54" s="484" t="s">
        <v>318</v>
      </c>
      <c r="G54" s="264" t="s">
        <v>337</v>
      </c>
      <c r="H54" s="484" t="s">
        <v>355</v>
      </c>
      <c r="I54" s="484"/>
    </row>
    <row r="55" spans="1:9" x14ac:dyDescent="0.25">
      <c r="A55" s="264" t="s">
        <v>337</v>
      </c>
      <c r="B55" s="484" t="s">
        <v>356</v>
      </c>
      <c r="C55" s="484" t="s">
        <v>318</v>
      </c>
      <c r="D55" s="264" t="s">
        <v>337</v>
      </c>
      <c r="E55" s="484" t="s">
        <v>357</v>
      </c>
      <c r="F55" s="484" t="s">
        <v>318</v>
      </c>
      <c r="G55" s="264" t="s">
        <v>337</v>
      </c>
      <c r="H55" s="484" t="s">
        <v>358</v>
      </c>
      <c r="I55" s="484"/>
    </row>
    <row r="56" spans="1:9" x14ac:dyDescent="0.25">
      <c r="A56" s="264" t="s">
        <v>337</v>
      </c>
      <c r="B56" s="484" t="s">
        <v>359</v>
      </c>
      <c r="C56" s="484" t="s">
        <v>318</v>
      </c>
      <c r="D56" s="264" t="s">
        <v>337</v>
      </c>
      <c r="E56" s="485" t="s">
        <v>360</v>
      </c>
      <c r="F56" s="485" t="s">
        <v>318</v>
      </c>
      <c r="G56" s="264" t="s">
        <v>337</v>
      </c>
      <c r="H56" s="484" t="s">
        <v>361</v>
      </c>
      <c r="I56" s="484"/>
    </row>
    <row r="57" spans="1:9" ht="21" customHeight="1" x14ac:dyDescent="0.25">
      <c r="A57" s="478"/>
      <c r="B57" s="478"/>
      <c r="C57" s="478"/>
      <c r="D57" s="478"/>
      <c r="E57" s="478"/>
      <c r="F57" s="478"/>
      <c r="G57" s="478"/>
      <c r="H57" s="478"/>
      <c r="I57" s="478"/>
    </row>
    <row r="58" spans="1:9" ht="21" customHeight="1" x14ac:dyDescent="0.25">
      <c r="A58" s="478"/>
      <c r="B58" s="478"/>
      <c r="C58" s="478"/>
      <c r="D58" s="478"/>
      <c r="E58" s="478"/>
      <c r="F58" s="478"/>
      <c r="G58" s="478"/>
      <c r="H58" s="478"/>
      <c r="I58" s="478"/>
    </row>
    <row r="59" spans="1:9" ht="42" customHeight="1" x14ac:dyDescent="0.3">
      <c r="A59" s="486" t="s">
        <v>362</v>
      </c>
      <c r="B59" s="486"/>
      <c r="C59" s="486"/>
      <c r="D59" s="486"/>
      <c r="E59" s="486"/>
      <c r="F59" s="486"/>
      <c r="G59" s="486"/>
      <c r="H59" s="486"/>
      <c r="I59" s="486"/>
    </row>
    <row r="60" spans="1:9" ht="15" x14ac:dyDescent="0.25">
      <c r="A60" s="265"/>
      <c r="B60" s="482" t="s">
        <v>143</v>
      </c>
      <c r="C60" s="482"/>
      <c r="D60" s="482"/>
      <c r="E60" s="265"/>
      <c r="F60" s="482" t="s">
        <v>378</v>
      </c>
      <c r="G60" s="482"/>
      <c r="H60" s="482"/>
      <c r="I60" s="482"/>
    </row>
    <row r="61" spans="1:9" ht="15" x14ac:dyDescent="0.25">
      <c r="A61" s="265"/>
      <c r="B61" s="482" t="s">
        <v>142</v>
      </c>
      <c r="C61" s="482" t="s">
        <v>318</v>
      </c>
      <c r="D61" s="482"/>
      <c r="E61" s="265"/>
      <c r="F61" s="482" t="s">
        <v>379</v>
      </c>
      <c r="G61" s="482"/>
      <c r="H61" s="482"/>
      <c r="I61" s="482"/>
    </row>
    <row r="62" spans="1:9" ht="15" x14ac:dyDescent="0.25">
      <c r="A62" s="265"/>
      <c r="B62" s="482" t="s">
        <v>141</v>
      </c>
      <c r="C62" s="482" t="s">
        <v>318</v>
      </c>
      <c r="D62" s="482"/>
      <c r="E62" s="265"/>
      <c r="F62" s="482" t="s">
        <v>380</v>
      </c>
      <c r="G62" s="482"/>
      <c r="H62" s="482"/>
      <c r="I62" s="482"/>
    </row>
    <row r="63" spans="1:9" ht="15" x14ac:dyDescent="0.25">
      <c r="A63" s="265"/>
      <c r="B63" s="482" t="s">
        <v>140</v>
      </c>
      <c r="C63" s="482" t="s">
        <v>318</v>
      </c>
      <c r="D63" s="482"/>
      <c r="E63" s="265"/>
      <c r="F63" s="482" t="s">
        <v>381</v>
      </c>
      <c r="G63" s="482"/>
      <c r="H63" s="482"/>
      <c r="I63" s="482"/>
    </row>
    <row r="64" spans="1:9" ht="15" x14ac:dyDescent="0.25">
      <c r="A64" s="265"/>
      <c r="B64" s="482" t="s">
        <v>363</v>
      </c>
      <c r="C64" s="482" t="s">
        <v>318</v>
      </c>
      <c r="D64" s="482"/>
      <c r="E64" s="265"/>
      <c r="F64" s="482" t="s">
        <v>382</v>
      </c>
      <c r="G64" s="482"/>
      <c r="H64" s="482"/>
      <c r="I64" s="482"/>
    </row>
    <row r="65" spans="1:9" x14ac:dyDescent="0.25">
      <c r="A65" s="265"/>
      <c r="B65" s="482" t="s">
        <v>364</v>
      </c>
      <c r="C65" s="482" t="s">
        <v>318</v>
      </c>
      <c r="D65" s="482" t="s">
        <v>365</v>
      </c>
    </row>
    <row r="67" spans="1:9" ht="31.5" customHeight="1" x14ac:dyDescent="0.25">
      <c r="A67" s="483" t="s">
        <v>366</v>
      </c>
      <c r="B67" s="483"/>
      <c r="C67" s="483"/>
      <c r="D67" s="483"/>
      <c r="E67" s="483"/>
      <c r="F67" s="483"/>
      <c r="G67" s="483"/>
      <c r="H67" s="483"/>
      <c r="I67" s="483"/>
    </row>
    <row r="68" spans="1:9" x14ac:dyDescent="0.25">
      <c r="A68" s="478"/>
      <c r="B68" s="478"/>
      <c r="C68" s="478"/>
      <c r="D68" s="478"/>
      <c r="E68" s="478"/>
      <c r="F68" s="478"/>
      <c r="G68" s="478"/>
      <c r="H68" s="478"/>
      <c r="I68" s="478"/>
    </row>
    <row r="69" spans="1:9" x14ac:dyDescent="0.25">
      <c r="A69" s="478"/>
      <c r="B69" s="478"/>
      <c r="C69" s="478"/>
      <c r="D69" s="478"/>
      <c r="E69" s="478"/>
      <c r="F69" s="478"/>
      <c r="G69" s="478"/>
      <c r="H69" s="478"/>
      <c r="I69" s="478"/>
    </row>
    <row r="70" spans="1:9" x14ac:dyDescent="0.25">
      <c r="A70" s="478"/>
      <c r="B70" s="478"/>
      <c r="C70" s="478"/>
      <c r="D70" s="478"/>
      <c r="E70" s="478"/>
      <c r="F70" s="478"/>
      <c r="G70" s="478"/>
      <c r="H70" s="478"/>
      <c r="I70" s="478"/>
    </row>
    <row r="71" spans="1:9" x14ac:dyDescent="0.25">
      <c r="A71" s="478"/>
      <c r="B71" s="478"/>
      <c r="C71" s="478"/>
      <c r="D71" s="478"/>
      <c r="E71" s="478"/>
      <c r="F71" s="478"/>
      <c r="G71" s="478"/>
      <c r="H71" s="478"/>
      <c r="I71" s="478"/>
    </row>
    <row r="72" spans="1:9" ht="47.25" customHeight="1" x14ac:dyDescent="0.25">
      <c r="A72" s="480" t="s">
        <v>383</v>
      </c>
      <c r="B72" s="480"/>
      <c r="C72" s="480"/>
      <c r="D72" s="480"/>
      <c r="E72" s="480"/>
      <c r="F72" s="480"/>
      <c r="G72" s="480"/>
      <c r="H72" s="481"/>
      <c r="I72" s="481"/>
    </row>
    <row r="73" spans="1:9" ht="28.5" customHeight="1" x14ac:dyDescent="0.25">
      <c r="A73" s="479" t="s">
        <v>367</v>
      </c>
      <c r="B73" s="479"/>
      <c r="C73" s="479"/>
      <c r="D73" s="479"/>
      <c r="E73" s="479"/>
      <c r="F73" s="479"/>
      <c r="G73" s="479"/>
      <c r="H73" s="479"/>
      <c r="I73" s="479"/>
    </row>
    <row r="74" spans="1:9" ht="27.75" customHeight="1" x14ac:dyDescent="0.25">
      <c r="A74" s="266" t="s">
        <v>368</v>
      </c>
      <c r="B74" s="266"/>
      <c r="C74" s="267" t="s">
        <v>369</v>
      </c>
      <c r="D74" s="472"/>
      <c r="E74" s="472"/>
      <c r="F74" s="473" t="s">
        <v>370</v>
      </c>
      <c r="G74" s="473"/>
      <c r="H74" s="473"/>
      <c r="I74" s="473"/>
    </row>
    <row r="75" spans="1:9" s="246" customFormat="1" ht="12.75" customHeight="1" x14ac:dyDescent="0.2">
      <c r="A75" s="474" t="s">
        <v>371</v>
      </c>
      <c r="B75" s="474"/>
      <c r="C75" s="245" t="s">
        <v>372</v>
      </c>
      <c r="D75" s="475" t="s">
        <v>371</v>
      </c>
      <c r="E75" s="475"/>
      <c r="H75" s="476" t="s">
        <v>371</v>
      </c>
      <c r="I75" s="476"/>
    </row>
    <row r="76" spans="1:9" ht="45" customHeight="1" x14ac:dyDescent="0.25">
      <c r="A76" s="477" t="s">
        <v>373</v>
      </c>
      <c r="B76" s="477"/>
      <c r="C76" s="477"/>
      <c r="D76" s="477"/>
      <c r="E76" s="477"/>
      <c r="F76" s="477"/>
      <c r="G76" s="477"/>
      <c r="H76" s="477"/>
      <c r="I76" s="477"/>
    </row>
    <row r="78" spans="1:9" x14ac:dyDescent="0.25">
      <c r="A78" s="470" t="s">
        <v>384</v>
      </c>
      <c r="B78" s="470"/>
      <c r="C78" s="470"/>
      <c r="D78" s="470"/>
      <c r="E78" s="470"/>
      <c r="F78" s="470"/>
      <c r="G78" s="470"/>
      <c r="H78" s="470"/>
      <c r="I78" s="470"/>
    </row>
    <row r="79" spans="1:9" x14ac:dyDescent="0.25">
      <c r="A79" s="470"/>
      <c r="B79" s="470"/>
      <c r="C79" s="470"/>
      <c r="D79" s="470"/>
      <c r="E79" s="470"/>
      <c r="F79" s="470"/>
      <c r="G79" s="470"/>
      <c r="H79" s="470"/>
      <c r="I79" s="470"/>
    </row>
    <row r="80" spans="1:9" ht="21.75" customHeight="1" x14ac:dyDescent="0.25">
      <c r="A80" s="471" t="s">
        <v>374</v>
      </c>
      <c r="B80" s="471"/>
      <c r="C80" s="471"/>
      <c r="D80" s="471"/>
      <c r="E80" s="471"/>
      <c r="F80" s="471"/>
      <c r="G80" s="471"/>
      <c r="H80" s="471"/>
      <c r="I80" s="471"/>
    </row>
    <row r="81" spans="1:1" x14ac:dyDescent="0.25">
      <c r="A81" s="247"/>
    </row>
  </sheetData>
  <sheetProtection algorithmName="SHA-512" hashValue="NNq5vZ4i7g7xHfzyIulQRX7bqtGQDicsk1vQiVE/Eb0Lb39Isg5LZqdA5mgszk22D9BRi47OHntn27SElgrdQA==" saltValue="CLhnF1hM9lPl85zyypDplg==" spinCount="100000" sheet="1" objects="1" scenarios="1"/>
  <mergeCells count="109">
    <mergeCell ref="C1:I1"/>
    <mergeCell ref="A2:H2"/>
    <mergeCell ref="F4:H4"/>
    <mergeCell ref="B6:H6"/>
    <mergeCell ref="B8:H8"/>
    <mergeCell ref="C10:D10"/>
    <mergeCell ref="F10:H10"/>
    <mergeCell ref="A18:B18"/>
    <mergeCell ref="C18:I18"/>
    <mergeCell ref="A19:I19"/>
    <mergeCell ref="A20:I20"/>
    <mergeCell ref="B22:E22"/>
    <mergeCell ref="G22:I22"/>
    <mergeCell ref="B11:H11"/>
    <mergeCell ref="B12:C12"/>
    <mergeCell ref="E12:H12"/>
    <mergeCell ref="B16:D16"/>
    <mergeCell ref="E16:F16"/>
    <mergeCell ref="G16:I16"/>
    <mergeCell ref="B26:E26"/>
    <mergeCell ref="G26:I26"/>
    <mergeCell ref="B27:E27"/>
    <mergeCell ref="G27:I27"/>
    <mergeCell ref="B28:E28"/>
    <mergeCell ref="G28:I28"/>
    <mergeCell ref="B23:E23"/>
    <mergeCell ref="G23:I23"/>
    <mergeCell ref="B24:E24"/>
    <mergeCell ref="G24:I24"/>
    <mergeCell ref="B25:E25"/>
    <mergeCell ref="G25:I25"/>
    <mergeCell ref="B32:E32"/>
    <mergeCell ref="G32:I32"/>
    <mergeCell ref="B33:E33"/>
    <mergeCell ref="G33:I33"/>
    <mergeCell ref="A34:I34"/>
    <mergeCell ref="A35:I35"/>
    <mergeCell ref="B29:E29"/>
    <mergeCell ref="G29:I29"/>
    <mergeCell ref="B30:E30"/>
    <mergeCell ref="G30:I30"/>
    <mergeCell ref="B31:E31"/>
    <mergeCell ref="G31:I31"/>
    <mergeCell ref="A43:I43"/>
    <mergeCell ref="A44:I44"/>
    <mergeCell ref="A45:I45"/>
    <mergeCell ref="A46:I46"/>
    <mergeCell ref="A47:I47"/>
    <mergeCell ref="B49:C49"/>
    <mergeCell ref="E49:F49"/>
    <mergeCell ref="H49:I49"/>
    <mergeCell ref="A36:I36"/>
    <mergeCell ref="A37:I37"/>
    <mergeCell ref="A38:I38"/>
    <mergeCell ref="A39:I39"/>
    <mergeCell ref="A40:I40"/>
    <mergeCell ref="A42:I42"/>
    <mergeCell ref="A41:I41"/>
    <mergeCell ref="B52:C52"/>
    <mergeCell ref="E52:F52"/>
    <mergeCell ref="H52:I52"/>
    <mergeCell ref="B53:C53"/>
    <mergeCell ref="E53:F53"/>
    <mergeCell ref="H53:I53"/>
    <mergeCell ref="B50:C50"/>
    <mergeCell ref="E50:F50"/>
    <mergeCell ref="H50:I50"/>
    <mergeCell ref="B51:C51"/>
    <mergeCell ref="E51:F51"/>
    <mergeCell ref="H51:I51"/>
    <mergeCell ref="B56:C56"/>
    <mergeCell ref="E56:F56"/>
    <mergeCell ref="H56:I56"/>
    <mergeCell ref="A57:I57"/>
    <mergeCell ref="A58:I58"/>
    <mergeCell ref="A59:I59"/>
    <mergeCell ref="B54:C54"/>
    <mergeCell ref="E54:F54"/>
    <mergeCell ref="H54:I54"/>
    <mergeCell ref="B55:C55"/>
    <mergeCell ref="E55:F55"/>
    <mergeCell ref="H55:I55"/>
    <mergeCell ref="B63:D63"/>
    <mergeCell ref="F63:I63"/>
    <mergeCell ref="B64:D64"/>
    <mergeCell ref="F64:I64"/>
    <mergeCell ref="B65:D65"/>
    <mergeCell ref="A67:I67"/>
    <mergeCell ref="B60:D60"/>
    <mergeCell ref="F60:I60"/>
    <mergeCell ref="B61:D61"/>
    <mergeCell ref="F61:I61"/>
    <mergeCell ref="B62:D62"/>
    <mergeCell ref="F62:I62"/>
    <mergeCell ref="A78:I79"/>
    <mergeCell ref="A80:I80"/>
    <mergeCell ref="D74:E74"/>
    <mergeCell ref="F74:I74"/>
    <mergeCell ref="A75:B75"/>
    <mergeCell ref="D75:E75"/>
    <mergeCell ref="H75:I75"/>
    <mergeCell ref="A76:I76"/>
    <mergeCell ref="A68:I68"/>
    <mergeCell ref="A69:I69"/>
    <mergeCell ref="A70:I70"/>
    <mergeCell ref="A71:I71"/>
    <mergeCell ref="A73:I73"/>
    <mergeCell ref="A72:G72"/>
    <mergeCell ref="H72:I72"/>
  </mergeCells>
  <pageMargins left="0.7" right="0.7" top="0.75" bottom="0.75" header="0.3" footer="0.3"/>
  <pageSetup scale="90" fitToHeight="0" orientation="portrait" horizontalDpi="4294967293" r:id="rId1"/>
  <headerFooter>
    <oddFooter>&amp;LAWFC-UMW Workbook R-2021&amp;R&amp;F-&amp;A</oddFooter>
  </headerFooter>
  <rowBreaks count="1" manualBreakCount="1">
    <brk id="47"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28"/>
  <sheetViews>
    <sheetView workbookViewId="0">
      <selection activeCell="A27" sqref="A1:C27"/>
    </sheetView>
  </sheetViews>
  <sheetFormatPr defaultColWidth="9" defaultRowHeight="13.8" x14ac:dyDescent="0.25"/>
  <cols>
    <col min="1" max="1" width="24.3984375" style="6" customWidth="1"/>
    <col min="2" max="2" width="31.5" style="6" customWidth="1"/>
    <col min="3" max="3" width="16.19921875" style="6" customWidth="1"/>
    <col min="4" max="16384" width="9" style="5"/>
  </cols>
  <sheetData>
    <row r="1" spans="1:3" x14ac:dyDescent="0.25">
      <c r="A1" s="639" t="s">
        <v>169</v>
      </c>
      <c r="B1" s="640"/>
      <c r="C1" s="641"/>
    </row>
    <row r="2" spans="1:3" ht="16.2" thickBot="1" x14ac:dyDescent="0.35">
      <c r="A2" s="652" t="s">
        <v>475</v>
      </c>
      <c r="B2" s="653"/>
      <c r="C2" s="654"/>
    </row>
    <row r="3" spans="1:3" ht="47.4" customHeight="1" thickBot="1" x14ac:dyDescent="0.3">
      <c r="A3" s="383" t="s">
        <v>97</v>
      </c>
      <c r="B3" s="648"/>
      <c r="C3" s="649"/>
    </row>
    <row r="4" spans="1:3" ht="47.4" customHeight="1" thickBot="1" x14ac:dyDescent="0.3">
      <c r="A4" s="383" t="s">
        <v>79</v>
      </c>
      <c r="B4" s="648"/>
      <c r="C4" s="649"/>
    </row>
    <row r="5" spans="1:3" s="53" customFormat="1" ht="15.6" x14ac:dyDescent="0.3">
      <c r="A5" s="384" t="s">
        <v>42</v>
      </c>
      <c r="B5" s="54" t="s">
        <v>82</v>
      </c>
      <c r="C5" s="385" t="s">
        <v>131</v>
      </c>
    </row>
    <row r="6" spans="1:3" ht="26.25" customHeight="1" x14ac:dyDescent="0.25">
      <c r="A6" s="386"/>
      <c r="B6" s="380"/>
      <c r="C6" s="387"/>
    </row>
    <row r="7" spans="1:3" ht="26.25" customHeight="1" x14ac:dyDescent="0.25">
      <c r="A7" s="386"/>
      <c r="B7" s="380"/>
      <c r="C7" s="387"/>
    </row>
    <row r="8" spans="1:3" ht="26.25" customHeight="1" x14ac:dyDescent="0.25">
      <c r="A8" s="386"/>
      <c r="B8" s="380"/>
      <c r="C8" s="387"/>
    </row>
    <row r="9" spans="1:3" ht="26.25" customHeight="1" x14ac:dyDescent="0.25">
      <c r="A9" s="386"/>
      <c r="B9" s="380"/>
      <c r="C9" s="387"/>
    </row>
    <row r="10" spans="1:3" ht="26.25" customHeight="1" x14ac:dyDescent="0.25">
      <c r="A10" s="386"/>
      <c r="B10" s="380"/>
      <c r="C10" s="387"/>
    </row>
    <row r="11" spans="1:3" ht="26.25" customHeight="1" x14ac:dyDescent="0.25">
      <c r="A11" s="388"/>
      <c r="B11" s="381"/>
      <c r="C11" s="387"/>
    </row>
    <row r="12" spans="1:3" ht="26.25" customHeight="1" x14ac:dyDescent="0.25">
      <c r="A12" s="388"/>
      <c r="B12" s="381"/>
      <c r="C12" s="387"/>
    </row>
    <row r="13" spans="1:3" ht="26.25" customHeight="1" x14ac:dyDescent="0.25">
      <c r="A13" s="388"/>
      <c r="B13" s="381"/>
      <c r="C13" s="387"/>
    </row>
    <row r="14" spans="1:3" ht="26.25" customHeight="1" x14ac:dyDescent="0.25">
      <c r="A14" s="388"/>
      <c r="B14" s="381"/>
      <c r="C14" s="387"/>
    </row>
    <row r="15" spans="1:3" ht="26.25" customHeight="1" x14ac:dyDescent="0.25">
      <c r="A15" s="388"/>
      <c r="B15" s="381"/>
      <c r="C15" s="387"/>
    </row>
    <row r="16" spans="1:3" ht="26.25" customHeight="1" x14ac:dyDescent="0.25">
      <c r="A16" s="388"/>
      <c r="B16" s="381"/>
      <c r="C16" s="387"/>
    </row>
    <row r="17" spans="1:3" ht="26.25" customHeight="1" x14ac:dyDescent="0.25">
      <c r="A17" s="388"/>
      <c r="B17" s="381"/>
      <c r="C17" s="387"/>
    </row>
    <row r="18" spans="1:3" ht="26.25" customHeight="1" x14ac:dyDescent="0.25">
      <c r="A18" s="388"/>
      <c r="B18" s="381"/>
      <c r="C18" s="387"/>
    </row>
    <row r="19" spans="1:3" ht="26.25" customHeight="1" x14ac:dyDescent="0.25">
      <c r="A19" s="388"/>
      <c r="B19" s="381"/>
      <c r="C19" s="387"/>
    </row>
    <row r="20" spans="1:3" ht="26.25" customHeight="1" x14ac:dyDescent="0.25">
      <c r="A20" s="388"/>
      <c r="B20" s="381"/>
      <c r="C20" s="387"/>
    </row>
    <row r="21" spans="1:3" ht="26.25" customHeight="1" x14ac:dyDescent="0.25">
      <c r="A21" s="388"/>
      <c r="B21" s="381"/>
      <c r="C21" s="387"/>
    </row>
    <row r="22" spans="1:3" ht="26.25" customHeight="1" x14ac:dyDescent="0.25">
      <c r="A22" s="388"/>
      <c r="B22" s="381"/>
      <c r="C22" s="387"/>
    </row>
    <row r="23" spans="1:3" ht="26.25" customHeight="1" x14ac:dyDescent="0.25">
      <c r="A23" s="388"/>
      <c r="B23" s="381"/>
      <c r="C23" s="387"/>
    </row>
    <row r="24" spans="1:3" ht="15.6" x14ac:dyDescent="0.25">
      <c r="A24" s="650" t="s">
        <v>168</v>
      </c>
      <c r="B24" s="651"/>
      <c r="C24" s="389"/>
    </row>
    <row r="25" spans="1:3" ht="7.8" customHeight="1" x14ac:dyDescent="0.25">
      <c r="A25" s="390"/>
      <c r="C25" s="391"/>
    </row>
    <row r="26" spans="1:3" x14ac:dyDescent="0.25">
      <c r="A26" s="642" t="s">
        <v>170</v>
      </c>
      <c r="B26" s="643"/>
      <c r="C26" s="644"/>
    </row>
    <row r="27" spans="1:3" ht="45.6" customHeight="1" thickBot="1" x14ac:dyDescent="0.3">
      <c r="A27" s="645" t="s">
        <v>476</v>
      </c>
      <c r="B27" s="646"/>
      <c r="C27" s="647"/>
    </row>
    <row r="28" spans="1:3" x14ac:dyDescent="0.25">
      <c r="A28" s="382"/>
      <c r="B28" s="382"/>
      <c r="C28" s="382"/>
    </row>
  </sheetData>
  <sheetProtection algorithmName="SHA-512" hashValue="La+lMMwX5XoAWeOp9mMDFfQchLR8GXdCTO27ffh30C1leOegnuKG/DT+0/8lrlRPoQunRqZfv0K/HUEpAt+zKA==" saltValue="YHSrEVE1L+9iVrWZfa1TAA==" spinCount="100000" sheet="1" objects="1" scenarios="1"/>
  <mergeCells count="7">
    <mergeCell ref="A1:C1"/>
    <mergeCell ref="A26:C26"/>
    <mergeCell ref="A27:C27"/>
    <mergeCell ref="B3:C3"/>
    <mergeCell ref="B4:C4"/>
    <mergeCell ref="A24:B24"/>
    <mergeCell ref="A2:C2"/>
  </mergeCells>
  <pageMargins left="1.2" right="0.45" top="0.59" bottom="0.8" header="0.3" footer="0.5"/>
  <pageSetup fitToHeight="0" orientation="portrait" r:id="rId1"/>
  <headerFooter>
    <oddFooter>&amp;L&amp;10AWFC-UMW Workbook R-2021&amp;R&amp;F -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L254"/>
  <sheetViews>
    <sheetView topLeftCell="A91" zoomScaleNormal="100" workbookViewId="0">
      <selection activeCell="B11" sqref="B11:K11"/>
    </sheetView>
  </sheetViews>
  <sheetFormatPr defaultRowHeight="13.8" x14ac:dyDescent="0.25"/>
  <cols>
    <col min="1" max="1" width="8.8984375" style="109" customWidth="1"/>
    <col min="2" max="2" width="9.19921875" style="109" customWidth="1"/>
    <col min="3" max="3" width="9" style="109"/>
    <col min="4" max="4" width="7.8984375" style="109" customWidth="1"/>
    <col min="5" max="5" width="8.8984375" style="109" customWidth="1"/>
    <col min="6" max="6" width="9.19921875" style="109" customWidth="1"/>
    <col min="7" max="7" width="10.59765625" style="109" customWidth="1"/>
    <col min="8" max="8" width="8.8984375" style="109" customWidth="1"/>
    <col min="9" max="9" width="8.69921875" style="109" customWidth="1"/>
    <col min="10" max="10" width="6" style="110" customWidth="1"/>
    <col min="11" max="11" width="5.3984375" style="110" customWidth="1"/>
    <col min="12" max="12" width="5" style="110" customWidth="1"/>
    <col min="13" max="13" width="2.09765625" style="108" customWidth="1"/>
    <col min="14" max="15" width="8.8984375" style="109" customWidth="1"/>
    <col min="16" max="18" width="8.8984375" style="109" hidden="1" customWidth="1"/>
    <col min="19" max="19" width="9.8984375" style="109" hidden="1" customWidth="1"/>
    <col min="20" max="20" width="8.8984375" style="109" hidden="1" customWidth="1"/>
    <col min="21" max="21" width="8.8984375" style="109" customWidth="1"/>
    <col min="22" max="23" width="8.8984375" style="109" hidden="1" customWidth="1"/>
    <col min="24" max="24" width="8.8984375" style="109" customWidth="1"/>
    <col min="25" max="25" width="8.8984375" style="109" hidden="1" customWidth="1"/>
    <col min="26" max="27" width="8.8984375" style="109" customWidth="1"/>
    <col min="28" max="28" width="11.5" style="109" customWidth="1"/>
    <col min="29" max="1026" width="8.8984375" style="109" customWidth="1"/>
  </cols>
  <sheetData>
    <row r="1" spans="1:18" ht="12" customHeight="1" thickBot="1" x14ac:dyDescent="0.3">
      <c r="A1" s="709" t="s">
        <v>248</v>
      </c>
      <c r="B1" s="709"/>
      <c r="C1" s="709"/>
      <c r="D1" s="709"/>
      <c r="E1" s="709"/>
      <c r="F1" s="709"/>
      <c r="G1" s="709"/>
      <c r="H1" s="709"/>
      <c r="I1" s="709"/>
      <c r="J1" s="703" t="s">
        <v>157</v>
      </c>
      <c r="K1" s="703"/>
      <c r="L1" s="703"/>
    </row>
    <row r="2" spans="1:18" ht="19.5" customHeight="1" thickBot="1" x14ac:dyDescent="0.3">
      <c r="A2" s="709"/>
      <c r="B2" s="709"/>
      <c r="C2" s="709"/>
      <c r="D2" s="709"/>
      <c r="E2" s="709"/>
      <c r="F2" s="709"/>
      <c r="G2" s="709"/>
      <c r="H2" s="709"/>
      <c r="I2" s="709"/>
      <c r="J2" s="704">
        <v>2021</v>
      </c>
      <c r="K2" s="704"/>
      <c r="L2" s="704"/>
      <c r="M2" s="108" t="s">
        <v>56</v>
      </c>
    </row>
    <row r="3" spans="1:18" ht="4.95" customHeight="1" x14ac:dyDescent="0.25"/>
    <row r="4" spans="1:18" ht="26.25" customHeight="1" x14ac:dyDescent="0.25">
      <c r="A4" s="772" t="s">
        <v>156</v>
      </c>
      <c r="B4" s="772"/>
      <c r="C4" s="772"/>
      <c r="D4" s="772"/>
      <c r="E4" s="772"/>
      <c r="F4" s="772"/>
      <c r="G4" s="772"/>
      <c r="H4" s="772"/>
      <c r="I4" s="772"/>
      <c r="J4" s="772"/>
      <c r="K4" s="772"/>
      <c r="L4" s="772"/>
    </row>
    <row r="5" spans="1:18" x14ac:dyDescent="0.25">
      <c r="A5" s="705" t="s">
        <v>172</v>
      </c>
      <c r="B5" s="705"/>
      <c r="C5" s="705"/>
      <c r="D5" s="705"/>
      <c r="E5" s="705"/>
      <c r="F5" s="705"/>
      <c r="G5" s="705"/>
      <c r="H5" s="705"/>
      <c r="I5" s="705"/>
      <c r="J5" s="705"/>
      <c r="K5" s="705"/>
      <c r="L5" s="705"/>
    </row>
    <row r="6" spans="1:18" ht="3" customHeight="1" x14ac:dyDescent="0.3">
      <c r="A6" s="711"/>
      <c r="B6" s="711"/>
      <c r="C6" s="711"/>
      <c r="D6" s="711"/>
      <c r="E6" s="711"/>
      <c r="F6" s="711"/>
      <c r="G6" s="711"/>
      <c r="H6" s="711"/>
      <c r="I6" s="711"/>
    </row>
    <row r="7" spans="1:18" ht="7.2" customHeight="1" x14ac:dyDescent="0.25"/>
    <row r="8" spans="1:18" ht="19.5" customHeight="1" x14ac:dyDescent="0.25">
      <c r="A8" s="712" t="s">
        <v>6</v>
      </c>
      <c r="B8" s="712"/>
      <c r="C8" s="713"/>
      <c r="D8" s="713"/>
      <c r="E8" s="713"/>
      <c r="F8" s="392" t="s">
        <v>0</v>
      </c>
      <c r="G8" s="713"/>
      <c r="H8" s="713"/>
      <c r="I8" s="713"/>
    </row>
    <row r="9" spans="1:18" x14ac:dyDescent="0.25">
      <c r="A9" s="111" t="s">
        <v>1</v>
      </c>
      <c r="B9" s="710"/>
      <c r="C9" s="710"/>
      <c r="D9" s="710"/>
      <c r="E9" s="710"/>
      <c r="F9" s="710"/>
      <c r="G9" s="710"/>
      <c r="H9" s="710"/>
      <c r="I9" s="710"/>
    </row>
    <row r="10" spans="1:18" ht="9" customHeight="1" x14ac:dyDescent="0.25"/>
    <row r="11" spans="1:18" ht="39.6" customHeight="1" thickBot="1" x14ac:dyDescent="0.3">
      <c r="A11" s="112">
        <v>1</v>
      </c>
      <c r="B11" s="655" t="s">
        <v>499</v>
      </c>
      <c r="C11" s="656"/>
      <c r="D11" s="656"/>
      <c r="E11" s="656"/>
      <c r="F11" s="656"/>
      <c r="G11" s="656"/>
      <c r="H11" s="656"/>
      <c r="I11" s="656"/>
      <c r="J11" s="656"/>
      <c r="K11" s="656"/>
    </row>
    <row r="12" spans="1:18" s="113" customFormat="1" ht="64.8" customHeight="1" thickBot="1" x14ac:dyDescent="0.3">
      <c r="B12" s="724" t="s">
        <v>7</v>
      </c>
      <c r="C12" s="724"/>
      <c r="D12" s="114" t="s">
        <v>249</v>
      </c>
      <c r="E12" s="393"/>
      <c r="F12" s="394"/>
      <c r="G12" s="393"/>
      <c r="H12" s="115" t="s">
        <v>2</v>
      </c>
      <c r="I12" s="717" t="s">
        <v>477</v>
      </c>
      <c r="J12" s="717"/>
      <c r="K12" s="717"/>
      <c r="L12" s="116"/>
      <c r="M12" s="720"/>
      <c r="N12" s="720"/>
      <c r="O12" s="720"/>
      <c r="P12" s="720"/>
      <c r="Q12" s="720"/>
      <c r="R12" s="720"/>
    </row>
    <row r="13" spans="1:18" s="113" customFormat="1" ht="14.1" customHeight="1" x14ac:dyDescent="0.25">
      <c r="A13" s="117">
        <v>1</v>
      </c>
      <c r="B13" s="714"/>
      <c r="C13" s="715"/>
      <c r="D13" s="395"/>
      <c r="E13" s="400"/>
      <c r="F13" s="401"/>
      <c r="G13" s="401"/>
      <c r="H13" s="118">
        <f>SUM(D13:G13)</f>
        <v>0</v>
      </c>
      <c r="I13" s="717"/>
      <c r="J13" s="717"/>
      <c r="K13" s="717"/>
      <c r="L13" s="116"/>
      <c r="M13" s="119"/>
    </row>
    <row r="14" spans="1:18" s="113" customFormat="1" ht="14.1" customHeight="1" x14ac:dyDescent="0.25">
      <c r="A14" s="117">
        <v>2</v>
      </c>
      <c r="B14" s="746"/>
      <c r="C14" s="746"/>
      <c r="D14" s="396"/>
      <c r="E14" s="402"/>
      <c r="F14" s="403"/>
      <c r="G14" s="403"/>
      <c r="H14" s="118">
        <f t="shared" ref="H14:H34" si="0">SUM(D14:G14)</f>
        <v>0</v>
      </c>
      <c r="I14" s="717"/>
      <c r="J14" s="717"/>
      <c r="K14" s="717"/>
      <c r="L14" s="116"/>
      <c r="M14" s="119"/>
    </row>
    <row r="15" spans="1:18" s="113" customFormat="1" ht="14.1" customHeight="1" x14ac:dyDescent="0.25">
      <c r="A15" s="117">
        <v>3</v>
      </c>
      <c r="B15" s="746"/>
      <c r="C15" s="746"/>
      <c r="D15" s="396"/>
      <c r="E15" s="402"/>
      <c r="F15" s="403"/>
      <c r="G15" s="403"/>
      <c r="H15" s="118">
        <f t="shared" si="0"/>
        <v>0</v>
      </c>
      <c r="I15" s="717"/>
      <c r="J15" s="717"/>
      <c r="K15" s="717"/>
      <c r="L15" s="116"/>
      <c r="M15" s="119"/>
    </row>
    <row r="16" spans="1:18" s="113" customFormat="1" ht="14.1" customHeight="1" x14ac:dyDescent="0.25">
      <c r="A16" s="117">
        <v>4</v>
      </c>
      <c r="B16" s="746"/>
      <c r="C16" s="746"/>
      <c r="D16" s="396"/>
      <c r="E16" s="402"/>
      <c r="F16" s="403"/>
      <c r="G16" s="403"/>
      <c r="H16" s="118">
        <f t="shared" si="0"/>
        <v>0</v>
      </c>
      <c r="I16" s="717"/>
      <c r="J16" s="717"/>
      <c r="K16" s="717"/>
      <c r="L16" s="116"/>
      <c r="M16" s="119"/>
    </row>
    <row r="17" spans="1:13" s="113" customFormat="1" ht="14.1" customHeight="1" x14ac:dyDescent="0.25">
      <c r="A17" s="117">
        <v>5</v>
      </c>
      <c r="B17" s="746"/>
      <c r="C17" s="746"/>
      <c r="D17" s="396"/>
      <c r="E17" s="402"/>
      <c r="F17" s="403"/>
      <c r="G17" s="403"/>
      <c r="H17" s="118">
        <f t="shared" si="0"/>
        <v>0</v>
      </c>
      <c r="I17" s="717"/>
      <c r="J17" s="717"/>
      <c r="K17" s="717"/>
      <c r="L17" s="116"/>
      <c r="M17" s="119"/>
    </row>
    <row r="18" spans="1:13" s="113" customFormat="1" ht="14.1" customHeight="1" x14ac:dyDescent="0.25">
      <c r="A18" s="117">
        <v>6</v>
      </c>
      <c r="B18" s="746"/>
      <c r="C18" s="746"/>
      <c r="D18" s="396"/>
      <c r="E18" s="402"/>
      <c r="F18" s="403"/>
      <c r="G18" s="403"/>
      <c r="H18" s="118">
        <f t="shared" si="0"/>
        <v>0</v>
      </c>
      <c r="I18" s="717"/>
      <c r="J18" s="717"/>
      <c r="K18" s="717"/>
      <c r="L18" s="116"/>
      <c r="M18" s="119"/>
    </row>
    <row r="19" spans="1:13" s="113" customFormat="1" ht="14.1" customHeight="1" x14ac:dyDescent="0.25">
      <c r="A19" s="117">
        <v>7</v>
      </c>
      <c r="B19" s="746"/>
      <c r="C19" s="746"/>
      <c r="D19" s="396"/>
      <c r="E19" s="402"/>
      <c r="F19" s="403"/>
      <c r="G19" s="403"/>
      <c r="H19" s="118">
        <f t="shared" si="0"/>
        <v>0</v>
      </c>
      <c r="I19" s="120"/>
      <c r="J19" s="121"/>
      <c r="K19" s="121"/>
      <c r="L19" s="116"/>
      <c r="M19" s="119"/>
    </row>
    <row r="20" spans="1:13" s="113" customFormat="1" ht="14.1" customHeight="1" x14ac:dyDescent="0.25">
      <c r="A20" s="117">
        <v>8</v>
      </c>
      <c r="B20" s="746"/>
      <c r="C20" s="746"/>
      <c r="D20" s="396"/>
      <c r="E20" s="402"/>
      <c r="F20" s="403"/>
      <c r="G20" s="403"/>
      <c r="H20" s="118">
        <f t="shared" si="0"/>
        <v>0</v>
      </c>
      <c r="I20" s="718" t="s">
        <v>247</v>
      </c>
      <c r="J20" s="719"/>
      <c r="K20" s="719"/>
      <c r="L20" s="116"/>
      <c r="M20" s="119"/>
    </row>
    <row r="21" spans="1:13" s="113" customFormat="1" ht="14.1" customHeight="1" x14ac:dyDescent="0.25">
      <c r="A21" s="117">
        <v>9</v>
      </c>
      <c r="B21" s="746"/>
      <c r="C21" s="746"/>
      <c r="D21" s="396"/>
      <c r="E21" s="402"/>
      <c r="F21" s="403"/>
      <c r="G21" s="403"/>
      <c r="H21" s="118">
        <f t="shared" si="0"/>
        <v>0</v>
      </c>
      <c r="I21" s="718"/>
      <c r="J21" s="719"/>
      <c r="K21" s="719"/>
      <c r="L21" s="116"/>
      <c r="M21" s="119"/>
    </row>
    <row r="22" spans="1:13" s="113" customFormat="1" ht="13.95" customHeight="1" x14ac:dyDescent="0.25">
      <c r="A22" s="117">
        <v>10</v>
      </c>
      <c r="B22" s="746"/>
      <c r="C22" s="746"/>
      <c r="D22" s="396"/>
      <c r="E22" s="402"/>
      <c r="F22" s="403"/>
      <c r="G22" s="403"/>
      <c r="H22" s="118">
        <f t="shared" si="0"/>
        <v>0</v>
      </c>
      <c r="J22" s="116"/>
      <c r="K22" s="116"/>
      <c r="L22" s="116"/>
      <c r="M22" s="119"/>
    </row>
    <row r="23" spans="1:13" s="113" customFormat="1" ht="14.1" customHeight="1" x14ac:dyDescent="0.25">
      <c r="A23" s="117">
        <v>11</v>
      </c>
      <c r="B23" s="746"/>
      <c r="C23" s="746"/>
      <c r="D23" s="396"/>
      <c r="E23" s="402"/>
      <c r="F23" s="403"/>
      <c r="G23" s="403"/>
      <c r="H23" s="118">
        <f t="shared" si="0"/>
        <v>0</v>
      </c>
      <c r="J23" s="116"/>
      <c r="K23" s="116"/>
      <c r="L23" s="116"/>
      <c r="M23" s="119"/>
    </row>
    <row r="24" spans="1:13" s="113" customFormat="1" ht="14.1" customHeight="1" x14ac:dyDescent="0.25">
      <c r="A24" s="117">
        <v>12</v>
      </c>
      <c r="B24" s="746"/>
      <c r="C24" s="746"/>
      <c r="D24" s="396"/>
      <c r="E24" s="402"/>
      <c r="F24" s="403"/>
      <c r="G24" s="403"/>
      <c r="H24" s="118">
        <f t="shared" si="0"/>
        <v>0</v>
      </c>
      <c r="J24" s="116"/>
      <c r="K24" s="116"/>
      <c r="L24" s="116"/>
      <c r="M24" s="119"/>
    </row>
    <row r="25" spans="1:13" s="113" customFormat="1" ht="14.1" customHeight="1" x14ac:dyDescent="0.25">
      <c r="A25" s="117">
        <v>13</v>
      </c>
      <c r="B25" s="746"/>
      <c r="C25" s="746"/>
      <c r="D25" s="396"/>
      <c r="E25" s="402"/>
      <c r="F25" s="403"/>
      <c r="G25" s="403"/>
      <c r="H25" s="118">
        <f t="shared" si="0"/>
        <v>0</v>
      </c>
      <c r="J25" s="116"/>
      <c r="K25" s="116"/>
      <c r="L25" s="116"/>
      <c r="M25" s="119"/>
    </row>
    <row r="26" spans="1:13" s="113" customFormat="1" ht="15" customHeight="1" x14ac:dyDescent="0.25">
      <c r="A26" s="117">
        <v>14</v>
      </c>
      <c r="B26" s="746"/>
      <c r="C26" s="746"/>
      <c r="D26" s="396"/>
      <c r="E26" s="402"/>
      <c r="F26" s="403"/>
      <c r="G26" s="403"/>
      <c r="H26" s="118">
        <f t="shared" si="0"/>
        <v>0</v>
      </c>
      <c r="J26" s="116"/>
      <c r="K26" s="116"/>
      <c r="L26" s="116"/>
      <c r="M26" s="119"/>
    </row>
    <row r="27" spans="1:13" s="113" customFormat="1" ht="14.1" customHeight="1" x14ac:dyDescent="0.25">
      <c r="A27" s="117">
        <v>15</v>
      </c>
      <c r="B27" s="746"/>
      <c r="C27" s="746"/>
      <c r="D27" s="396"/>
      <c r="E27" s="402"/>
      <c r="F27" s="403"/>
      <c r="G27" s="403"/>
      <c r="H27" s="118">
        <f t="shared" si="0"/>
        <v>0</v>
      </c>
      <c r="J27" s="116"/>
      <c r="K27" s="116"/>
      <c r="L27" s="116"/>
      <c r="M27" s="119"/>
    </row>
    <row r="28" spans="1:13" s="113" customFormat="1" ht="15" customHeight="1" x14ac:dyDescent="0.25">
      <c r="A28" s="117">
        <v>16</v>
      </c>
      <c r="B28" s="746"/>
      <c r="C28" s="746"/>
      <c r="D28" s="396"/>
      <c r="E28" s="402"/>
      <c r="F28" s="403"/>
      <c r="G28" s="403"/>
      <c r="H28" s="118">
        <f t="shared" si="0"/>
        <v>0</v>
      </c>
      <c r="J28" s="116"/>
      <c r="K28" s="116"/>
      <c r="L28" s="116"/>
      <c r="M28" s="119"/>
    </row>
    <row r="29" spans="1:13" s="113" customFormat="1" x14ac:dyDescent="0.25">
      <c r="A29" s="117">
        <v>17</v>
      </c>
      <c r="B29" s="707"/>
      <c r="C29" s="707"/>
      <c r="D29" s="397"/>
      <c r="E29" s="403"/>
      <c r="F29" s="403"/>
      <c r="G29" s="403"/>
      <c r="H29" s="118">
        <f t="shared" si="0"/>
        <v>0</v>
      </c>
      <c r="J29" s="116"/>
      <c r="K29" s="116"/>
      <c r="L29" s="116"/>
      <c r="M29" s="119"/>
    </row>
    <row r="30" spans="1:13" s="113" customFormat="1" x14ac:dyDescent="0.25">
      <c r="A30" s="117">
        <v>18</v>
      </c>
      <c r="B30" s="707"/>
      <c r="C30" s="707"/>
      <c r="D30" s="397"/>
      <c r="E30" s="403"/>
      <c r="F30" s="403"/>
      <c r="G30" s="403"/>
      <c r="H30" s="118">
        <f t="shared" si="0"/>
        <v>0</v>
      </c>
      <c r="J30" s="116"/>
      <c r="K30" s="116"/>
      <c r="L30" s="116"/>
      <c r="M30" s="119"/>
    </row>
    <row r="31" spans="1:13" ht="16.5" customHeight="1" x14ac:dyDescent="0.25">
      <c r="A31" s="117">
        <v>19</v>
      </c>
      <c r="B31" s="707"/>
      <c r="C31" s="707"/>
      <c r="D31" s="398"/>
      <c r="E31" s="404"/>
      <c r="F31" s="404"/>
      <c r="G31" s="405"/>
      <c r="H31" s="118">
        <f t="shared" si="0"/>
        <v>0</v>
      </c>
      <c r="I31" s="722" t="s">
        <v>204</v>
      </c>
      <c r="J31" s="722"/>
      <c r="K31" s="722"/>
      <c r="L31" s="722"/>
    </row>
    <row r="32" spans="1:13" ht="16.5" customHeight="1" x14ac:dyDescent="0.25">
      <c r="A32" s="117">
        <v>20</v>
      </c>
      <c r="B32" s="707"/>
      <c r="C32" s="707"/>
      <c r="D32" s="398"/>
      <c r="E32" s="404"/>
      <c r="F32" s="404"/>
      <c r="G32" s="405"/>
      <c r="H32" s="118">
        <f t="shared" si="0"/>
        <v>0</v>
      </c>
      <c r="I32" s="722"/>
      <c r="J32" s="722"/>
      <c r="K32" s="722"/>
      <c r="L32" s="722"/>
    </row>
    <row r="33" spans="1:13" ht="16.5" customHeight="1" x14ac:dyDescent="0.25">
      <c r="A33" s="117">
        <v>21</v>
      </c>
      <c r="B33" s="707"/>
      <c r="C33" s="707"/>
      <c r="D33" s="399"/>
      <c r="E33" s="406"/>
      <c r="F33" s="404"/>
      <c r="G33" s="405"/>
      <c r="H33" s="118">
        <f t="shared" si="0"/>
        <v>0</v>
      </c>
      <c r="I33" s="722"/>
      <c r="J33" s="722"/>
      <c r="K33" s="722"/>
      <c r="L33" s="722"/>
    </row>
    <row r="34" spans="1:13" ht="16.5" customHeight="1" thickBot="1" x14ac:dyDescent="0.3">
      <c r="A34" s="117">
        <v>22</v>
      </c>
      <c r="B34" s="708" t="s">
        <v>250</v>
      </c>
      <c r="C34" s="708"/>
      <c r="D34" s="398"/>
      <c r="E34" s="404"/>
      <c r="F34" s="404"/>
      <c r="G34" s="405"/>
      <c r="H34" s="118">
        <f t="shared" si="0"/>
        <v>0</v>
      </c>
    </row>
    <row r="35" spans="1:13" ht="14.4" customHeight="1" thickBot="1" x14ac:dyDescent="0.3">
      <c r="A35" s="122"/>
      <c r="B35" s="755" t="s">
        <v>41</v>
      </c>
      <c r="C35" s="755"/>
      <c r="D35" s="407"/>
      <c r="E35" s="408">
        <f>SUM(E13:E34)</f>
        <v>0</v>
      </c>
      <c r="F35" s="408">
        <f>SUM(F13:F34)</f>
        <v>0</v>
      </c>
      <c r="G35" s="408">
        <f>SUM(G13:G34)</f>
        <v>0</v>
      </c>
      <c r="H35" s="408">
        <f>SUM(H13:H34)</f>
        <v>0</v>
      </c>
    </row>
    <row r="36" spans="1:13" ht="10.5" customHeight="1" thickBot="1" x14ac:dyDescent="0.3">
      <c r="A36" s="122"/>
    </row>
    <row r="37" spans="1:13" ht="35.25" customHeight="1" thickBot="1" x14ac:dyDescent="0.35">
      <c r="A37" s="112">
        <v>2</v>
      </c>
      <c r="B37" s="716" t="s">
        <v>158</v>
      </c>
      <c r="C37" s="716"/>
      <c r="D37" s="123" t="s">
        <v>159</v>
      </c>
      <c r="E37" s="124" t="s">
        <v>25</v>
      </c>
      <c r="F37" s="123" t="s">
        <v>251</v>
      </c>
      <c r="G37" s="123" t="s">
        <v>252</v>
      </c>
      <c r="H37" s="125" t="s">
        <v>160</v>
      </c>
      <c r="I37" s="126">
        <f>$J$2</f>
        <v>2021</v>
      </c>
      <c r="J37" s="706">
        <f>$C$8</f>
        <v>0</v>
      </c>
      <c r="K37" s="706"/>
      <c r="L37" s="706"/>
    </row>
    <row r="38" spans="1:13" ht="14.1" customHeight="1" x14ac:dyDescent="0.25">
      <c r="A38" s="111">
        <f t="shared" ref="A38:B59" si="1">A13</f>
        <v>1</v>
      </c>
      <c r="B38" s="708">
        <f t="shared" si="1"/>
        <v>0</v>
      </c>
      <c r="C38" s="708"/>
      <c r="D38" s="409"/>
      <c r="E38" s="409"/>
      <c r="F38" s="409"/>
      <c r="G38" s="410"/>
      <c r="H38" s="127">
        <f t="shared" ref="H38:H59" si="2">SUM(D38:G38)</f>
        <v>0</v>
      </c>
      <c r="I38" s="128"/>
    </row>
    <row r="39" spans="1:13" s="122" customFormat="1" ht="15" customHeight="1" x14ac:dyDescent="0.25">
      <c r="A39" s="111">
        <f t="shared" si="1"/>
        <v>2</v>
      </c>
      <c r="B39" s="708">
        <f t="shared" si="1"/>
        <v>0</v>
      </c>
      <c r="C39" s="708"/>
      <c r="D39" s="411"/>
      <c r="E39" s="411"/>
      <c r="F39" s="411"/>
      <c r="G39" s="412"/>
      <c r="H39" s="127">
        <f t="shared" si="2"/>
        <v>0</v>
      </c>
      <c r="I39" s="773" t="s">
        <v>57</v>
      </c>
      <c r="J39" s="773"/>
      <c r="K39" s="773"/>
      <c r="L39" s="129"/>
      <c r="M39" s="130"/>
    </row>
    <row r="40" spans="1:13" s="122" customFormat="1" ht="15" customHeight="1" x14ac:dyDescent="0.25">
      <c r="A40" s="111">
        <f t="shared" si="1"/>
        <v>3</v>
      </c>
      <c r="B40" s="708">
        <f t="shared" si="1"/>
        <v>0</v>
      </c>
      <c r="C40" s="708"/>
      <c r="D40" s="411"/>
      <c r="E40" s="411"/>
      <c r="F40" s="411"/>
      <c r="G40" s="412"/>
      <c r="H40" s="127">
        <f t="shared" si="2"/>
        <v>0</v>
      </c>
      <c r="I40" s="773"/>
      <c r="J40" s="773"/>
      <c r="K40" s="773"/>
      <c r="L40" s="129"/>
      <c r="M40" s="130"/>
    </row>
    <row r="41" spans="1:13" s="122" customFormat="1" ht="15" customHeight="1" x14ac:dyDescent="0.25">
      <c r="A41" s="111">
        <f t="shared" si="1"/>
        <v>4</v>
      </c>
      <c r="B41" s="708">
        <f t="shared" si="1"/>
        <v>0</v>
      </c>
      <c r="C41" s="708"/>
      <c r="D41" s="411"/>
      <c r="E41" s="411"/>
      <c r="F41" s="411"/>
      <c r="G41" s="412"/>
      <c r="H41" s="127">
        <f t="shared" si="2"/>
        <v>0</v>
      </c>
      <c r="I41" s="773"/>
      <c r="J41" s="773"/>
      <c r="K41" s="773"/>
      <c r="L41" s="129"/>
      <c r="M41" s="130"/>
    </row>
    <row r="42" spans="1:13" s="122" customFormat="1" ht="15" customHeight="1" x14ac:dyDescent="0.25">
      <c r="A42" s="111">
        <f t="shared" si="1"/>
        <v>5</v>
      </c>
      <c r="B42" s="708">
        <f t="shared" si="1"/>
        <v>0</v>
      </c>
      <c r="C42" s="708"/>
      <c r="D42" s="413"/>
      <c r="E42" s="411"/>
      <c r="F42" s="411"/>
      <c r="G42" s="412"/>
      <c r="H42" s="127">
        <f t="shared" si="2"/>
        <v>0</v>
      </c>
      <c r="J42" s="129"/>
      <c r="K42" s="129"/>
      <c r="L42" s="129"/>
      <c r="M42" s="130"/>
    </row>
    <row r="43" spans="1:13" s="122" customFormat="1" ht="15" customHeight="1" x14ac:dyDescent="0.25">
      <c r="A43" s="111">
        <f t="shared" si="1"/>
        <v>6</v>
      </c>
      <c r="B43" s="708">
        <f t="shared" si="1"/>
        <v>0</v>
      </c>
      <c r="C43" s="708"/>
      <c r="D43" s="411"/>
      <c r="E43" s="411"/>
      <c r="F43" s="411"/>
      <c r="G43" s="412"/>
      <c r="H43" s="127">
        <f t="shared" si="2"/>
        <v>0</v>
      </c>
      <c r="I43" s="722" t="s">
        <v>205</v>
      </c>
      <c r="J43" s="722"/>
      <c r="K43" s="722"/>
      <c r="L43" s="722"/>
      <c r="M43" s="130"/>
    </row>
    <row r="44" spans="1:13" s="122" customFormat="1" ht="15" customHeight="1" x14ac:dyDescent="0.25">
      <c r="A44" s="111">
        <f t="shared" si="1"/>
        <v>7</v>
      </c>
      <c r="B44" s="708">
        <f t="shared" si="1"/>
        <v>0</v>
      </c>
      <c r="C44" s="708"/>
      <c r="D44" s="413"/>
      <c r="E44" s="411"/>
      <c r="F44" s="411"/>
      <c r="G44" s="412"/>
      <c r="H44" s="127">
        <f t="shared" si="2"/>
        <v>0</v>
      </c>
      <c r="I44" s="722"/>
      <c r="J44" s="722"/>
      <c r="K44" s="722"/>
      <c r="L44" s="722"/>
      <c r="M44" s="130"/>
    </row>
    <row r="45" spans="1:13" s="122" customFormat="1" ht="15" customHeight="1" x14ac:dyDescent="0.25">
      <c r="A45" s="111">
        <f t="shared" si="1"/>
        <v>8</v>
      </c>
      <c r="B45" s="708">
        <f t="shared" si="1"/>
        <v>0</v>
      </c>
      <c r="C45" s="708"/>
      <c r="D45" s="413"/>
      <c r="E45" s="411"/>
      <c r="F45" s="411"/>
      <c r="G45" s="412"/>
      <c r="H45" s="127">
        <f t="shared" si="2"/>
        <v>0</v>
      </c>
      <c r="I45" s="722"/>
      <c r="J45" s="722"/>
      <c r="K45" s="722"/>
      <c r="L45" s="722"/>
      <c r="M45" s="130"/>
    </row>
    <row r="46" spans="1:13" s="122" customFormat="1" ht="15" customHeight="1" x14ac:dyDescent="0.25">
      <c r="A46" s="111">
        <f t="shared" si="1"/>
        <v>9</v>
      </c>
      <c r="B46" s="749">
        <f t="shared" si="1"/>
        <v>0</v>
      </c>
      <c r="C46" s="749"/>
      <c r="D46" s="413"/>
      <c r="E46" s="411"/>
      <c r="F46" s="411"/>
      <c r="G46" s="412"/>
      <c r="H46" s="127">
        <f t="shared" si="2"/>
        <v>0</v>
      </c>
      <c r="I46" s="722"/>
      <c r="J46" s="722"/>
      <c r="K46" s="722"/>
      <c r="L46" s="722"/>
      <c r="M46" s="130"/>
    </row>
    <row r="47" spans="1:13" s="122" customFormat="1" ht="15" customHeight="1" x14ac:dyDescent="0.25">
      <c r="A47" s="111">
        <f t="shared" si="1"/>
        <v>10</v>
      </c>
      <c r="B47" s="708">
        <f t="shared" si="1"/>
        <v>0</v>
      </c>
      <c r="C47" s="708"/>
      <c r="D47" s="413"/>
      <c r="E47" s="411"/>
      <c r="F47" s="411"/>
      <c r="G47" s="412"/>
      <c r="H47" s="127">
        <f t="shared" si="2"/>
        <v>0</v>
      </c>
      <c r="J47" s="129"/>
      <c r="K47" s="129"/>
      <c r="L47" s="129"/>
      <c r="M47" s="130"/>
    </row>
    <row r="48" spans="1:13" s="122" customFormat="1" ht="15" customHeight="1" x14ac:dyDescent="0.25">
      <c r="A48" s="111">
        <f t="shared" si="1"/>
        <v>11</v>
      </c>
      <c r="B48" s="708">
        <f t="shared" si="1"/>
        <v>0</v>
      </c>
      <c r="C48" s="708"/>
      <c r="D48" s="411"/>
      <c r="E48" s="411"/>
      <c r="F48" s="411"/>
      <c r="G48" s="412"/>
      <c r="H48" s="127">
        <f t="shared" si="2"/>
        <v>0</v>
      </c>
      <c r="J48" s="129"/>
      <c r="K48" s="129"/>
      <c r="L48" s="129"/>
      <c r="M48" s="130"/>
    </row>
    <row r="49" spans="1:13" s="122" customFormat="1" ht="15" customHeight="1" x14ac:dyDescent="0.25">
      <c r="A49" s="111">
        <f t="shared" si="1"/>
        <v>12</v>
      </c>
      <c r="B49" s="708">
        <f t="shared" si="1"/>
        <v>0</v>
      </c>
      <c r="C49" s="708"/>
      <c r="D49" s="411"/>
      <c r="E49" s="411"/>
      <c r="F49" s="411"/>
      <c r="G49" s="412"/>
      <c r="H49" s="127">
        <f t="shared" si="2"/>
        <v>0</v>
      </c>
      <c r="J49" s="129"/>
      <c r="K49" s="129"/>
      <c r="L49" s="129"/>
      <c r="M49" s="130"/>
    </row>
    <row r="50" spans="1:13" s="122" customFormat="1" ht="15" customHeight="1" x14ac:dyDescent="0.25">
      <c r="A50" s="111">
        <f t="shared" si="1"/>
        <v>13</v>
      </c>
      <c r="B50" s="708">
        <f t="shared" si="1"/>
        <v>0</v>
      </c>
      <c r="C50" s="708"/>
      <c r="D50" s="411"/>
      <c r="E50" s="411"/>
      <c r="F50" s="411"/>
      <c r="G50" s="412"/>
      <c r="H50" s="127">
        <f t="shared" si="2"/>
        <v>0</v>
      </c>
      <c r="J50" s="129"/>
      <c r="K50" s="129"/>
      <c r="L50" s="129"/>
      <c r="M50" s="130"/>
    </row>
    <row r="51" spans="1:13" s="122" customFormat="1" ht="15" customHeight="1" x14ac:dyDescent="0.25">
      <c r="A51" s="111">
        <f t="shared" si="1"/>
        <v>14</v>
      </c>
      <c r="B51" s="708">
        <f t="shared" si="1"/>
        <v>0</v>
      </c>
      <c r="C51" s="708"/>
      <c r="D51" s="411"/>
      <c r="E51" s="411"/>
      <c r="F51" s="411"/>
      <c r="G51" s="412"/>
      <c r="H51" s="127">
        <f t="shared" si="2"/>
        <v>0</v>
      </c>
      <c r="J51" s="129"/>
      <c r="K51" s="129"/>
      <c r="L51" s="129"/>
      <c r="M51" s="130"/>
    </row>
    <row r="52" spans="1:13" s="122" customFormat="1" ht="15" customHeight="1" x14ac:dyDescent="0.25">
      <c r="A52" s="111">
        <f t="shared" si="1"/>
        <v>15</v>
      </c>
      <c r="B52" s="708">
        <f t="shared" si="1"/>
        <v>0</v>
      </c>
      <c r="C52" s="708"/>
      <c r="D52" s="411"/>
      <c r="E52" s="411"/>
      <c r="F52" s="411"/>
      <c r="G52" s="412"/>
      <c r="H52" s="127">
        <f t="shared" si="2"/>
        <v>0</v>
      </c>
      <c r="I52" s="131"/>
      <c r="J52" s="129"/>
      <c r="K52" s="129"/>
      <c r="L52" s="129"/>
      <c r="M52" s="130"/>
    </row>
    <row r="53" spans="1:13" s="122" customFormat="1" ht="15" customHeight="1" x14ac:dyDescent="0.25">
      <c r="A53" s="111">
        <f t="shared" si="1"/>
        <v>16</v>
      </c>
      <c r="B53" s="708">
        <f t="shared" si="1"/>
        <v>0</v>
      </c>
      <c r="C53" s="708"/>
      <c r="D53" s="411"/>
      <c r="E53" s="411"/>
      <c r="F53" s="411"/>
      <c r="G53" s="412"/>
      <c r="H53" s="127">
        <f t="shared" si="2"/>
        <v>0</v>
      </c>
      <c r="J53" s="129"/>
      <c r="K53" s="129"/>
      <c r="L53" s="129"/>
      <c r="M53" s="130"/>
    </row>
    <row r="54" spans="1:13" s="122" customFormat="1" ht="15" customHeight="1" x14ac:dyDescent="0.25">
      <c r="A54" s="111">
        <f t="shared" si="1"/>
        <v>17</v>
      </c>
      <c r="B54" s="708">
        <f t="shared" si="1"/>
        <v>0</v>
      </c>
      <c r="C54" s="708"/>
      <c r="D54" s="411"/>
      <c r="E54" s="411"/>
      <c r="F54" s="411"/>
      <c r="G54" s="412"/>
      <c r="H54" s="127">
        <f t="shared" si="2"/>
        <v>0</v>
      </c>
      <c r="J54" s="129"/>
      <c r="K54" s="129"/>
      <c r="L54" s="129"/>
      <c r="M54" s="130"/>
    </row>
    <row r="55" spans="1:13" s="122" customFormat="1" ht="15" customHeight="1" x14ac:dyDescent="0.25">
      <c r="A55" s="111">
        <f t="shared" si="1"/>
        <v>18</v>
      </c>
      <c r="B55" s="708">
        <f t="shared" si="1"/>
        <v>0</v>
      </c>
      <c r="C55" s="708"/>
      <c r="D55" s="411"/>
      <c r="E55" s="411"/>
      <c r="F55" s="411"/>
      <c r="G55" s="412"/>
      <c r="H55" s="127">
        <f t="shared" si="2"/>
        <v>0</v>
      </c>
      <c r="J55" s="129"/>
      <c r="K55" s="129"/>
      <c r="L55" s="129"/>
      <c r="M55" s="130"/>
    </row>
    <row r="56" spans="1:13" s="122" customFormat="1" ht="15" customHeight="1" x14ac:dyDescent="0.25">
      <c r="A56" s="111">
        <f t="shared" si="1"/>
        <v>19</v>
      </c>
      <c r="B56" s="708">
        <f t="shared" si="1"/>
        <v>0</v>
      </c>
      <c r="C56" s="708"/>
      <c r="D56" s="411"/>
      <c r="E56" s="411"/>
      <c r="F56" s="411"/>
      <c r="G56" s="412"/>
      <c r="H56" s="127">
        <f t="shared" si="2"/>
        <v>0</v>
      </c>
      <c r="I56" s="722"/>
      <c r="J56" s="722"/>
      <c r="K56" s="722"/>
      <c r="L56" s="722"/>
      <c r="M56" s="130"/>
    </row>
    <row r="57" spans="1:13" s="122" customFormat="1" ht="15" customHeight="1" x14ac:dyDescent="0.25">
      <c r="A57" s="111">
        <f t="shared" si="1"/>
        <v>20</v>
      </c>
      <c r="B57" s="708">
        <f t="shared" si="1"/>
        <v>0</v>
      </c>
      <c r="C57" s="708"/>
      <c r="D57" s="411"/>
      <c r="E57" s="411"/>
      <c r="F57" s="411"/>
      <c r="G57" s="412"/>
      <c r="H57" s="127">
        <f t="shared" si="2"/>
        <v>0</v>
      </c>
      <c r="I57" s="722"/>
      <c r="J57" s="722"/>
      <c r="K57" s="722"/>
      <c r="L57" s="722"/>
      <c r="M57" s="130"/>
    </row>
    <row r="58" spans="1:13" s="122" customFormat="1" ht="15" customHeight="1" x14ac:dyDescent="0.25">
      <c r="A58" s="111">
        <f t="shared" si="1"/>
        <v>21</v>
      </c>
      <c r="B58" s="708">
        <f t="shared" si="1"/>
        <v>0</v>
      </c>
      <c r="C58" s="708"/>
      <c r="D58" s="411"/>
      <c r="E58" s="411"/>
      <c r="F58" s="411"/>
      <c r="G58" s="412"/>
      <c r="H58" s="133">
        <f t="shared" si="2"/>
        <v>0</v>
      </c>
      <c r="J58" s="129"/>
      <c r="K58" s="129"/>
      <c r="L58" s="129"/>
      <c r="M58" s="130"/>
    </row>
    <row r="59" spans="1:13" s="122" customFormat="1" ht="15" customHeight="1" thickBot="1" x14ac:dyDescent="0.3">
      <c r="A59" s="111">
        <f t="shared" si="1"/>
        <v>22</v>
      </c>
      <c r="B59" s="708" t="str">
        <f t="shared" si="1"/>
        <v>District</v>
      </c>
      <c r="C59" s="708"/>
      <c r="D59" s="409"/>
      <c r="E59" s="409"/>
      <c r="F59" s="409"/>
      <c r="G59" s="410"/>
      <c r="H59" s="135">
        <f t="shared" si="2"/>
        <v>0</v>
      </c>
      <c r="J59" s="129"/>
      <c r="K59" s="129"/>
      <c r="L59" s="129"/>
      <c r="M59" s="130"/>
    </row>
    <row r="60" spans="1:13" s="122" customFormat="1" ht="15" customHeight="1" thickBot="1" x14ac:dyDescent="0.3">
      <c r="B60" s="687" t="s">
        <v>36</v>
      </c>
      <c r="C60" s="687"/>
      <c r="D60" s="136">
        <f>SUM(D38:D59)</f>
        <v>0</v>
      </c>
      <c r="E60" s="136">
        <f>SUM(E38:E59)</f>
        <v>0</v>
      </c>
      <c r="F60" s="136">
        <f>SUM(F38:F59)</f>
        <v>0</v>
      </c>
      <c r="G60" s="136">
        <f>SUM(G38:G59)</f>
        <v>0</v>
      </c>
      <c r="H60" s="136">
        <f>SUM(H38:H59)</f>
        <v>0</v>
      </c>
      <c r="J60" s="129"/>
      <c r="K60" s="129"/>
      <c r="L60" s="129"/>
      <c r="M60" s="130"/>
    </row>
    <row r="61" spans="1:13" ht="9" customHeight="1" thickBot="1" x14ac:dyDescent="0.3">
      <c r="A61" s="122"/>
      <c r="B61" s="137"/>
    </row>
    <row r="62" spans="1:13" s="142" customFormat="1" ht="18.75" customHeight="1" thickBot="1" x14ac:dyDescent="0.35">
      <c r="A62" s="138">
        <v>3</v>
      </c>
      <c r="B62" s="723" t="s">
        <v>253</v>
      </c>
      <c r="C62" s="723"/>
      <c r="D62" s="723"/>
      <c r="E62" s="723"/>
      <c r="F62" s="723"/>
      <c r="G62" s="723"/>
      <c r="H62" s="723"/>
      <c r="I62" s="139"/>
      <c r="J62" s="140"/>
      <c r="K62" s="140"/>
      <c r="L62" s="140"/>
      <c r="M62" s="141"/>
    </row>
    <row r="63" spans="1:13" s="147" customFormat="1" ht="14.4" customHeight="1" thickBot="1" x14ac:dyDescent="0.3">
      <c r="A63" s="143"/>
      <c r="B63" s="724" t="s">
        <v>7</v>
      </c>
      <c r="C63" s="724"/>
      <c r="D63" s="114" t="s">
        <v>8</v>
      </c>
      <c r="E63" s="114" t="s">
        <v>9</v>
      </c>
      <c r="F63" s="114" t="s">
        <v>10</v>
      </c>
      <c r="G63" s="144" t="s">
        <v>11</v>
      </c>
      <c r="H63" s="115" t="s">
        <v>2</v>
      </c>
      <c r="I63" s="725" t="s">
        <v>58</v>
      </c>
      <c r="J63" s="725"/>
      <c r="K63" s="725"/>
      <c r="L63" s="145"/>
      <c r="M63" s="146"/>
    </row>
    <row r="64" spans="1:13" s="147" customFormat="1" ht="14.25" customHeight="1" x14ac:dyDescent="0.25">
      <c r="A64" s="148">
        <f t="shared" ref="A64:B79" si="3">A38</f>
        <v>1</v>
      </c>
      <c r="B64" s="748">
        <f t="shared" si="3"/>
        <v>0</v>
      </c>
      <c r="C64" s="748"/>
      <c r="D64" s="414"/>
      <c r="E64" s="414"/>
      <c r="F64" s="414"/>
      <c r="G64" s="414"/>
      <c r="H64" s="415">
        <f>SUM(D64:G64)</f>
        <v>0</v>
      </c>
      <c r="I64" s="725"/>
      <c r="J64" s="725"/>
      <c r="K64" s="725"/>
      <c r="L64" s="145"/>
      <c r="M64" s="146"/>
    </row>
    <row r="65" spans="1:13" s="147" customFormat="1" ht="14.1" customHeight="1" x14ac:dyDescent="0.25">
      <c r="A65" s="148">
        <f t="shared" si="3"/>
        <v>2</v>
      </c>
      <c r="B65" s="701">
        <f t="shared" si="3"/>
        <v>0</v>
      </c>
      <c r="C65" s="701"/>
      <c r="D65" s="405"/>
      <c r="E65" s="405"/>
      <c r="F65" s="405"/>
      <c r="G65" s="405"/>
      <c r="H65" s="415">
        <f t="shared" ref="H65:H82" si="4">SUM(D65:G65)</f>
        <v>0</v>
      </c>
      <c r="I65" s="725"/>
      <c r="J65" s="725"/>
      <c r="K65" s="725"/>
      <c r="L65" s="145"/>
      <c r="M65" s="146"/>
    </row>
    <row r="66" spans="1:13" s="147" customFormat="1" ht="14.25" customHeight="1" x14ac:dyDescent="0.25">
      <c r="A66" s="148">
        <f t="shared" si="3"/>
        <v>3</v>
      </c>
      <c r="B66" s="701">
        <f t="shared" si="3"/>
        <v>0</v>
      </c>
      <c r="C66" s="701"/>
      <c r="D66" s="405"/>
      <c r="E66" s="405"/>
      <c r="F66" s="405"/>
      <c r="G66" s="405"/>
      <c r="H66" s="415">
        <f t="shared" si="4"/>
        <v>0</v>
      </c>
      <c r="J66" s="145"/>
      <c r="K66" s="145"/>
      <c r="L66" s="145"/>
      <c r="M66" s="146"/>
    </row>
    <row r="67" spans="1:13" s="147" customFormat="1" ht="14.25" customHeight="1" x14ac:dyDescent="0.25">
      <c r="A67" s="148">
        <f t="shared" si="3"/>
        <v>4</v>
      </c>
      <c r="B67" s="701">
        <f t="shared" si="3"/>
        <v>0</v>
      </c>
      <c r="C67" s="701"/>
      <c r="D67" s="405"/>
      <c r="E67" s="405"/>
      <c r="F67" s="405"/>
      <c r="G67" s="405"/>
      <c r="H67" s="415">
        <f t="shared" si="4"/>
        <v>0</v>
      </c>
      <c r="J67" s="145"/>
      <c r="K67" s="145"/>
      <c r="L67" s="145"/>
      <c r="M67" s="146"/>
    </row>
    <row r="68" spans="1:13" s="147" customFormat="1" ht="14.25" customHeight="1" x14ac:dyDescent="0.25">
      <c r="A68" s="148">
        <f t="shared" si="3"/>
        <v>5</v>
      </c>
      <c r="B68" s="701">
        <f t="shared" si="3"/>
        <v>0</v>
      </c>
      <c r="C68" s="701"/>
      <c r="D68" s="405"/>
      <c r="E68" s="405"/>
      <c r="F68" s="405"/>
      <c r="G68" s="405"/>
      <c r="H68" s="415">
        <f t="shared" si="4"/>
        <v>0</v>
      </c>
      <c r="J68" s="145"/>
      <c r="K68" s="145"/>
      <c r="L68" s="145"/>
      <c r="M68" s="146"/>
    </row>
    <row r="69" spans="1:13" s="147" customFormat="1" ht="14.1" customHeight="1" x14ac:dyDescent="0.25">
      <c r="A69" s="148">
        <f t="shared" si="3"/>
        <v>6</v>
      </c>
      <c r="B69" s="701">
        <f t="shared" si="3"/>
        <v>0</v>
      </c>
      <c r="C69" s="701"/>
      <c r="D69" s="405"/>
      <c r="E69" s="405"/>
      <c r="F69" s="405"/>
      <c r="G69" s="405"/>
      <c r="H69" s="415">
        <f t="shared" si="4"/>
        <v>0</v>
      </c>
      <c r="J69" s="145"/>
      <c r="K69" s="145"/>
      <c r="L69" s="145"/>
      <c r="M69" s="146"/>
    </row>
    <row r="70" spans="1:13" s="147" customFormat="1" ht="14.25" customHeight="1" x14ac:dyDescent="0.25">
      <c r="A70" s="148">
        <f t="shared" si="3"/>
        <v>7</v>
      </c>
      <c r="B70" s="701">
        <f t="shared" si="3"/>
        <v>0</v>
      </c>
      <c r="C70" s="701"/>
      <c r="D70" s="405"/>
      <c r="E70" s="405"/>
      <c r="F70" s="405"/>
      <c r="G70" s="405"/>
      <c r="H70" s="415">
        <f t="shared" si="4"/>
        <v>0</v>
      </c>
      <c r="J70" s="145"/>
      <c r="K70" s="145"/>
      <c r="L70" s="145"/>
      <c r="M70" s="146"/>
    </row>
    <row r="71" spans="1:13" s="147" customFormat="1" ht="14.25" customHeight="1" x14ac:dyDescent="0.25">
      <c r="A71" s="148">
        <f t="shared" si="3"/>
        <v>8</v>
      </c>
      <c r="B71" s="701">
        <f t="shared" si="3"/>
        <v>0</v>
      </c>
      <c r="C71" s="701"/>
      <c r="D71" s="405"/>
      <c r="E71" s="405"/>
      <c r="F71" s="405"/>
      <c r="G71" s="405"/>
      <c r="H71" s="415">
        <f t="shared" si="4"/>
        <v>0</v>
      </c>
      <c r="J71" s="145"/>
      <c r="K71" s="145"/>
      <c r="L71" s="145"/>
      <c r="M71" s="146"/>
    </row>
    <row r="72" spans="1:13" s="147" customFormat="1" x14ac:dyDescent="0.25">
      <c r="A72" s="148">
        <f t="shared" si="3"/>
        <v>9</v>
      </c>
      <c r="B72" s="702">
        <f t="shared" si="3"/>
        <v>0</v>
      </c>
      <c r="C72" s="702"/>
      <c r="D72" s="405"/>
      <c r="E72" s="405"/>
      <c r="F72" s="405"/>
      <c r="G72" s="405"/>
      <c r="H72" s="415">
        <f t="shared" si="4"/>
        <v>0</v>
      </c>
      <c r="J72" s="145"/>
      <c r="K72" s="145"/>
      <c r="L72" s="145"/>
      <c r="M72" s="146"/>
    </row>
    <row r="73" spans="1:13" s="147" customFormat="1" x14ac:dyDescent="0.25">
      <c r="A73" s="148">
        <f t="shared" si="3"/>
        <v>10</v>
      </c>
      <c r="B73" s="701">
        <f t="shared" si="3"/>
        <v>0</v>
      </c>
      <c r="C73" s="701"/>
      <c r="D73" s="405"/>
      <c r="E73" s="405"/>
      <c r="F73" s="405"/>
      <c r="G73" s="405"/>
      <c r="H73" s="415">
        <f t="shared" si="4"/>
        <v>0</v>
      </c>
      <c r="J73" s="145"/>
      <c r="K73" s="145"/>
      <c r="L73" s="145"/>
      <c r="M73" s="146"/>
    </row>
    <row r="74" spans="1:13" s="147" customFormat="1" x14ac:dyDescent="0.25">
      <c r="A74" s="148">
        <f t="shared" si="3"/>
        <v>11</v>
      </c>
      <c r="B74" s="701">
        <f t="shared" si="3"/>
        <v>0</v>
      </c>
      <c r="C74" s="701"/>
      <c r="D74" s="405"/>
      <c r="E74" s="405"/>
      <c r="F74" s="405"/>
      <c r="G74" s="405"/>
      <c r="H74" s="415">
        <f t="shared" si="4"/>
        <v>0</v>
      </c>
      <c r="J74" s="145"/>
      <c r="K74" s="145"/>
      <c r="L74" s="145"/>
      <c r="M74" s="146"/>
    </row>
    <row r="75" spans="1:13" s="147" customFormat="1" x14ac:dyDescent="0.25">
      <c r="A75" s="148">
        <f t="shared" si="3"/>
        <v>12</v>
      </c>
      <c r="B75" s="701">
        <f t="shared" si="3"/>
        <v>0</v>
      </c>
      <c r="C75" s="701"/>
      <c r="D75" s="405"/>
      <c r="E75" s="405"/>
      <c r="F75" s="405"/>
      <c r="G75" s="405"/>
      <c r="H75" s="415">
        <f t="shared" si="4"/>
        <v>0</v>
      </c>
      <c r="J75" s="145"/>
      <c r="K75" s="145"/>
      <c r="L75" s="145"/>
      <c r="M75" s="146"/>
    </row>
    <row r="76" spans="1:13" s="147" customFormat="1" x14ac:dyDescent="0.25">
      <c r="A76" s="148">
        <f t="shared" si="3"/>
        <v>13</v>
      </c>
      <c r="B76" s="701">
        <f t="shared" si="3"/>
        <v>0</v>
      </c>
      <c r="C76" s="701"/>
      <c r="D76" s="405"/>
      <c r="E76" s="405"/>
      <c r="F76" s="405"/>
      <c r="G76" s="405"/>
      <c r="H76" s="415">
        <f t="shared" si="4"/>
        <v>0</v>
      </c>
      <c r="J76" s="145"/>
      <c r="K76" s="145"/>
      <c r="L76" s="145"/>
      <c r="M76" s="146"/>
    </row>
    <row r="77" spans="1:13" s="147" customFormat="1" ht="14.25" customHeight="1" x14ac:dyDescent="0.25">
      <c r="A77" s="148">
        <f t="shared" si="3"/>
        <v>14</v>
      </c>
      <c r="B77" s="701">
        <f t="shared" si="3"/>
        <v>0</v>
      </c>
      <c r="C77" s="701"/>
      <c r="D77" s="405"/>
      <c r="E77" s="405"/>
      <c r="F77" s="405"/>
      <c r="G77" s="405"/>
      <c r="H77" s="415">
        <f t="shared" si="4"/>
        <v>0</v>
      </c>
      <c r="J77" s="145"/>
      <c r="K77" s="145"/>
      <c r="L77" s="145"/>
      <c r="M77" s="146"/>
    </row>
    <row r="78" spans="1:13" s="147" customFormat="1" ht="14.25" customHeight="1" x14ac:dyDescent="0.25">
      <c r="A78" s="148">
        <f>A52</f>
        <v>15</v>
      </c>
      <c r="B78" s="701">
        <f t="shared" si="3"/>
        <v>0</v>
      </c>
      <c r="C78" s="701"/>
      <c r="D78" s="405"/>
      <c r="E78" s="405"/>
      <c r="F78" s="405"/>
      <c r="G78" s="405"/>
      <c r="H78" s="415">
        <f t="shared" si="4"/>
        <v>0</v>
      </c>
      <c r="J78" s="145"/>
      <c r="K78" s="145"/>
      <c r="L78" s="145"/>
      <c r="M78" s="146"/>
    </row>
    <row r="79" spans="1:13" s="147" customFormat="1" ht="15.75" customHeight="1" x14ac:dyDescent="0.25">
      <c r="A79" s="148">
        <f>A53</f>
        <v>16</v>
      </c>
      <c r="B79" s="701">
        <f t="shared" si="3"/>
        <v>0</v>
      </c>
      <c r="C79" s="701"/>
      <c r="D79" s="405"/>
      <c r="E79" s="405"/>
      <c r="F79" s="405"/>
      <c r="G79" s="405"/>
      <c r="H79" s="415">
        <f t="shared" si="4"/>
        <v>0</v>
      </c>
      <c r="J79" s="145"/>
      <c r="K79" s="145"/>
      <c r="L79" s="145"/>
      <c r="M79" s="146"/>
    </row>
    <row r="80" spans="1:13" s="147" customFormat="1" ht="14.25" customHeight="1" x14ac:dyDescent="0.25">
      <c r="A80" s="148">
        <f>A54</f>
        <v>17</v>
      </c>
      <c r="B80" s="701">
        <f t="shared" ref="B80:B85" si="5">B54</f>
        <v>0</v>
      </c>
      <c r="C80" s="701"/>
      <c r="D80" s="405"/>
      <c r="E80" s="405"/>
      <c r="F80" s="405"/>
      <c r="G80" s="405"/>
      <c r="H80" s="415">
        <f t="shared" si="4"/>
        <v>0</v>
      </c>
      <c r="J80" s="145"/>
      <c r="K80" s="145"/>
      <c r="L80" s="145"/>
      <c r="M80" s="146"/>
    </row>
    <row r="81" spans="1:17" s="147" customFormat="1" ht="14.25" customHeight="1" x14ac:dyDescent="0.25">
      <c r="A81" s="148">
        <f>A55</f>
        <v>18</v>
      </c>
      <c r="B81" s="701">
        <f t="shared" si="5"/>
        <v>0</v>
      </c>
      <c r="C81" s="701"/>
      <c r="D81" s="405"/>
      <c r="E81" s="405"/>
      <c r="F81" s="405"/>
      <c r="G81" s="405"/>
      <c r="H81" s="415">
        <f t="shared" si="4"/>
        <v>0</v>
      </c>
      <c r="J81" s="145"/>
      <c r="K81" s="145"/>
      <c r="L81" s="145"/>
      <c r="M81" s="146"/>
    </row>
    <row r="82" spans="1:17" s="147" customFormat="1" ht="14.25" customHeight="1" x14ac:dyDescent="0.25">
      <c r="A82" s="148">
        <f t="shared" ref="A82:A86" si="6">A56</f>
        <v>19</v>
      </c>
      <c r="B82" s="701">
        <f t="shared" si="5"/>
        <v>0</v>
      </c>
      <c r="C82" s="701"/>
      <c r="D82" s="405"/>
      <c r="E82" s="405"/>
      <c r="F82" s="405"/>
      <c r="G82" s="405"/>
      <c r="H82" s="415">
        <f t="shared" si="4"/>
        <v>0</v>
      </c>
      <c r="J82" s="145"/>
      <c r="K82" s="145"/>
      <c r="L82" s="145"/>
      <c r="M82" s="146"/>
    </row>
    <row r="83" spans="1:17" s="147" customFormat="1" ht="14.25" customHeight="1" x14ac:dyDescent="0.25">
      <c r="A83" s="148">
        <f t="shared" si="6"/>
        <v>20</v>
      </c>
      <c r="B83" s="701">
        <f t="shared" si="5"/>
        <v>0</v>
      </c>
      <c r="C83" s="701"/>
      <c r="D83" s="405"/>
      <c r="E83" s="405"/>
      <c r="F83" s="405"/>
      <c r="G83" s="405"/>
      <c r="H83" s="132">
        <f>SUM(D83:G83)</f>
        <v>0</v>
      </c>
      <c r="J83" s="145"/>
      <c r="K83" s="145"/>
      <c r="L83" s="145"/>
      <c r="M83" s="146"/>
    </row>
    <row r="84" spans="1:17" s="147" customFormat="1" ht="14.4" customHeight="1" x14ac:dyDescent="0.25">
      <c r="A84" s="148">
        <f t="shared" si="6"/>
        <v>21</v>
      </c>
      <c r="B84" s="701">
        <f t="shared" si="5"/>
        <v>0</v>
      </c>
      <c r="C84" s="701"/>
      <c r="D84" s="405"/>
      <c r="E84" s="405"/>
      <c r="F84" s="405"/>
      <c r="G84" s="405"/>
      <c r="H84" s="132">
        <f>SUM(D84:G84)</f>
        <v>0</v>
      </c>
      <c r="J84" s="145"/>
      <c r="K84" s="145"/>
      <c r="L84" s="145"/>
      <c r="M84" s="146"/>
    </row>
    <row r="85" spans="1:17" s="147" customFormat="1" ht="14.4" customHeight="1" x14ac:dyDescent="0.25">
      <c r="A85" s="148">
        <f t="shared" si="6"/>
        <v>22</v>
      </c>
      <c r="B85" s="701" t="str">
        <f t="shared" si="5"/>
        <v>District</v>
      </c>
      <c r="C85" s="701"/>
      <c r="D85" s="405"/>
      <c r="E85" s="405"/>
      <c r="F85" s="405"/>
      <c r="G85" s="405"/>
      <c r="H85" s="132">
        <f>SUM(D85:G85)</f>
        <v>0</v>
      </c>
      <c r="J85" s="145"/>
      <c r="K85" s="145"/>
      <c r="L85" s="145"/>
      <c r="M85" s="146"/>
    </row>
    <row r="86" spans="1:17" s="147" customFormat="1" ht="14.25" customHeight="1" thickBot="1" x14ac:dyDescent="0.3">
      <c r="A86" s="148">
        <f t="shared" si="6"/>
        <v>0</v>
      </c>
      <c r="B86" s="701"/>
      <c r="C86" s="701"/>
      <c r="D86" s="149"/>
      <c r="E86" s="149"/>
      <c r="F86" s="149"/>
      <c r="G86" s="149"/>
      <c r="H86" s="134">
        <f>SUM(D86:G86)</f>
        <v>0</v>
      </c>
      <c r="J86" s="145"/>
      <c r="K86" s="145"/>
      <c r="L86" s="145"/>
      <c r="M86" s="146"/>
    </row>
    <row r="87" spans="1:17" s="152" customFormat="1" ht="21" customHeight="1" thickBot="1" x14ac:dyDescent="0.3">
      <c r="A87" s="150"/>
      <c r="B87" s="747" t="s">
        <v>37</v>
      </c>
      <c r="C87" s="747"/>
      <c r="D87" s="416">
        <f>SUM(D64:D82)</f>
        <v>0</v>
      </c>
      <c r="E87" s="416">
        <f t="shared" ref="E87:H87" si="7">SUM(E64:E82)</f>
        <v>0</v>
      </c>
      <c r="F87" s="416">
        <f t="shared" si="7"/>
        <v>0</v>
      </c>
      <c r="G87" s="416">
        <f t="shared" si="7"/>
        <v>0</v>
      </c>
      <c r="H87" s="416">
        <f t="shared" si="7"/>
        <v>0</v>
      </c>
      <c r="I87" s="147"/>
      <c r="J87" s="145"/>
      <c r="K87" s="145"/>
      <c r="L87" s="145"/>
      <c r="M87" s="151"/>
    </row>
    <row r="88" spans="1:17" s="152" customFormat="1" ht="0.75" customHeight="1" thickBot="1" x14ac:dyDescent="0.3">
      <c r="A88" s="150"/>
      <c r="F88" s="150"/>
      <c r="I88" s="147"/>
      <c r="J88" s="145"/>
      <c r="K88" s="145"/>
      <c r="L88" s="145"/>
      <c r="M88" s="151"/>
    </row>
    <row r="89" spans="1:17" ht="33.75" customHeight="1" thickBot="1" x14ac:dyDescent="0.35">
      <c r="A89" s="138">
        <v>4</v>
      </c>
      <c r="B89" s="726" t="s">
        <v>254</v>
      </c>
      <c r="C89" s="726"/>
      <c r="D89" s="726"/>
      <c r="E89" s="726"/>
      <c r="F89" s="726"/>
      <c r="G89" s="726"/>
      <c r="H89" s="726"/>
      <c r="I89" s="727"/>
      <c r="J89" s="768">
        <f>I37</f>
        <v>2021</v>
      </c>
      <c r="K89" s="769"/>
      <c r="M89" s="153"/>
      <c r="N89" s="153"/>
      <c r="O89" s="153"/>
      <c r="P89" s="153"/>
      <c r="Q89" s="153"/>
    </row>
    <row r="90" spans="1:17" s="154" customFormat="1" ht="51.6" customHeight="1" thickBot="1" x14ac:dyDescent="0.3">
      <c r="B90" s="728" t="s">
        <v>18</v>
      </c>
      <c r="C90" s="728"/>
      <c r="D90" s="123" t="s">
        <v>255</v>
      </c>
      <c r="E90" s="729" t="s">
        <v>234</v>
      </c>
      <c r="F90" s="729"/>
      <c r="G90" s="809" t="s">
        <v>501</v>
      </c>
      <c r="H90" s="123" t="s">
        <v>208</v>
      </c>
      <c r="I90" s="125" t="s">
        <v>235</v>
      </c>
      <c r="J90" s="699">
        <f>$C$8</f>
        <v>0</v>
      </c>
      <c r="K90" s="699"/>
      <c r="L90" s="700"/>
      <c r="M90" s="153"/>
      <c r="N90" s="153"/>
      <c r="O90" s="153"/>
      <c r="P90" s="153"/>
      <c r="Q90" s="153"/>
    </row>
    <row r="91" spans="1:17" ht="13.95" customHeight="1" x14ac:dyDescent="0.25">
      <c r="A91" s="148">
        <f t="shared" ref="A91:A112" si="8">A157</f>
        <v>1</v>
      </c>
      <c r="B91" s="685">
        <f t="shared" ref="B91:B112" si="9">B38</f>
        <v>0</v>
      </c>
      <c r="C91" s="685"/>
      <c r="D91" s="418"/>
      <c r="E91" s="753"/>
      <c r="F91" s="754"/>
      <c r="G91" s="419"/>
      <c r="H91" s="419"/>
      <c r="I91" s="92">
        <f>SUM(E91:H91)</f>
        <v>0</v>
      </c>
      <c r="M91" s="153"/>
      <c r="N91" s="153"/>
      <c r="O91" s="153"/>
      <c r="P91" s="153"/>
      <c r="Q91" s="153"/>
    </row>
    <row r="92" spans="1:17" ht="13.95" customHeight="1" x14ac:dyDescent="0.25">
      <c r="A92" s="148">
        <f t="shared" si="8"/>
        <v>2</v>
      </c>
      <c r="B92" s="685">
        <f t="shared" si="9"/>
        <v>0</v>
      </c>
      <c r="C92" s="685"/>
      <c r="D92" s="420"/>
      <c r="E92" s="697"/>
      <c r="F92" s="697"/>
      <c r="G92" s="421"/>
      <c r="H92" s="421"/>
      <c r="I92" s="92">
        <f t="shared" ref="I92:I113" si="10">SUM(E92:H92)</f>
        <v>0</v>
      </c>
      <c r="J92" s="688" t="s">
        <v>59</v>
      </c>
      <c r="K92" s="688"/>
      <c r="L92" s="688"/>
    </row>
    <row r="93" spans="1:17" ht="13.95" customHeight="1" x14ac:dyDescent="0.25">
      <c r="A93" s="148">
        <f t="shared" si="8"/>
        <v>3</v>
      </c>
      <c r="B93" s="685">
        <f t="shared" si="9"/>
        <v>0</v>
      </c>
      <c r="C93" s="685"/>
      <c r="D93" s="420"/>
      <c r="E93" s="697"/>
      <c r="F93" s="697"/>
      <c r="G93" s="421"/>
      <c r="H93" s="421"/>
      <c r="I93" s="92">
        <f t="shared" si="10"/>
        <v>0</v>
      </c>
      <c r="J93" s="688"/>
      <c r="K93" s="688"/>
      <c r="L93" s="688"/>
    </row>
    <row r="94" spans="1:17" ht="13.95" customHeight="1" x14ac:dyDescent="0.25">
      <c r="A94" s="148">
        <f t="shared" si="8"/>
        <v>4</v>
      </c>
      <c r="B94" s="685">
        <f t="shared" si="9"/>
        <v>0</v>
      </c>
      <c r="C94" s="685"/>
      <c r="D94" s="420"/>
      <c r="E94" s="697"/>
      <c r="F94" s="697"/>
      <c r="G94" s="421"/>
      <c r="H94" s="421"/>
      <c r="I94" s="92">
        <f t="shared" si="10"/>
        <v>0</v>
      </c>
      <c r="J94" s="688"/>
      <c r="K94" s="688"/>
      <c r="L94" s="688"/>
    </row>
    <row r="95" spans="1:17" ht="13.95" customHeight="1" x14ac:dyDescent="0.25">
      <c r="A95" s="148">
        <f t="shared" si="8"/>
        <v>5</v>
      </c>
      <c r="B95" s="685">
        <f t="shared" si="9"/>
        <v>0</v>
      </c>
      <c r="C95" s="685"/>
      <c r="D95" s="420"/>
      <c r="E95" s="697"/>
      <c r="F95" s="697"/>
      <c r="G95" s="421"/>
      <c r="H95" s="421"/>
      <c r="I95" s="92">
        <f t="shared" si="10"/>
        <v>0</v>
      </c>
      <c r="J95" s="688"/>
      <c r="K95" s="688"/>
      <c r="L95" s="688"/>
    </row>
    <row r="96" spans="1:17" ht="13.95" customHeight="1" x14ac:dyDescent="0.25">
      <c r="A96" s="148">
        <f t="shared" si="8"/>
        <v>6</v>
      </c>
      <c r="B96" s="685">
        <f t="shared" si="9"/>
        <v>0</v>
      </c>
      <c r="C96" s="685"/>
      <c r="D96" s="418"/>
      <c r="E96" s="697"/>
      <c r="F96" s="697"/>
      <c r="G96" s="421"/>
      <c r="H96" s="421"/>
      <c r="I96" s="92">
        <f t="shared" si="10"/>
        <v>0</v>
      </c>
      <c r="J96" s="688"/>
      <c r="K96" s="688"/>
      <c r="L96" s="688"/>
    </row>
    <row r="97" spans="1:12" ht="14.1" customHeight="1" x14ac:dyDescent="0.25">
      <c r="A97" s="148">
        <f t="shared" si="8"/>
        <v>7</v>
      </c>
      <c r="B97" s="685">
        <f t="shared" si="9"/>
        <v>0</v>
      </c>
      <c r="C97" s="685"/>
      <c r="D97" s="420"/>
      <c r="E97" s="697"/>
      <c r="F97" s="697"/>
      <c r="G97" s="421"/>
      <c r="H97" s="421"/>
      <c r="I97" s="92">
        <f t="shared" si="10"/>
        <v>0</v>
      </c>
      <c r="J97" s="688"/>
      <c r="K97" s="688"/>
      <c r="L97" s="688"/>
    </row>
    <row r="98" spans="1:12" ht="14.1" customHeight="1" x14ac:dyDescent="0.25">
      <c r="A98" s="148">
        <f t="shared" si="8"/>
        <v>8</v>
      </c>
      <c r="B98" s="685">
        <f t="shared" si="9"/>
        <v>0</v>
      </c>
      <c r="C98" s="685"/>
      <c r="D98" s="420"/>
      <c r="E98" s="697"/>
      <c r="F98" s="697"/>
      <c r="G98" s="421"/>
      <c r="H98" s="421"/>
      <c r="I98" s="92">
        <f t="shared" si="10"/>
        <v>0</v>
      </c>
      <c r="J98" s="688"/>
      <c r="K98" s="688"/>
      <c r="L98" s="688"/>
    </row>
    <row r="99" spans="1:12" x14ac:dyDescent="0.25">
      <c r="A99" s="148">
        <f t="shared" si="8"/>
        <v>9</v>
      </c>
      <c r="B99" s="698">
        <f t="shared" si="9"/>
        <v>0</v>
      </c>
      <c r="C99" s="698"/>
      <c r="D99" s="420"/>
      <c r="E99" s="697"/>
      <c r="F99" s="697"/>
      <c r="G99" s="421"/>
      <c r="H99" s="421"/>
      <c r="I99" s="92">
        <f t="shared" si="10"/>
        <v>0</v>
      </c>
      <c r="J99" s="688"/>
      <c r="K99" s="688"/>
      <c r="L99" s="688"/>
    </row>
    <row r="100" spans="1:12" x14ac:dyDescent="0.25">
      <c r="A100" s="148">
        <f t="shared" si="8"/>
        <v>10</v>
      </c>
      <c r="B100" s="685">
        <f t="shared" si="9"/>
        <v>0</v>
      </c>
      <c r="C100" s="685"/>
      <c r="D100" s="418"/>
      <c r="E100" s="697"/>
      <c r="F100" s="697"/>
      <c r="G100" s="421"/>
      <c r="H100" s="421"/>
      <c r="I100" s="92">
        <f t="shared" si="10"/>
        <v>0</v>
      </c>
      <c r="J100" s="688"/>
      <c r="K100" s="688"/>
      <c r="L100" s="688"/>
    </row>
    <row r="101" spans="1:12" x14ac:dyDescent="0.25">
      <c r="A101" s="148">
        <f t="shared" si="8"/>
        <v>11</v>
      </c>
      <c r="B101" s="685">
        <f t="shared" si="9"/>
        <v>0</v>
      </c>
      <c r="C101" s="685"/>
      <c r="D101" s="420"/>
      <c r="E101" s="697"/>
      <c r="F101" s="697"/>
      <c r="G101" s="421"/>
      <c r="H101" s="421"/>
      <c r="I101" s="92">
        <f t="shared" si="10"/>
        <v>0</v>
      </c>
    </row>
    <row r="102" spans="1:12" x14ac:dyDescent="0.25">
      <c r="A102" s="148">
        <f t="shared" si="8"/>
        <v>12</v>
      </c>
      <c r="B102" s="685">
        <f t="shared" si="9"/>
        <v>0</v>
      </c>
      <c r="C102" s="685"/>
      <c r="D102" s="418"/>
      <c r="E102" s="697"/>
      <c r="F102" s="697"/>
      <c r="G102" s="421"/>
      <c r="H102" s="421"/>
      <c r="I102" s="92">
        <f t="shared" si="10"/>
        <v>0</v>
      </c>
    </row>
    <row r="103" spans="1:12" x14ac:dyDescent="0.25">
      <c r="A103" s="148">
        <f t="shared" si="8"/>
        <v>13</v>
      </c>
      <c r="B103" s="685">
        <f t="shared" si="9"/>
        <v>0</v>
      </c>
      <c r="C103" s="685"/>
      <c r="D103" s="420"/>
      <c r="E103" s="697"/>
      <c r="F103" s="697"/>
      <c r="G103" s="421"/>
      <c r="H103" s="421"/>
      <c r="I103" s="92">
        <f t="shared" si="10"/>
        <v>0</v>
      </c>
    </row>
    <row r="104" spans="1:12" x14ac:dyDescent="0.25">
      <c r="A104" s="148">
        <f t="shared" si="8"/>
        <v>14</v>
      </c>
      <c r="B104" s="685">
        <f t="shared" si="9"/>
        <v>0</v>
      </c>
      <c r="C104" s="685"/>
      <c r="D104" s="418"/>
      <c r="E104" s="697"/>
      <c r="F104" s="697"/>
      <c r="G104" s="421"/>
      <c r="H104" s="421"/>
      <c r="I104" s="92">
        <f t="shared" si="10"/>
        <v>0</v>
      </c>
    </row>
    <row r="105" spans="1:12" x14ac:dyDescent="0.25">
      <c r="A105" s="148">
        <f t="shared" si="8"/>
        <v>15</v>
      </c>
      <c r="B105" s="685">
        <f t="shared" si="9"/>
        <v>0</v>
      </c>
      <c r="C105" s="685"/>
      <c r="D105" s="420"/>
      <c r="E105" s="697"/>
      <c r="F105" s="697"/>
      <c r="G105" s="421"/>
      <c r="H105" s="421"/>
      <c r="I105" s="92">
        <f t="shared" si="10"/>
        <v>0</v>
      </c>
    </row>
    <row r="106" spans="1:12" x14ac:dyDescent="0.25">
      <c r="A106" s="148">
        <f t="shared" si="8"/>
        <v>16</v>
      </c>
      <c r="B106" s="685">
        <f t="shared" si="9"/>
        <v>0</v>
      </c>
      <c r="C106" s="685"/>
      <c r="D106" s="418"/>
      <c r="E106" s="697"/>
      <c r="F106" s="697"/>
      <c r="G106" s="421"/>
      <c r="H106" s="421"/>
      <c r="I106" s="92">
        <f t="shared" si="10"/>
        <v>0</v>
      </c>
    </row>
    <row r="107" spans="1:12" ht="14.1" customHeight="1" x14ac:dyDescent="0.25">
      <c r="A107" s="148">
        <f t="shared" si="8"/>
        <v>17</v>
      </c>
      <c r="B107" s="685">
        <f t="shared" si="9"/>
        <v>0</v>
      </c>
      <c r="C107" s="685"/>
      <c r="D107" s="420"/>
      <c r="E107" s="744"/>
      <c r="F107" s="744"/>
      <c r="G107" s="421"/>
      <c r="H107" s="421"/>
      <c r="I107" s="92">
        <f t="shared" si="10"/>
        <v>0</v>
      </c>
    </row>
    <row r="108" spans="1:12" x14ac:dyDescent="0.25">
      <c r="A108" s="148">
        <f t="shared" si="8"/>
        <v>18</v>
      </c>
      <c r="B108" s="685">
        <f t="shared" si="9"/>
        <v>0</v>
      </c>
      <c r="C108" s="685"/>
      <c r="D108" s="420"/>
      <c r="E108" s="744"/>
      <c r="F108" s="744"/>
      <c r="G108" s="421"/>
      <c r="H108" s="421"/>
      <c r="I108" s="92">
        <f t="shared" si="10"/>
        <v>0</v>
      </c>
    </row>
    <row r="109" spans="1:12" ht="15" customHeight="1" x14ac:dyDescent="0.25">
      <c r="A109" s="148">
        <f t="shared" si="8"/>
        <v>19</v>
      </c>
      <c r="B109" s="685">
        <f t="shared" si="9"/>
        <v>0</v>
      </c>
      <c r="C109" s="685"/>
      <c r="D109" s="420"/>
      <c r="E109" s="744"/>
      <c r="F109" s="744"/>
      <c r="G109" s="421"/>
      <c r="H109" s="421"/>
      <c r="I109" s="92">
        <f t="shared" si="10"/>
        <v>0</v>
      </c>
    </row>
    <row r="110" spans="1:12" ht="14.1" customHeight="1" x14ac:dyDescent="0.25">
      <c r="A110" s="148">
        <f t="shared" si="8"/>
        <v>20</v>
      </c>
      <c r="B110" s="685">
        <f t="shared" si="9"/>
        <v>0</v>
      </c>
      <c r="C110" s="685"/>
      <c r="D110" s="420"/>
      <c r="E110" s="744"/>
      <c r="F110" s="744"/>
      <c r="G110" s="421"/>
      <c r="H110" s="421"/>
      <c r="I110" s="92">
        <f t="shared" si="10"/>
        <v>0</v>
      </c>
    </row>
    <row r="111" spans="1:12" ht="14.1" customHeight="1" x14ac:dyDescent="0.25">
      <c r="A111" s="148">
        <f t="shared" si="8"/>
        <v>21</v>
      </c>
      <c r="B111" s="685">
        <f t="shared" si="9"/>
        <v>0</v>
      </c>
      <c r="C111" s="685"/>
      <c r="D111" s="420"/>
      <c r="E111" s="744"/>
      <c r="F111" s="744"/>
      <c r="G111" s="421"/>
      <c r="H111" s="421"/>
      <c r="I111" s="92">
        <f t="shared" si="10"/>
        <v>0</v>
      </c>
      <c r="J111" s="757" t="s">
        <v>256</v>
      </c>
      <c r="K111" s="758"/>
    </row>
    <row r="112" spans="1:12" ht="14.1" customHeight="1" x14ac:dyDescent="0.25">
      <c r="A112" s="148">
        <f t="shared" si="8"/>
        <v>22</v>
      </c>
      <c r="B112" s="685" t="str">
        <f t="shared" si="9"/>
        <v>District</v>
      </c>
      <c r="C112" s="685"/>
      <c r="D112" s="420"/>
      <c r="E112" s="744"/>
      <c r="F112" s="744"/>
      <c r="G112" s="421"/>
      <c r="H112" s="421"/>
      <c r="I112" s="92">
        <f t="shared" si="10"/>
        <v>0</v>
      </c>
      <c r="J112" s="757"/>
      <c r="K112" s="758"/>
    </row>
    <row r="113" spans="1:13" ht="15.75" customHeight="1" thickBot="1" x14ac:dyDescent="0.3">
      <c r="A113" s="148"/>
      <c r="B113" s="745" t="s">
        <v>257</v>
      </c>
      <c r="C113" s="745"/>
      <c r="D113" s="422"/>
      <c r="E113" s="423"/>
      <c r="F113" s="424"/>
      <c r="G113" s="421"/>
      <c r="H113" s="421"/>
      <c r="I113" s="92">
        <f t="shared" si="10"/>
        <v>0</v>
      </c>
      <c r="J113" s="757"/>
      <c r="K113" s="758"/>
    </row>
    <row r="114" spans="1:13" ht="16.2" thickBot="1" x14ac:dyDescent="0.35">
      <c r="B114" s="687" t="s">
        <v>258</v>
      </c>
      <c r="C114" s="687"/>
      <c r="D114" s="417">
        <f>SUM(D91:D113)</f>
        <v>0</v>
      </c>
      <c r="E114" s="810">
        <f>SUM(E91:F113)</f>
        <v>0</v>
      </c>
      <c r="F114" s="810"/>
      <c r="G114" s="811">
        <f>SUM(G91:G113)</f>
        <v>0</v>
      </c>
      <c r="H114" s="811">
        <f>SUM(H91:H113)</f>
        <v>0</v>
      </c>
      <c r="I114" s="811">
        <f>SUM(I91:I113)</f>
        <v>0</v>
      </c>
    </row>
    <row r="115" spans="1:13" ht="20.25" customHeight="1" thickBot="1" x14ac:dyDescent="0.35">
      <c r="A115" s="138">
        <v>5</v>
      </c>
      <c r="B115" s="155"/>
      <c r="C115" s="689" t="s">
        <v>478</v>
      </c>
      <c r="D115" s="689"/>
      <c r="E115" s="689"/>
      <c r="F115" s="689"/>
      <c r="G115" s="689"/>
      <c r="H115" s="812"/>
      <c r="I115" s="812"/>
      <c r="J115" s="662" t="s">
        <v>54</v>
      </c>
      <c r="K115" s="662"/>
    </row>
    <row r="116" spans="1:13" s="109" customFormat="1" ht="14.25" customHeight="1" thickBot="1" x14ac:dyDescent="0.35">
      <c r="A116" s="122"/>
      <c r="B116" s="155"/>
      <c r="C116" s="690" t="s">
        <v>23</v>
      </c>
      <c r="D116" s="690"/>
      <c r="E116" s="690"/>
      <c r="F116" s="690"/>
      <c r="G116" s="690"/>
      <c r="H116" s="813">
        <f>H115-E114</f>
        <v>0</v>
      </c>
      <c r="I116" s="813"/>
      <c r="J116" s="662"/>
      <c r="K116" s="662"/>
      <c r="M116" s="108"/>
    </row>
    <row r="117" spans="1:13" s="109" customFormat="1" ht="5.25" customHeight="1" thickBot="1" x14ac:dyDescent="0.35">
      <c r="A117" s="122"/>
      <c r="B117" s="155"/>
      <c r="C117" s="156"/>
      <c r="D117" s="156"/>
      <c r="E117" s="156"/>
      <c r="F117" s="156"/>
      <c r="G117" s="156"/>
      <c r="H117" s="157"/>
      <c r="I117" s="157"/>
      <c r="J117" s="662"/>
      <c r="K117" s="662"/>
      <c r="M117" s="108"/>
    </row>
    <row r="118" spans="1:13" s="109" customFormat="1" ht="14.25" customHeight="1" x14ac:dyDescent="0.3">
      <c r="A118" s="1" t="s">
        <v>242</v>
      </c>
      <c r="B118" s="691" t="s">
        <v>241</v>
      </c>
      <c r="C118" s="692"/>
      <c r="D118" s="692"/>
      <c r="E118" s="692"/>
      <c r="F118" s="692"/>
      <c r="G118" s="692"/>
      <c r="H118" s="692"/>
      <c r="I118" s="693"/>
      <c r="J118" s="662"/>
      <c r="K118" s="662"/>
      <c r="M118" s="108"/>
    </row>
    <row r="119" spans="1:13" s="109" customFormat="1" ht="14.25" customHeight="1" x14ac:dyDescent="0.25">
      <c r="A119" s="102"/>
      <c r="B119" s="694" t="s">
        <v>239</v>
      </c>
      <c r="C119" s="695"/>
      <c r="D119" s="695"/>
      <c r="E119" s="695"/>
      <c r="F119" s="695"/>
      <c r="G119" s="696"/>
      <c r="H119" s="814"/>
      <c r="I119" s="815"/>
      <c r="J119" s="204"/>
      <c r="K119" s="204"/>
      <c r="M119" s="108"/>
    </row>
    <row r="120" spans="1:13" s="109" customFormat="1" ht="14.25" customHeight="1" x14ac:dyDescent="0.25">
      <c r="A120" s="102"/>
      <c r="B120" s="694" t="s">
        <v>240</v>
      </c>
      <c r="C120" s="695"/>
      <c r="D120" s="695"/>
      <c r="E120" s="695"/>
      <c r="F120" s="695"/>
      <c r="G120" s="696"/>
      <c r="H120" s="814"/>
      <c r="I120" s="815"/>
      <c r="J120" s="204"/>
      <c r="K120" s="204"/>
      <c r="M120" s="108"/>
    </row>
    <row r="121" spans="1:13" s="109" customFormat="1" ht="5.25" customHeight="1" x14ac:dyDescent="0.25">
      <c r="A121" s="102"/>
      <c r="B121" s="158"/>
      <c r="C121" s="100"/>
      <c r="D121" s="100"/>
      <c r="E121" s="100"/>
      <c r="F121" s="100"/>
      <c r="G121" s="100"/>
      <c r="H121" s="101"/>
      <c r="I121" s="159"/>
      <c r="J121" s="204"/>
      <c r="K121" s="204"/>
      <c r="M121" s="108"/>
    </row>
    <row r="122" spans="1:13" s="109" customFormat="1" ht="14.25" customHeight="1" x14ac:dyDescent="0.3">
      <c r="A122" s="1" t="s">
        <v>246</v>
      </c>
      <c r="B122" s="736" t="s">
        <v>243</v>
      </c>
      <c r="C122" s="737"/>
      <c r="D122" s="737"/>
      <c r="E122" s="737"/>
      <c r="F122" s="737"/>
      <c r="G122" s="737"/>
      <c r="H122" s="737"/>
      <c r="I122" s="738"/>
      <c r="J122" s="204"/>
      <c r="K122" s="204"/>
      <c r="M122" s="108"/>
    </row>
    <row r="123" spans="1:13" s="109" customFormat="1" ht="19.5" customHeight="1" x14ac:dyDescent="0.25">
      <c r="A123" s="102"/>
      <c r="B123" s="739" t="s">
        <v>244</v>
      </c>
      <c r="C123" s="740"/>
      <c r="D123" s="740"/>
      <c r="E123" s="740"/>
      <c r="F123" s="740"/>
      <c r="G123" s="741"/>
      <c r="H123" s="816"/>
      <c r="I123" s="817"/>
      <c r="J123" s="204"/>
      <c r="K123" s="204"/>
      <c r="M123" s="108"/>
    </row>
    <row r="124" spans="1:13" s="109" customFormat="1" ht="27.75" customHeight="1" thickBot="1" x14ac:dyDescent="0.3">
      <c r="A124" s="102"/>
      <c r="B124" s="742" t="s">
        <v>245</v>
      </c>
      <c r="C124" s="743"/>
      <c r="D124" s="743"/>
      <c r="E124" s="743"/>
      <c r="F124" s="743"/>
      <c r="G124" s="743"/>
      <c r="H124" s="818"/>
      <c r="I124" s="819"/>
      <c r="J124" s="204"/>
      <c r="K124" s="204"/>
      <c r="M124" s="108"/>
    </row>
    <row r="125" spans="1:13" s="109" customFormat="1" ht="9" customHeight="1" thickBot="1" x14ac:dyDescent="0.3">
      <c r="A125" s="102"/>
      <c r="B125" s="160"/>
      <c r="C125" s="161"/>
      <c r="D125" s="162"/>
      <c r="E125" s="162"/>
      <c r="F125" s="162"/>
      <c r="G125" s="163"/>
      <c r="H125" s="164"/>
      <c r="I125" s="164"/>
      <c r="J125" s="165"/>
      <c r="K125" s="165"/>
      <c r="M125" s="108"/>
    </row>
    <row r="126" spans="1:13" s="109" customFormat="1" ht="27.75" customHeight="1" thickBot="1" x14ac:dyDescent="0.3">
      <c r="A126" s="166">
        <v>6</v>
      </c>
      <c r="B126" s="167" t="s">
        <v>259</v>
      </c>
      <c r="C126" s="168" t="s">
        <v>42</v>
      </c>
      <c r="D126" s="169" t="s">
        <v>49</v>
      </c>
      <c r="E126" s="170" t="s">
        <v>50</v>
      </c>
      <c r="F126" s="171" t="s">
        <v>260</v>
      </c>
      <c r="G126" s="172" t="s">
        <v>55</v>
      </c>
      <c r="H126" s="164"/>
      <c r="I126" s="164"/>
      <c r="J126" s="165"/>
      <c r="K126" s="165"/>
      <c r="M126" s="108"/>
    </row>
    <row r="127" spans="1:13" ht="14.4" thickBot="1" x14ac:dyDescent="0.3">
      <c r="B127" s="173">
        <f>SUM(C127:F127)</f>
        <v>0</v>
      </c>
      <c r="C127" s="820"/>
      <c r="D127" s="820"/>
      <c r="E127" s="820"/>
      <c r="F127" s="820"/>
      <c r="G127" s="821"/>
      <c r="K127" s="109"/>
      <c r="L127" s="109"/>
    </row>
    <row r="128" spans="1:13" ht="4.5" customHeight="1" thickBot="1" x14ac:dyDescent="0.3">
      <c r="K128" s="109"/>
      <c r="L128" s="109"/>
    </row>
    <row r="129" spans="1:12" ht="15" customHeight="1" thickBot="1" x14ac:dyDescent="0.35">
      <c r="A129" s="138">
        <v>7</v>
      </c>
      <c r="B129" s="776" t="s">
        <v>20</v>
      </c>
      <c r="C129" s="776"/>
      <c r="D129" s="776"/>
      <c r="E129" s="776"/>
      <c r="F129" s="776"/>
      <c r="K129" s="109"/>
      <c r="L129" s="109"/>
    </row>
    <row r="130" spans="1:12" ht="15" customHeight="1" thickBot="1" x14ac:dyDescent="0.3">
      <c r="A130" s="113"/>
      <c r="B130" s="724" t="s">
        <v>18</v>
      </c>
      <c r="C130" s="724"/>
      <c r="D130" s="144" t="s">
        <v>21</v>
      </c>
      <c r="E130" s="144" t="s">
        <v>4</v>
      </c>
      <c r="F130" s="174" t="s">
        <v>5</v>
      </c>
      <c r="G130" s="113"/>
      <c r="J130" s="756" t="s">
        <v>479</v>
      </c>
      <c r="K130" s="756"/>
      <c r="L130" s="756"/>
    </row>
    <row r="131" spans="1:12" ht="14.1" customHeight="1" x14ac:dyDescent="0.25">
      <c r="A131" s="148">
        <f t="shared" ref="A131:B150" si="11">A91</f>
        <v>1</v>
      </c>
      <c r="B131" s="685">
        <f t="shared" si="11"/>
        <v>0</v>
      </c>
      <c r="C131" s="685"/>
      <c r="D131" s="425"/>
      <c r="E131" s="425"/>
      <c r="F131" s="425"/>
      <c r="J131" s="756"/>
      <c r="K131" s="756"/>
      <c r="L131" s="756"/>
    </row>
    <row r="132" spans="1:12" ht="15" customHeight="1" x14ac:dyDescent="0.25">
      <c r="A132" s="148">
        <f t="shared" si="11"/>
        <v>2</v>
      </c>
      <c r="B132" s="721">
        <f t="shared" si="11"/>
        <v>0</v>
      </c>
      <c r="C132" s="721"/>
      <c r="D132" s="426"/>
      <c r="E132" s="426"/>
      <c r="F132" s="426"/>
      <c r="J132" s="756"/>
      <c r="K132" s="756"/>
      <c r="L132" s="756"/>
    </row>
    <row r="133" spans="1:12" ht="15" customHeight="1" x14ac:dyDescent="0.25">
      <c r="A133" s="148">
        <f t="shared" si="11"/>
        <v>3</v>
      </c>
      <c r="B133" s="721">
        <f t="shared" si="11"/>
        <v>0</v>
      </c>
      <c r="C133" s="721"/>
      <c r="D133" s="426"/>
      <c r="E133" s="426"/>
      <c r="F133" s="426"/>
      <c r="J133" s="756"/>
      <c r="K133" s="756"/>
      <c r="L133" s="756"/>
    </row>
    <row r="134" spans="1:12" ht="14.1" customHeight="1" x14ac:dyDescent="0.25">
      <c r="A134" s="148">
        <f t="shared" si="11"/>
        <v>4</v>
      </c>
      <c r="B134" s="721">
        <f t="shared" si="11"/>
        <v>0</v>
      </c>
      <c r="C134" s="721"/>
      <c r="D134" s="426"/>
      <c r="E134" s="426"/>
      <c r="F134" s="426"/>
      <c r="J134" s="756"/>
      <c r="K134" s="756"/>
      <c r="L134" s="756"/>
    </row>
    <row r="135" spans="1:12" ht="14.1" customHeight="1" x14ac:dyDescent="0.25">
      <c r="A135" s="148">
        <f t="shared" si="11"/>
        <v>5</v>
      </c>
      <c r="B135" s="721">
        <f t="shared" si="11"/>
        <v>0</v>
      </c>
      <c r="C135" s="721"/>
      <c r="D135" s="426"/>
      <c r="E135" s="426"/>
      <c r="F135" s="426"/>
      <c r="J135" s="756"/>
      <c r="K135" s="756"/>
      <c r="L135" s="756"/>
    </row>
    <row r="136" spans="1:12" ht="14.1" customHeight="1" x14ac:dyDescent="0.25">
      <c r="A136" s="148">
        <f t="shared" si="11"/>
        <v>6</v>
      </c>
      <c r="B136" s="721">
        <f t="shared" si="11"/>
        <v>0</v>
      </c>
      <c r="C136" s="721"/>
      <c r="D136" s="426"/>
      <c r="E136" s="426"/>
      <c r="F136" s="426"/>
      <c r="K136" s="109"/>
      <c r="L136" s="109"/>
    </row>
    <row r="137" spans="1:12" ht="14.1" customHeight="1" x14ac:dyDescent="0.25">
      <c r="A137" s="148">
        <f t="shared" si="11"/>
        <v>7</v>
      </c>
      <c r="B137" s="721">
        <f t="shared" si="11"/>
        <v>0</v>
      </c>
      <c r="C137" s="721"/>
      <c r="D137" s="426"/>
      <c r="E137" s="426"/>
      <c r="F137" s="426"/>
      <c r="K137" s="109"/>
      <c r="L137" s="109"/>
    </row>
    <row r="138" spans="1:12" ht="14.1" customHeight="1" x14ac:dyDescent="0.25">
      <c r="A138" s="148">
        <f t="shared" si="11"/>
        <v>8</v>
      </c>
      <c r="B138" s="721">
        <f t="shared" si="11"/>
        <v>0</v>
      </c>
      <c r="C138" s="721"/>
      <c r="D138" s="426"/>
      <c r="E138" s="426"/>
      <c r="F138" s="426"/>
      <c r="K138" s="109"/>
      <c r="L138" s="109"/>
    </row>
    <row r="139" spans="1:12" x14ac:dyDescent="0.25">
      <c r="A139" s="148">
        <f t="shared" si="11"/>
        <v>9</v>
      </c>
      <c r="B139" s="774">
        <f t="shared" si="11"/>
        <v>0</v>
      </c>
      <c r="C139" s="774"/>
      <c r="D139" s="426"/>
      <c r="E139" s="426"/>
      <c r="F139" s="426"/>
      <c r="K139" s="109"/>
      <c r="L139" s="109"/>
    </row>
    <row r="140" spans="1:12" ht="15" customHeight="1" x14ac:dyDescent="0.25">
      <c r="A140" s="148">
        <f t="shared" si="11"/>
        <v>10</v>
      </c>
      <c r="B140" s="721">
        <f t="shared" si="11"/>
        <v>0</v>
      </c>
      <c r="C140" s="721"/>
      <c r="D140" s="426"/>
      <c r="E140" s="426"/>
      <c r="F140" s="426"/>
      <c r="K140" s="109"/>
      <c r="L140" s="109"/>
    </row>
    <row r="141" spans="1:12" ht="15" customHeight="1" x14ac:dyDescent="0.25">
      <c r="A141" s="148">
        <f t="shared" si="11"/>
        <v>11</v>
      </c>
      <c r="B141" s="721">
        <f t="shared" si="11"/>
        <v>0</v>
      </c>
      <c r="C141" s="721"/>
      <c r="D141" s="426"/>
      <c r="E141" s="426"/>
      <c r="F141" s="426"/>
      <c r="K141" s="109"/>
      <c r="L141" s="109"/>
    </row>
    <row r="142" spans="1:12" ht="15" customHeight="1" x14ac:dyDescent="0.25">
      <c r="A142" s="148">
        <f t="shared" si="11"/>
        <v>12</v>
      </c>
      <c r="B142" s="721">
        <f t="shared" si="11"/>
        <v>0</v>
      </c>
      <c r="C142" s="721"/>
      <c r="D142" s="426"/>
      <c r="E142" s="426"/>
      <c r="F142" s="426"/>
      <c r="K142" s="109"/>
      <c r="L142" s="109"/>
    </row>
    <row r="143" spans="1:12" x14ac:dyDescent="0.25">
      <c r="A143" s="148">
        <f t="shared" si="11"/>
        <v>13</v>
      </c>
      <c r="B143" s="721">
        <f t="shared" si="11"/>
        <v>0</v>
      </c>
      <c r="C143" s="721"/>
      <c r="D143" s="426"/>
      <c r="E143" s="426"/>
      <c r="F143" s="426"/>
      <c r="K143" s="109"/>
      <c r="L143" s="109"/>
    </row>
    <row r="144" spans="1:12" ht="15" customHeight="1" x14ac:dyDescent="0.25">
      <c r="A144" s="148">
        <f t="shared" si="11"/>
        <v>14</v>
      </c>
      <c r="B144" s="721">
        <f t="shared" si="11"/>
        <v>0</v>
      </c>
      <c r="C144" s="721"/>
      <c r="D144" s="426"/>
      <c r="E144" s="426"/>
      <c r="F144" s="426"/>
      <c r="K144" s="109"/>
      <c r="L144" s="109"/>
    </row>
    <row r="145" spans="1:12" ht="15" customHeight="1" x14ac:dyDescent="0.25">
      <c r="A145" s="148">
        <f t="shared" si="11"/>
        <v>15</v>
      </c>
      <c r="B145" s="721">
        <f t="shared" si="11"/>
        <v>0</v>
      </c>
      <c r="C145" s="721"/>
      <c r="D145" s="427"/>
      <c r="E145" s="427"/>
      <c r="F145" s="427"/>
      <c r="K145" s="109"/>
      <c r="L145" s="109"/>
    </row>
    <row r="146" spans="1:12" ht="15" customHeight="1" x14ac:dyDescent="0.25">
      <c r="A146" s="148">
        <f t="shared" si="11"/>
        <v>16</v>
      </c>
      <c r="B146" s="721">
        <f t="shared" si="11"/>
        <v>0</v>
      </c>
      <c r="C146" s="721"/>
      <c r="D146" s="427"/>
      <c r="E146" s="427"/>
      <c r="F146" s="427"/>
      <c r="K146" s="109"/>
      <c r="L146" s="109"/>
    </row>
    <row r="147" spans="1:12" ht="15" customHeight="1" x14ac:dyDescent="0.25">
      <c r="A147" s="148">
        <f t="shared" si="11"/>
        <v>17</v>
      </c>
      <c r="B147" s="721">
        <f t="shared" si="11"/>
        <v>0</v>
      </c>
      <c r="C147" s="721"/>
      <c r="D147" s="427"/>
      <c r="E147" s="427"/>
      <c r="F147" s="427"/>
      <c r="K147" s="109"/>
      <c r="L147" s="109"/>
    </row>
    <row r="148" spans="1:12" x14ac:dyDescent="0.25">
      <c r="A148" s="148">
        <f t="shared" si="11"/>
        <v>18</v>
      </c>
      <c r="B148" s="721">
        <f t="shared" si="11"/>
        <v>0</v>
      </c>
      <c r="C148" s="721"/>
      <c r="D148" s="427"/>
      <c r="E148" s="427"/>
      <c r="F148" s="427"/>
      <c r="K148" s="109"/>
      <c r="L148" s="109"/>
    </row>
    <row r="149" spans="1:12" ht="14.1" customHeight="1" x14ac:dyDescent="0.25">
      <c r="A149" s="148">
        <f t="shared" si="11"/>
        <v>19</v>
      </c>
      <c r="B149" s="721">
        <f t="shared" si="11"/>
        <v>0</v>
      </c>
      <c r="C149" s="721"/>
      <c r="D149" s="427"/>
      <c r="E149" s="427"/>
      <c r="F149" s="427"/>
      <c r="K149" s="109"/>
      <c r="L149" s="109"/>
    </row>
    <row r="150" spans="1:12" x14ac:dyDescent="0.25">
      <c r="A150" s="148">
        <f t="shared" si="11"/>
        <v>20</v>
      </c>
      <c r="B150" s="721">
        <f t="shared" si="11"/>
        <v>0</v>
      </c>
      <c r="C150" s="721"/>
      <c r="D150" s="427"/>
      <c r="E150" s="427"/>
      <c r="F150" s="427"/>
      <c r="K150" s="109"/>
      <c r="L150" s="109"/>
    </row>
    <row r="151" spans="1:12" x14ac:dyDescent="0.25">
      <c r="A151" s="148">
        <f>A111</f>
        <v>21</v>
      </c>
      <c r="B151" s="721">
        <f t="shared" ref="B151:B152" si="12">B111</f>
        <v>0</v>
      </c>
      <c r="C151" s="721"/>
      <c r="D151" s="427"/>
      <c r="E151" s="427"/>
      <c r="F151" s="427"/>
      <c r="K151" s="109"/>
      <c r="L151" s="109"/>
    </row>
    <row r="152" spans="1:12" ht="14.1" customHeight="1" thickBot="1" x14ac:dyDescent="0.3">
      <c r="A152" s="148">
        <f>A112</f>
        <v>22</v>
      </c>
      <c r="B152" s="721" t="str">
        <f t="shared" si="12"/>
        <v>District</v>
      </c>
      <c r="C152" s="721"/>
      <c r="D152" s="427"/>
      <c r="E152" s="427"/>
      <c r="F152" s="427"/>
      <c r="G152" s="175" t="s">
        <v>17</v>
      </c>
    </row>
    <row r="153" spans="1:12" ht="12.75" customHeight="1" thickBot="1" x14ac:dyDescent="0.3">
      <c r="A153" s="777" t="s">
        <v>39</v>
      </c>
      <c r="B153" s="777"/>
      <c r="C153" s="778"/>
      <c r="D153" s="176">
        <f>SUM(D131:D152)</f>
        <v>0</v>
      </c>
      <c r="E153" s="176">
        <f>SUM(E131:E152)</f>
        <v>0</v>
      </c>
      <c r="F153" s="176">
        <f>SUM(F131:F152)</f>
        <v>0</v>
      </c>
      <c r="G153" s="177">
        <f>SUM(D153:F153)</f>
        <v>0</v>
      </c>
      <c r="I153" s="178"/>
    </row>
    <row r="154" spans="1:12" ht="11.25" customHeight="1" thickBot="1" x14ac:dyDescent="0.3">
      <c r="A154" s="112"/>
      <c r="B154" s="179"/>
      <c r="C154" s="179"/>
      <c r="D154" s="179"/>
      <c r="E154" s="179"/>
      <c r="F154" s="179"/>
      <c r="G154" s="179"/>
    </row>
    <row r="155" spans="1:12" ht="18.600000000000001" customHeight="1" thickBot="1" x14ac:dyDescent="0.35">
      <c r="A155" s="112">
        <v>8</v>
      </c>
      <c r="B155" s="775" t="s">
        <v>19</v>
      </c>
      <c r="C155" s="775"/>
      <c r="D155" s="750" t="s">
        <v>3</v>
      </c>
      <c r="E155" s="750"/>
      <c r="F155" s="750"/>
      <c r="G155" s="750"/>
      <c r="H155" s="750"/>
      <c r="I155" s="751" t="s">
        <v>17</v>
      </c>
      <c r="J155" s="770">
        <f>J89</f>
        <v>2021</v>
      </c>
      <c r="K155" s="771"/>
    </row>
    <row r="156" spans="1:12" ht="14.4" customHeight="1" thickBot="1" x14ac:dyDescent="0.3">
      <c r="B156" s="752" t="s">
        <v>18</v>
      </c>
      <c r="C156" s="752"/>
      <c r="D156" s="180" t="s">
        <v>12</v>
      </c>
      <c r="E156" s="180" t="s">
        <v>13</v>
      </c>
      <c r="F156" s="180" t="s">
        <v>14</v>
      </c>
      <c r="G156" s="180" t="s">
        <v>15</v>
      </c>
      <c r="H156" s="180" t="s">
        <v>16</v>
      </c>
      <c r="I156" s="751"/>
      <c r="J156" s="679">
        <f>$C$8</f>
        <v>0</v>
      </c>
      <c r="K156" s="679"/>
      <c r="L156" s="679"/>
    </row>
    <row r="157" spans="1:12" ht="15" customHeight="1" thickBot="1" x14ac:dyDescent="0.3">
      <c r="A157" s="148">
        <f t="shared" ref="A157:A178" si="13">A64</f>
        <v>1</v>
      </c>
      <c r="B157" s="681">
        <f>B91</f>
        <v>0</v>
      </c>
      <c r="C157" s="681"/>
      <c r="D157" s="822"/>
      <c r="E157" s="822"/>
      <c r="F157" s="822"/>
      <c r="G157" s="822"/>
      <c r="H157" s="822"/>
      <c r="I157" s="428">
        <f>SUM(D157:H157)</f>
        <v>0</v>
      </c>
      <c r="J157" s="680" t="s">
        <v>60</v>
      </c>
      <c r="K157" s="680"/>
      <c r="L157" s="680"/>
    </row>
    <row r="158" spans="1:12" ht="15" customHeight="1" x14ac:dyDescent="0.25">
      <c r="A158" s="148">
        <f t="shared" si="13"/>
        <v>2</v>
      </c>
      <c r="B158" s="681">
        <f t="shared" ref="B158:B178" si="14">B92</f>
        <v>0</v>
      </c>
      <c r="C158" s="681"/>
      <c r="D158" s="823"/>
      <c r="E158" s="823"/>
      <c r="F158" s="823"/>
      <c r="G158" s="823"/>
      <c r="H158" s="823"/>
      <c r="I158" s="428">
        <f t="shared" ref="I158:I178" si="15">SUM(D158:H158)</f>
        <v>0</v>
      </c>
      <c r="J158" s="680"/>
      <c r="K158" s="680"/>
      <c r="L158" s="680"/>
    </row>
    <row r="159" spans="1:12" ht="15" customHeight="1" x14ac:dyDescent="0.25">
      <c r="A159" s="148">
        <f t="shared" si="13"/>
        <v>3</v>
      </c>
      <c r="B159" s="681">
        <f t="shared" si="14"/>
        <v>0</v>
      </c>
      <c r="C159" s="681"/>
      <c r="D159" s="823"/>
      <c r="E159" s="823"/>
      <c r="F159" s="823"/>
      <c r="G159" s="823"/>
      <c r="H159" s="823"/>
      <c r="I159" s="428">
        <f t="shared" si="15"/>
        <v>0</v>
      </c>
    </row>
    <row r="160" spans="1:12" ht="14.1" customHeight="1" x14ac:dyDescent="0.25">
      <c r="A160" s="148">
        <f t="shared" si="13"/>
        <v>4</v>
      </c>
      <c r="B160" s="681">
        <f t="shared" si="14"/>
        <v>0</v>
      </c>
      <c r="C160" s="681"/>
      <c r="D160" s="823"/>
      <c r="E160" s="823"/>
      <c r="F160" s="823"/>
      <c r="G160" s="823"/>
      <c r="H160" s="823"/>
      <c r="I160" s="428">
        <f t="shared" si="15"/>
        <v>0</v>
      </c>
      <c r="J160" s="682" t="s">
        <v>261</v>
      </c>
      <c r="K160" s="683"/>
      <c r="L160" s="683"/>
    </row>
    <row r="161" spans="1:12" ht="15" customHeight="1" x14ac:dyDescent="0.25">
      <c r="A161" s="148">
        <f t="shared" si="13"/>
        <v>5</v>
      </c>
      <c r="B161" s="681">
        <f t="shared" si="14"/>
        <v>0</v>
      </c>
      <c r="C161" s="681"/>
      <c r="D161" s="823"/>
      <c r="E161" s="823"/>
      <c r="F161" s="823"/>
      <c r="G161" s="823"/>
      <c r="H161" s="823"/>
      <c r="I161" s="428">
        <f t="shared" si="15"/>
        <v>0</v>
      </c>
      <c r="J161" s="682"/>
      <c r="K161" s="683"/>
      <c r="L161" s="683"/>
    </row>
    <row r="162" spans="1:12" ht="15" customHeight="1" x14ac:dyDescent="0.25">
      <c r="A162" s="148">
        <f t="shared" si="13"/>
        <v>6</v>
      </c>
      <c r="B162" s="681">
        <f t="shared" si="14"/>
        <v>0</v>
      </c>
      <c r="C162" s="681"/>
      <c r="D162" s="823"/>
      <c r="E162" s="823"/>
      <c r="F162" s="823"/>
      <c r="G162" s="823"/>
      <c r="H162" s="823"/>
      <c r="I162" s="428">
        <f t="shared" si="15"/>
        <v>0</v>
      </c>
      <c r="J162" s="682"/>
      <c r="K162" s="683"/>
      <c r="L162" s="683"/>
    </row>
    <row r="163" spans="1:12" ht="14.1" customHeight="1" x14ac:dyDescent="0.25">
      <c r="A163" s="148">
        <f t="shared" si="13"/>
        <v>7</v>
      </c>
      <c r="B163" s="681">
        <f t="shared" si="14"/>
        <v>0</v>
      </c>
      <c r="C163" s="681"/>
      <c r="D163" s="823"/>
      <c r="E163" s="823"/>
      <c r="F163" s="823"/>
      <c r="G163" s="823"/>
      <c r="H163" s="823"/>
      <c r="I163" s="428">
        <f t="shared" si="15"/>
        <v>0</v>
      </c>
      <c r="J163" s="682"/>
      <c r="K163" s="683"/>
      <c r="L163" s="683"/>
    </row>
    <row r="164" spans="1:12" ht="14.1" customHeight="1" x14ac:dyDescent="0.25">
      <c r="A164" s="148">
        <f t="shared" si="13"/>
        <v>8</v>
      </c>
      <c r="B164" s="681">
        <f t="shared" si="14"/>
        <v>0</v>
      </c>
      <c r="C164" s="681"/>
      <c r="D164" s="823"/>
      <c r="E164" s="823"/>
      <c r="F164" s="823"/>
      <c r="G164" s="823"/>
      <c r="H164" s="823"/>
      <c r="I164" s="428">
        <f t="shared" si="15"/>
        <v>0</v>
      </c>
      <c r="J164" s="682"/>
      <c r="K164" s="683"/>
      <c r="L164" s="683"/>
    </row>
    <row r="165" spans="1:12" x14ac:dyDescent="0.25">
      <c r="A165" s="148">
        <f t="shared" si="13"/>
        <v>9</v>
      </c>
      <c r="B165" s="681">
        <f t="shared" si="14"/>
        <v>0</v>
      </c>
      <c r="C165" s="681"/>
      <c r="D165" s="823"/>
      <c r="E165" s="823"/>
      <c r="F165" s="823"/>
      <c r="G165" s="823"/>
      <c r="H165" s="823"/>
      <c r="I165" s="428">
        <f t="shared" si="15"/>
        <v>0</v>
      </c>
      <c r="J165" s="682"/>
      <c r="K165" s="683"/>
      <c r="L165" s="683"/>
    </row>
    <row r="166" spans="1:12" ht="15" customHeight="1" x14ac:dyDescent="0.25">
      <c r="A166" s="148">
        <f t="shared" si="13"/>
        <v>10</v>
      </c>
      <c r="B166" s="681">
        <f t="shared" si="14"/>
        <v>0</v>
      </c>
      <c r="C166" s="681"/>
      <c r="D166" s="823"/>
      <c r="E166" s="823"/>
      <c r="F166" s="823"/>
      <c r="G166" s="823"/>
      <c r="H166" s="823"/>
      <c r="I166" s="428">
        <f t="shared" si="15"/>
        <v>0</v>
      </c>
      <c r="J166" s="682"/>
      <c r="K166" s="683"/>
      <c r="L166" s="683"/>
    </row>
    <row r="167" spans="1:12" x14ac:dyDescent="0.25">
      <c r="A167" s="148">
        <f t="shared" si="13"/>
        <v>11</v>
      </c>
      <c r="B167" s="681">
        <f t="shared" si="14"/>
        <v>0</v>
      </c>
      <c r="C167" s="681"/>
      <c r="D167" s="823"/>
      <c r="E167" s="823"/>
      <c r="F167" s="823"/>
      <c r="G167" s="823"/>
      <c r="H167" s="823"/>
      <c r="I167" s="428">
        <f t="shared" si="15"/>
        <v>0</v>
      </c>
      <c r="J167" s="682"/>
      <c r="K167" s="683"/>
      <c r="L167" s="683"/>
    </row>
    <row r="168" spans="1:12" ht="15" customHeight="1" x14ac:dyDescent="0.25">
      <c r="A168" s="148">
        <f t="shared" si="13"/>
        <v>12</v>
      </c>
      <c r="B168" s="681">
        <f t="shared" si="14"/>
        <v>0</v>
      </c>
      <c r="C168" s="681"/>
      <c r="D168" s="823"/>
      <c r="E168" s="823"/>
      <c r="F168" s="823"/>
      <c r="G168" s="823"/>
      <c r="H168" s="823"/>
      <c r="I168" s="428">
        <f t="shared" si="15"/>
        <v>0</v>
      </c>
    </row>
    <row r="169" spans="1:12" ht="15" customHeight="1" x14ac:dyDescent="0.25">
      <c r="A169" s="148">
        <f t="shared" si="13"/>
        <v>13</v>
      </c>
      <c r="B169" s="681">
        <f t="shared" si="14"/>
        <v>0</v>
      </c>
      <c r="C169" s="681"/>
      <c r="D169" s="823"/>
      <c r="E169" s="823"/>
      <c r="F169" s="823"/>
      <c r="G169" s="823"/>
      <c r="H169" s="823"/>
      <c r="I169" s="428">
        <f t="shared" si="15"/>
        <v>0</v>
      </c>
    </row>
    <row r="170" spans="1:12" ht="15" customHeight="1" x14ac:dyDescent="0.25">
      <c r="A170" s="148">
        <f t="shared" si="13"/>
        <v>14</v>
      </c>
      <c r="B170" s="681">
        <f t="shared" si="14"/>
        <v>0</v>
      </c>
      <c r="C170" s="681"/>
      <c r="D170" s="823"/>
      <c r="E170" s="823"/>
      <c r="F170" s="823"/>
      <c r="G170" s="823"/>
      <c r="H170" s="823"/>
      <c r="I170" s="428">
        <f t="shared" si="15"/>
        <v>0</v>
      </c>
    </row>
    <row r="171" spans="1:12" ht="15" customHeight="1" x14ac:dyDescent="0.25">
      <c r="A171" s="148">
        <f t="shared" si="13"/>
        <v>15</v>
      </c>
      <c r="B171" s="681">
        <f t="shared" si="14"/>
        <v>0</v>
      </c>
      <c r="C171" s="681"/>
      <c r="D171" s="823"/>
      <c r="E171" s="823"/>
      <c r="F171" s="823"/>
      <c r="G171" s="823"/>
      <c r="H171" s="823"/>
      <c r="I171" s="428">
        <f t="shared" si="15"/>
        <v>0</v>
      </c>
    </row>
    <row r="172" spans="1:12" ht="15" hidden="1" customHeight="1" x14ac:dyDescent="0.25">
      <c r="A172" s="148">
        <f t="shared" si="13"/>
        <v>16</v>
      </c>
      <c r="B172" s="681">
        <f t="shared" si="14"/>
        <v>0</v>
      </c>
      <c r="C172" s="681"/>
      <c r="D172" s="824"/>
      <c r="E172" s="824"/>
      <c r="F172" s="824"/>
      <c r="G172" s="824"/>
      <c r="H172" s="824"/>
      <c r="I172" s="428">
        <f t="shared" si="15"/>
        <v>0</v>
      </c>
    </row>
    <row r="173" spans="1:12" ht="15" hidden="1" customHeight="1" x14ac:dyDescent="0.25">
      <c r="A173" s="148">
        <f t="shared" si="13"/>
        <v>17</v>
      </c>
      <c r="B173" s="681">
        <f t="shared" si="14"/>
        <v>0</v>
      </c>
      <c r="C173" s="681"/>
      <c r="D173" s="824"/>
      <c r="E173" s="824"/>
      <c r="F173" s="824"/>
      <c r="G173" s="824"/>
      <c r="H173" s="824"/>
      <c r="I173" s="428">
        <f t="shared" si="15"/>
        <v>0</v>
      </c>
    </row>
    <row r="174" spans="1:12" ht="15" hidden="1" customHeight="1" x14ac:dyDescent="0.25">
      <c r="A174" s="148">
        <f t="shared" si="13"/>
        <v>18</v>
      </c>
      <c r="B174" s="681">
        <f t="shared" si="14"/>
        <v>0</v>
      </c>
      <c r="C174" s="681"/>
      <c r="D174" s="824"/>
      <c r="E174" s="824"/>
      <c r="F174" s="824"/>
      <c r="G174" s="824"/>
      <c r="H174" s="824"/>
      <c r="I174" s="428">
        <f t="shared" si="15"/>
        <v>0</v>
      </c>
    </row>
    <row r="175" spans="1:12" ht="15" hidden="1" customHeight="1" x14ac:dyDescent="0.25">
      <c r="A175" s="148">
        <f t="shared" si="13"/>
        <v>19</v>
      </c>
      <c r="B175" s="681">
        <f t="shared" si="14"/>
        <v>0</v>
      </c>
      <c r="C175" s="681"/>
      <c r="D175" s="824"/>
      <c r="E175" s="824"/>
      <c r="F175" s="824"/>
      <c r="G175" s="824"/>
      <c r="H175" s="824"/>
      <c r="I175" s="428">
        <f t="shared" si="15"/>
        <v>0</v>
      </c>
    </row>
    <row r="176" spans="1:12" ht="15" hidden="1" customHeight="1" x14ac:dyDescent="0.25">
      <c r="A176" s="148">
        <f t="shared" si="13"/>
        <v>20</v>
      </c>
      <c r="B176" s="681">
        <f t="shared" si="14"/>
        <v>0</v>
      </c>
      <c r="C176" s="681"/>
      <c r="D176" s="824"/>
      <c r="E176" s="824"/>
      <c r="F176" s="824"/>
      <c r="G176" s="824"/>
      <c r="H176" s="824"/>
      <c r="I176" s="429">
        <f t="shared" si="15"/>
        <v>0</v>
      </c>
    </row>
    <row r="177" spans="1:17" ht="14.1" customHeight="1" x14ac:dyDescent="0.25">
      <c r="A177" s="148">
        <f t="shared" si="13"/>
        <v>21</v>
      </c>
      <c r="B177" s="681">
        <f t="shared" si="14"/>
        <v>0</v>
      </c>
      <c r="C177" s="681"/>
      <c r="D177" s="824"/>
      <c r="E177" s="824"/>
      <c r="F177" s="824"/>
      <c r="G177" s="824"/>
      <c r="H177" s="824"/>
      <c r="I177" s="429">
        <f t="shared" si="15"/>
        <v>0</v>
      </c>
    </row>
    <row r="178" spans="1:17" ht="14.1" customHeight="1" thickBot="1" x14ac:dyDescent="0.3">
      <c r="A178" s="148">
        <f t="shared" si="13"/>
        <v>22</v>
      </c>
      <c r="B178" s="681" t="str">
        <f t="shared" si="14"/>
        <v>District</v>
      </c>
      <c r="C178" s="681"/>
      <c r="D178" s="824"/>
      <c r="E178" s="824"/>
      <c r="F178" s="824"/>
      <c r="G178" s="824"/>
      <c r="H178" s="824"/>
      <c r="I178" s="429">
        <f t="shared" si="15"/>
        <v>0</v>
      </c>
    </row>
    <row r="179" spans="1:17" s="154" customFormat="1" ht="21.75" customHeight="1" thickBot="1" x14ac:dyDescent="0.3">
      <c r="A179" s="109"/>
      <c r="B179" s="735" t="s">
        <v>38</v>
      </c>
      <c r="C179" s="735"/>
      <c r="D179" s="430">
        <f t="shared" ref="D179:H179" si="16">SUM(D157:D178)</f>
        <v>0</v>
      </c>
      <c r="E179" s="430">
        <f t="shared" si="16"/>
        <v>0</v>
      </c>
      <c r="F179" s="430">
        <f t="shared" si="16"/>
        <v>0</v>
      </c>
      <c r="G179" s="430">
        <f t="shared" si="16"/>
        <v>0</v>
      </c>
      <c r="H179" s="430">
        <f t="shared" si="16"/>
        <v>0</v>
      </c>
      <c r="I179" s="430">
        <f>SUM(I157:I178)</f>
        <v>0</v>
      </c>
      <c r="M179" s="181"/>
      <c r="N179" s="109"/>
    </row>
    <row r="180" spans="1:17" s="152" customFormat="1" ht="9" hidden="1" customHeight="1" thickBot="1" x14ac:dyDescent="0.3">
      <c r="A180" s="147"/>
      <c r="B180" s="156"/>
      <c r="C180" s="156"/>
      <c r="D180" s="182"/>
      <c r="E180" s="182"/>
      <c r="F180" s="182"/>
      <c r="G180" s="182"/>
      <c r="H180" s="182"/>
      <c r="I180" s="182"/>
      <c r="J180" s="183"/>
      <c r="K180" s="184"/>
      <c r="L180" s="183"/>
      <c r="M180" s="151"/>
      <c r="N180" s="109"/>
      <c r="O180" s="154"/>
    </row>
    <row r="181" spans="1:17" s="152" customFormat="1" ht="51.6" customHeight="1" thickBot="1" x14ac:dyDescent="0.3">
      <c r="A181" s="112">
        <v>9</v>
      </c>
      <c r="B181" s="684" t="s">
        <v>500</v>
      </c>
      <c r="C181" s="684"/>
      <c r="D181" s="684"/>
      <c r="E181" s="684"/>
      <c r="F181" s="684"/>
      <c r="G181" s="684"/>
      <c r="H181" s="684"/>
      <c r="I181" s="684"/>
      <c r="J181" s="684"/>
      <c r="K181" s="684"/>
      <c r="L181" s="684"/>
      <c r="M181" s="431"/>
      <c r="N181" s="109"/>
      <c r="O181" s="154"/>
      <c r="P181" s="431"/>
      <c r="Q181" s="431"/>
    </row>
    <row r="182" spans="1:17" s="152" customFormat="1" ht="47.25" customHeight="1" thickBot="1" x14ac:dyDescent="0.3">
      <c r="A182" s="147"/>
      <c r="B182" s="734" t="s">
        <v>18</v>
      </c>
      <c r="C182" s="734"/>
      <c r="D182" s="123" t="s">
        <v>51</v>
      </c>
      <c r="E182" s="123" t="s">
        <v>27</v>
      </c>
      <c r="F182" s="123" t="s">
        <v>28</v>
      </c>
      <c r="G182" s="123" t="s">
        <v>262</v>
      </c>
      <c r="H182" s="123" t="s">
        <v>263</v>
      </c>
      <c r="I182" s="185" t="s">
        <v>29</v>
      </c>
      <c r="J182" s="185" t="s">
        <v>52</v>
      </c>
      <c r="K182" s="185" t="s">
        <v>34</v>
      </c>
      <c r="L182" s="186" t="s">
        <v>35</v>
      </c>
      <c r="M182" s="151"/>
      <c r="N182" s="147"/>
    </row>
    <row r="183" spans="1:17" ht="14.1" customHeight="1" x14ac:dyDescent="0.25">
      <c r="A183" s="148">
        <f t="shared" ref="A183:A204" si="17">A131</f>
        <v>1</v>
      </c>
      <c r="B183" s="685">
        <f t="shared" ref="B183:B202" si="18">B91</f>
        <v>0</v>
      </c>
      <c r="C183" s="685"/>
      <c r="D183" s="432"/>
      <c r="E183" s="432"/>
      <c r="F183" s="432"/>
      <c r="G183" s="825">
        <f>H13</f>
        <v>0</v>
      </c>
      <c r="H183" s="432"/>
      <c r="I183" s="432"/>
      <c r="J183" s="432"/>
      <c r="K183" s="187">
        <f t="shared" ref="K183:K204" si="19">+IF(H38=0,0,SUM(D183:G183)/H38)</f>
        <v>0</v>
      </c>
      <c r="L183" s="187">
        <f t="shared" ref="L183:L204" si="20">+IF(H38=0,0,SUM(H183:J183)/H38)</f>
        <v>0</v>
      </c>
    </row>
    <row r="184" spans="1:17" ht="15" customHeight="1" x14ac:dyDescent="0.25">
      <c r="A184" s="148">
        <f t="shared" si="17"/>
        <v>2</v>
      </c>
      <c r="B184" s="685">
        <f t="shared" si="18"/>
        <v>0</v>
      </c>
      <c r="C184" s="685"/>
      <c r="D184" s="433"/>
      <c r="E184" s="433"/>
      <c r="F184" s="434"/>
      <c r="G184" s="825">
        <f t="shared" ref="G184:G204" si="21">H14</f>
        <v>0</v>
      </c>
      <c r="H184" s="435"/>
      <c r="I184" s="435"/>
      <c r="J184" s="434"/>
      <c r="K184" s="187">
        <f t="shared" si="19"/>
        <v>0</v>
      </c>
      <c r="L184" s="187">
        <f t="shared" si="20"/>
        <v>0</v>
      </c>
    </row>
    <row r="185" spans="1:17" ht="15" customHeight="1" x14ac:dyDescent="0.25">
      <c r="A185" s="148">
        <f t="shared" si="17"/>
        <v>3</v>
      </c>
      <c r="B185" s="685">
        <f t="shared" si="18"/>
        <v>0</v>
      </c>
      <c r="C185" s="685"/>
      <c r="D185" s="433"/>
      <c r="E185" s="433"/>
      <c r="F185" s="434"/>
      <c r="G185" s="825">
        <f t="shared" si="21"/>
        <v>0</v>
      </c>
      <c r="H185" s="435"/>
      <c r="I185" s="435"/>
      <c r="J185" s="434"/>
      <c r="K185" s="187">
        <f t="shared" si="19"/>
        <v>0</v>
      </c>
      <c r="L185" s="187">
        <f t="shared" si="20"/>
        <v>0</v>
      </c>
    </row>
    <row r="186" spans="1:17" ht="14.1" customHeight="1" x14ac:dyDescent="0.25">
      <c r="A186" s="148">
        <f t="shared" si="17"/>
        <v>4</v>
      </c>
      <c r="B186" s="685">
        <f t="shared" si="18"/>
        <v>0</v>
      </c>
      <c r="C186" s="685"/>
      <c r="D186" s="433"/>
      <c r="E186" s="433"/>
      <c r="F186" s="434"/>
      <c r="G186" s="825">
        <f t="shared" si="21"/>
        <v>0</v>
      </c>
      <c r="H186" s="435"/>
      <c r="I186" s="435"/>
      <c r="J186" s="434"/>
      <c r="K186" s="187">
        <f t="shared" si="19"/>
        <v>0</v>
      </c>
      <c r="L186" s="187">
        <f t="shared" si="20"/>
        <v>0</v>
      </c>
    </row>
    <row r="187" spans="1:17" ht="14.1" customHeight="1" x14ac:dyDescent="0.25">
      <c r="A187" s="148">
        <f t="shared" si="17"/>
        <v>5</v>
      </c>
      <c r="B187" s="685">
        <f t="shared" si="18"/>
        <v>0</v>
      </c>
      <c r="C187" s="685"/>
      <c r="D187" s="433"/>
      <c r="E187" s="433"/>
      <c r="F187" s="434"/>
      <c r="G187" s="825">
        <f t="shared" si="21"/>
        <v>0</v>
      </c>
      <c r="H187" s="435"/>
      <c r="I187" s="435"/>
      <c r="J187" s="434"/>
      <c r="K187" s="187">
        <f t="shared" si="19"/>
        <v>0</v>
      </c>
      <c r="L187" s="187">
        <f t="shared" si="20"/>
        <v>0</v>
      </c>
    </row>
    <row r="188" spans="1:17" ht="15" customHeight="1" x14ac:dyDescent="0.25">
      <c r="A188" s="148">
        <f t="shared" si="17"/>
        <v>6</v>
      </c>
      <c r="B188" s="685">
        <f t="shared" si="18"/>
        <v>0</v>
      </c>
      <c r="C188" s="685"/>
      <c r="D188" s="433"/>
      <c r="E188" s="433"/>
      <c r="F188" s="434"/>
      <c r="G188" s="825">
        <f t="shared" si="21"/>
        <v>0</v>
      </c>
      <c r="H188" s="435"/>
      <c r="I188" s="435"/>
      <c r="J188" s="434"/>
      <c r="K188" s="187">
        <f t="shared" si="19"/>
        <v>0</v>
      </c>
      <c r="L188" s="187">
        <f t="shared" si="20"/>
        <v>0</v>
      </c>
    </row>
    <row r="189" spans="1:17" ht="15" customHeight="1" x14ac:dyDescent="0.25">
      <c r="A189" s="148">
        <f t="shared" si="17"/>
        <v>7</v>
      </c>
      <c r="B189" s="685">
        <f t="shared" si="18"/>
        <v>0</v>
      </c>
      <c r="C189" s="685"/>
      <c r="D189" s="433"/>
      <c r="E189" s="433"/>
      <c r="F189" s="434"/>
      <c r="G189" s="825">
        <f t="shared" si="21"/>
        <v>0</v>
      </c>
      <c r="H189" s="435"/>
      <c r="I189" s="435"/>
      <c r="J189" s="434"/>
      <c r="K189" s="187">
        <f t="shared" si="19"/>
        <v>0</v>
      </c>
      <c r="L189" s="187">
        <f t="shared" si="20"/>
        <v>0</v>
      </c>
      <c r="N189" s="188"/>
    </row>
    <row r="190" spans="1:17" ht="15" customHeight="1" x14ac:dyDescent="0.25">
      <c r="A190" s="148">
        <f t="shared" si="17"/>
        <v>8</v>
      </c>
      <c r="B190" s="685">
        <f t="shared" si="18"/>
        <v>0</v>
      </c>
      <c r="C190" s="685"/>
      <c r="D190" s="433"/>
      <c r="E190" s="433"/>
      <c r="F190" s="434"/>
      <c r="G190" s="825">
        <f t="shared" si="21"/>
        <v>0</v>
      </c>
      <c r="H190" s="435"/>
      <c r="I190" s="435"/>
      <c r="J190" s="434"/>
      <c r="K190" s="187">
        <f t="shared" si="19"/>
        <v>0</v>
      </c>
      <c r="L190" s="187">
        <f t="shared" si="20"/>
        <v>0</v>
      </c>
    </row>
    <row r="191" spans="1:17" ht="14.25" customHeight="1" x14ac:dyDescent="0.25">
      <c r="A191" s="148">
        <f t="shared" si="17"/>
        <v>9</v>
      </c>
      <c r="B191" s="685">
        <f t="shared" si="18"/>
        <v>0</v>
      </c>
      <c r="C191" s="685"/>
      <c r="D191" s="433"/>
      <c r="E191" s="433"/>
      <c r="F191" s="434"/>
      <c r="G191" s="825">
        <f t="shared" si="21"/>
        <v>0</v>
      </c>
      <c r="H191" s="435"/>
      <c r="I191" s="435"/>
      <c r="J191" s="434"/>
      <c r="K191" s="187">
        <f t="shared" si="19"/>
        <v>0</v>
      </c>
      <c r="L191" s="187">
        <f t="shared" si="20"/>
        <v>0</v>
      </c>
      <c r="N191" s="188"/>
    </row>
    <row r="192" spans="1:17" ht="15" customHeight="1" x14ac:dyDescent="0.25">
      <c r="A192" s="148">
        <f t="shared" si="17"/>
        <v>10</v>
      </c>
      <c r="B192" s="685">
        <f t="shared" si="18"/>
        <v>0</v>
      </c>
      <c r="C192" s="685"/>
      <c r="D192" s="433"/>
      <c r="E192" s="433"/>
      <c r="F192" s="434"/>
      <c r="G192" s="825">
        <f t="shared" si="21"/>
        <v>0</v>
      </c>
      <c r="H192" s="435"/>
      <c r="I192" s="435"/>
      <c r="J192" s="434"/>
      <c r="K192" s="187">
        <f t="shared" si="19"/>
        <v>0</v>
      </c>
      <c r="L192" s="187">
        <f t="shared" si="20"/>
        <v>0</v>
      </c>
    </row>
    <row r="193" spans="1:14" ht="15" customHeight="1" x14ac:dyDescent="0.25">
      <c r="A193" s="148">
        <f t="shared" si="17"/>
        <v>11</v>
      </c>
      <c r="B193" s="685">
        <f t="shared" si="18"/>
        <v>0</v>
      </c>
      <c r="C193" s="685"/>
      <c r="D193" s="433"/>
      <c r="E193" s="433"/>
      <c r="F193" s="434"/>
      <c r="G193" s="825">
        <f t="shared" si="21"/>
        <v>0</v>
      </c>
      <c r="H193" s="435"/>
      <c r="I193" s="435"/>
      <c r="J193" s="434"/>
      <c r="K193" s="187">
        <f t="shared" si="19"/>
        <v>0</v>
      </c>
      <c r="L193" s="187">
        <f t="shared" si="20"/>
        <v>0</v>
      </c>
    </row>
    <row r="194" spans="1:14" x14ac:dyDescent="0.25">
      <c r="A194" s="148">
        <f t="shared" si="17"/>
        <v>12</v>
      </c>
      <c r="B194" s="685">
        <f t="shared" si="18"/>
        <v>0</v>
      </c>
      <c r="C194" s="685"/>
      <c r="D194" s="433"/>
      <c r="E194" s="433"/>
      <c r="F194" s="434"/>
      <c r="G194" s="825">
        <f t="shared" si="21"/>
        <v>0</v>
      </c>
      <c r="H194" s="435"/>
      <c r="I194" s="435"/>
      <c r="J194" s="434"/>
      <c r="K194" s="187">
        <f t="shared" si="19"/>
        <v>0</v>
      </c>
      <c r="L194" s="187">
        <f t="shared" si="20"/>
        <v>0</v>
      </c>
    </row>
    <row r="195" spans="1:14" ht="14.25" customHeight="1" x14ac:dyDescent="0.25">
      <c r="A195" s="148">
        <f t="shared" si="17"/>
        <v>13</v>
      </c>
      <c r="B195" s="685">
        <f t="shared" si="18"/>
        <v>0</v>
      </c>
      <c r="C195" s="685"/>
      <c r="D195" s="433"/>
      <c r="E195" s="433"/>
      <c r="F195" s="434"/>
      <c r="G195" s="825">
        <f t="shared" si="21"/>
        <v>0</v>
      </c>
      <c r="H195" s="435"/>
      <c r="I195" s="435"/>
      <c r="J195" s="434"/>
      <c r="K195" s="187">
        <f t="shared" si="19"/>
        <v>0</v>
      </c>
      <c r="L195" s="187">
        <f t="shared" si="20"/>
        <v>0</v>
      </c>
    </row>
    <row r="196" spans="1:14" x14ac:dyDescent="0.25">
      <c r="A196" s="148">
        <f t="shared" si="17"/>
        <v>14</v>
      </c>
      <c r="B196" s="685">
        <f t="shared" si="18"/>
        <v>0</v>
      </c>
      <c r="C196" s="685"/>
      <c r="D196" s="433"/>
      <c r="E196" s="433"/>
      <c r="F196" s="434"/>
      <c r="G196" s="825">
        <f t="shared" si="21"/>
        <v>0</v>
      </c>
      <c r="H196" s="435"/>
      <c r="I196" s="435"/>
      <c r="J196" s="434"/>
      <c r="K196" s="187">
        <f t="shared" si="19"/>
        <v>0</v>
      </c>
      <c r="L196" s="187">
        <f t="shared" si="20"/>
        <v>0</v>
      </c>
    </row>
    <row r="197" spans="1:14" x14ac:dyDescent="0.25">
      <c r="A197" s="148">
        <f t="shared" si="17"/>
        <v>15</v>
      </c>
      <c r="B197" s="685">
        <f t="shared" si="18"/>
        <v>0</v>
      </c>
      <c r="C197" s="685"/>
      <c r="D197" s="433"/>
      <c r="E197" s="433"/>
      <c r="F197" s="434"/>
      <c r="G197" s="825">
        <f t="shared" si="21"/>
        <v>0</v>
      </c>
      <c r="H197" s="435"/>
      <c r="I197" s="435"/>
      <c r="J197" s="434"/>
      <c r="K197" s="187">
        <f t="shared" si="19"/>
        <v>0</v>
      </c>
      <c r="L197" s="187">
        <f t="shared" si="20"/>
        <v>0</v>
      </c>
    </row>
    <row r="198" spans="1:14" x14ac:dyDescent="0.25">
      <c r="A198" s="148">
        <f t="shared" si="17"/>
        <v>16</v>
      </c>
      <c r="B198" s="685">
        <f t="shared" si="18"/>
        <v>0</v>
      </c>
      <c r="C198" s="685"/>
      <c r="D198" s="433"/>
      <c r="E198" s="433"/>
      <c r="F198" s="434"/>
      <c r="G198" s="825">
        <f t="shared" si="21"/>
        <v>0</v>
      </c>
      <c r="H198" s="436"/>
      <c r="I198" s="436"/>
      <c r="J198" s="437"/>
      <c r="K198" s="187">
        <f t="shared" si="19"/>
        <v>0</v>
      </c>
      <c r="L198" s="187">
        <f t="shared" si="20"/>
        <v>0</v>
      </c>
    </row>
    <row r="199" spans="1:14" ht="15" customHeight="1" x14ac:dyDescent="0.25">
      <c r="A199" s="148">
        <f t="shared" si="17"/>
        <v>17</v>
      </c>
      <c r="B199" s="685">
        <f t="shared" si="18"/>
        <v>0</v>
      </c>
      <c r="C199" s="685"/>
      <c r="D199" s="438"/>
      <c r="E199" s="438"/>
      <c r="F199" s="437"/>
      <c r="G199" s="825">
        <f t="shared" si="21"/>
        <v>0</v>
      </c>
      <c r="H199" s="436"/>
      <c r="I199" s="436"/>
      <c r="J199" s="437"/>
      <c r="K199" s="187">
        <f t="shared" si="19"/>
        <v>0</v>
      </c>
      <c r="L199" s="187">
        <f t="shared" si="20"/>
        <v>0</v>
      </c>
    </row>
    <row r="200" spans="1:14" ht="15" customHeight="1" x14ac:dyDescent="0.25">
      <c r="A200" s="148">
        <f t="shared" si="17"/>
        <v>18</v>
      </c>
      <c r="B200" s="685">
        <f t="shared" si="18"/>
        <v>0</v>
      </c>
      <c r="C200" s="685"/>
      <c r="D200" s="438"/>
      <c r="E200" s="438"/>
      <c r="F200" s="437"/>
      <c r="G200" s="825">
        <f t="shared" si="21"/>
        <v>0</v>
      </c>
      <c r="H200" s="436"/>
      <c r="I200" s="436"/>
      <c r="J200" s="437"/>
      <c r="K200" s="187">
        <f t="shared" si="19"/>
        <v>0</v>
      </c>
      <c r="L200" s="187">
        <f t="shared" si="20"/>
        <v>0</v>
      </c>
    </row>
    <row r="201" spans="1:14" ht="15" customHeight="1" x14ac:dyDescent="0.25">
      <c r="A201" s="148">
        <f t="shared" si="17"/>
        <v>19</v>
      </c>
      <c r="B201" s="685">
        <f t="shared" si="18"/>
        <v>0</v>
      </c>
      <c r="C201" s="685"/>
      <c r="D201" s="438"/>
      <c r="E201" s="438"/>
      <c r="F201" s="437"/>
      <c r="G201" s="825">
        <f t="shared" si="21"/>
        <v>0</v>
      </c>
      <c r="H201" s="436"/>
      <c r="I201" s="436"/>
      <c r="J201" s="437"/>
      <c r="K201" s="187">
        <f t="shared" si="19"/>
        <v>0</v>
      </c>
      <c r="L201" s="187">
        <f t="shared" si="20"/>
        <v>0</v>
      </c>
    </row>
    <row r="202" spans="1:14" ht="15" customHeight="1" x14ac:dyDescent="0.25">
      <c r="A202" s="148">
        <f t="shared" si="17"/>
        <v>20</v>
      </c>
      <c r="B202" s="685">
        <f t="shared" si="18"/>
        <v>0</v>
      </c>
      <c r="C202" s="685"/>
      <c r="D202" s="439"/>
      <c r="E202" s="439"/>
      <c r="F202" s="437"/>
      <c r="G202" s="825">
        <f t="shared" si="21"/>
        <v>0</v>
      </c>
      <c r="H202" s="440"/>
      <c r="I202" s="440"/>
      <c r="J202" s="437"/>
      <c r="K202" s="187">
        <f t="shared" si="19"/>
        <v>0</v>
      </c>
      <c r="L202" s="187">
        <f t="shared" si="20"/>
        <v>0</v>
      </c>
    </row>
    <row r="203" spans="1:14" ht="15" customHeight="1" x14ac:dyDescent="0.25">
      <c r="A203" s="148">
        <f t="shared" si="17"/>
        <v>21</v>
      </c>
      <c r="B203" s="685">
        <f t="shared" ref="B203:B204" si="22">B111</f>
        <v>0</v>
      </c>
      <c r="C203" s="685"/>
      <c r="D203" s="439"/>
      <c r="E203" s="439"/>
      <c r="F203" s="439"/>
      <c r="G203" s="825">
        <f t="shared" si="21"/>
        <v>0</v>
      </c>
      <c r="H203" s="436"/>
      <c r="I203" s="436"/>
      <c r="J203" s="439"/>
      <c r="K203" s="187">
        <f t="shared" si="19"/>
        <v>0</v>
      </c>
      <c r="L203" s="187">
        <f t="shared" si="20"/>
        <v>0</v>
      </c>
    </row>
    <row r="204" spans="1:14" ht="15" customHeight="1" thickBot="1" x14ac:dyDescent="0.3">
      <c r="A204" s="148">
        <f t="shared" si="17"/>
        <v>22</v>
      </c>
      <c r="B204" s="685" t="str">
        <f t="shared" si="22"/>
        <v>District</v>
      </c>
      <c r="C204" s="685"/>
      <c r="D204" s="441"/>
      <c r="E204" s="441"/>
      <c r="F204" s="441"/>
      <c r="G204" s="825">
        <f t="shared" si="21"/>
        <v>0</v>
      </c>
      <c r="H204" s="441"/>
      <c r="I204" s="441"/>
      <c r="J204" s="442"/>
      <c r="K204" s="187">
        <f t="shared" si="19"/>
        <v>0</v>
      </c>
      <c r="L204" s="187">
        <f t="shared" si="20"/>
        <v>0</v>
      </c>
    </row>
    <row r="205" spans="1:14" ht="14.4" thickBot="1" x14ac:dyDescent="0.3">
      <c r="B205" s="687" t="s">
        <v>40</v>
      </c>
      <c r="C205" s="687"/>
      <c r="D205" s="443">
        <f t="shared" ref="D205:J205" si="23">SUM(D183:D204)</f>
        <v>0</v>
      </c>
      <c r="E205" s="443">
        <f t="shared" si="23"/>
        <v>0</v>
      </c>
      <c r="F205" s="443">
        <f t="shared" si="23"/>
        <v>0</v>
      </c>
      <c r="G205" s="444">
        <f t="shared" si="23"/>
        <v>0</v>
      </c>
      <c r="H205" s="444">
        <f t="shared" si="23"/>
        <v>0</v>
      </c>
      <c r="I205" s="444">
        <f t="shared" si="23"/>
        <v>0</v>
      </c>
      <c r="J205" s="444">
        <f t="shared" si="23"/>
        <v>0</v>
      </c>
      <c r="K205" s="189"/>
      <c r="L205" s="189"/>
      <c r="N205" s="190"/>
    </row>
    <row r="206" spans="1:14" ht="14.4" thickBot="1" x14ac:dyDescent="0.3">
      <c r="G206" s="191" t="s">
        <v>264</v>
      </c>
      <c r="H206" s="445">
        <f>SUM(D205:G205)</f>
        <v>0</v>
      </c>
      <c r="I206" s="445">
        <f>SUM(H205:J205)</f>
        <v>0</v>
      </c>
      <c r="J206" s="446">
        <f>SUM(H206:I206)</f>
        <v>0</v>
      </c>
    </row>
    <row r="207" spans="1:14" ht="4.5" customHeight="1" thickBot="1" x14ac:dyDescent="0.3">
      <c r="I207" s="192"/>
      <c r="J207" s="193"/>
    </row>
    <row r="208" spans="1:14" ht="14.4" thickBot="1" x14ac:dyDescent="0.3">
      <c r="A208"/>
      <c r="B208" s="194" t="s">
        <v>61</v>
      </c>
      <c r="C208" s="195"/>
      <c r="D208" s="196"/>
      <c r="E208" s="196"/>
      <c r="F208" s="197" t="s">
        <v>30</v>
      </c>
    </row>
    <row r="209" spans="1:11" ht="14.4" thickBot="1" x14ac:dyDescent="0.3">
      <c r="A209"/>
      <c r="B209" s="198" t="s">
        <v>31</v>
      </c>
      <c r="C209" s="199"/>
      <c r="D209" s="686" t="s">
        <v>42</v>
      </c>
      <c r="E209" s="686"/>
      <c r="F209" s="197" t="s">
        <v>3</v>
      </c>
      <c r="I209" s="759" t="s">
        <v>480</v>
      </c>
      <c r="J209" s="760"/>
      <c r="K209" s="761"/>
    </row>
    <row r="210" spans="1:11" ht="14.1" customHeight="1" x14ac:dyDescent="0.25">
      <c r="A210" s="45">
        <v>1</v>
      </c>
      <c r="B210" s="730"/>
      <c r="C210" s="731"/>
      <c r="D210" s="732"/>
      <c r="E210" s="733"/>
      <c r="F210" s="447"/>
      <c r="G210" s="109">
        <f t="shared" ref="G210:G230" si="24">IF(F210=0,0,1)</f>
        <v>0</v>
      </c>
      <c r="I210" s="762"/>
      <c r="J210" s="763"/>
      <c r="K210" s="764"/>
    </row>
    <row r="211" spans="1:11" ht="14.1" customHeight="1" x14ac:dyDescent="0.25">
      <c r="A211" s="45">
        <v>2</v>
      </c>
      <c r="B211" s="670"/>
      <c r="C211" s="670"/>
      <c r="D211" s="669"/>
      <c r="E211" s="669"/>
      <c r="F211" s="447"/>
      <c r="G211" s="109">
        <f t="shared" si="24"/>
        <v>0</v>
      </c>
      <c r="I211" s="762"/>
      <c r="J211" s="763"/>
      <c r="K211" s="764"/>
    </row>
    <row r="212" spans="1:11" ht="14.1" customHeight="1" x14ac:dyDescent="0.25">
      <c r="A212" s="45">
        <v>3</v>
      </c>
      <c r="B212" s="670"/>
      <c r="C212" s="670"/>
      <c r="D212" s="669"/>
      <c r="E212" s="669"/>
      <c r="F212" s="447"/>
      <c r="G212" s="109">
        <f t="shared" si="24"/>
        <v>0</v>
      </c>
      <c r="I212" s="762"/>
      <c r="J212" s="763"/>
      <c r="K212" s="764"/>
    </row>
    <row r="213" spans="1:11" ht="14.1" customHeight="1" x14ac:dyDescent="0.25">
      <c r="A213" s="45">
        <v>4</v>
      </c>
      <c r="B213" s="670"/>
      <c r="C213" s="670"/>
      <c r="D213" s="669"/>
      <c r="E213" s="669"/>
      <c r="F213" s="447"/>
      <c r="G213" s="109">
        <f t="shared" si="24"/>
        <v>0</v>
      </c>
      <c r="I213" s="762"/>
      <c r="J213" s="763"/>
      <c r="K213" s="764"/>
    </row>
    <row r="214" spans="1:11" ht="14.1" customHeight="1" x14ac:dyDescent="0.25">
      <c r="A214" s="45">
        <v>5</v>
      </c>
      <c r="B214" s="670"/>
      <c r="C214" s="670"/>
      <c r="D214" s="669"/>
      <c r="E214" s="669"/>
      <c r="F214" s="447"/>
      <c r="G214" s="109">
        <f t="shared" si="24"/>
        <v>0</v>
      </c>
      <c r="I214" s="762"/>
      <c r="J214" s="763"/>
      <c r="K214" s="764"/>
    </row>
    <row r="215" spans="1:11" ht="14.1" customHeight="1" x14ac:dyDescent="0.25">
      <c r="A215" s="45">
        <v>6</v>
      </c>
      <c r="B215" s="670"/>
      <c r="C215" s="670"/>
      <c r="D215" s="669"/>
      <c r="E215" s="669"/>
      <c r="F215" s="447"/>
      <c r="G215" s="109">
        <f t="shared" si="24"/>
        <v>0</v>
      </c>
      <c r="I215" s="762"/>
      <c r="J215" s="763"/>
      <c r="K215" s="764"/>
    </row>
    <row r="216" spans="1:11" ht="14.1" customHeight="1" thickBot="1" x14ac:dyDescent="0.3">
      <c r="A216" s="45">
        <v>7</v>
      </c>
      <c r="B216" s="670"/>
      <c r="C216" s="670"/>
      <c r="D216" s="669"/>
      <c r="E216" s="669"/>
      <c r="F216" s="447"/>
      <c r="G216" s="109">
        <f t="shared" si="24"/>
        <v>0</v>
      </c>
      <c r="I216" s="765"/>
      <c r="J216" s="766"/>
      <c r="K216" s="767"/>
    </row>
    <row r="217" spans="1:11" ht="14.1" customHeight="1" x14ac:dyDescent="0.25">
      <c r="A217" s="45">
        <v>8</v>
      </c>
      <c r="B217" s="670"/>
      <c r="C217" s="670"/>
      <c r="D217" s="669"/>
      <c r="E217" s="669"/>
      <c r="F217" s="447"/>
      <c r="G217" s="109">
        <f t="shared" si="24"/>
        <v>0</v>
      </c>
    </row>
    <row r="218" spans="1:11" x14ac:dyDescent="0.25">
      <c r="A218" s="45">
        <v>9</v>
      </c>
      <c r="B218" s="670"/>
      <c r="C218" s="670"/>
      <c r="D218" s="669"/>
      <c r="E218" s="669"/>
      <c r="F218" s="447"/>
      <c r="G218" s="109">
        <f t="shared" si="24"/>
        <v>0</v>
      </c>
    </row>
    <row r="219" spans="1:11" x14ac:dyDescent="0.25">
      <c r="A219" s="45">
        <v>10</v>
      </c>
      <c r="B219" s="670"/>
      <c r="C219" s="670"/>
      <c r="D219" s="669"/>
      <c r="E219" s="669"/>
      <c r="F219" s="447"/>
      <c r="G219" s="109">
        <f t="shared" si="24"/>
        <v>0</v>
      </c>
    </row>
    <row r="220" spans="1:11" x14ac:dyDescent="0.25">
      <c r="A220" s="45">
        <v>11</v>
      </c>
      <c r="B220" s="670"/>
      <c r="C220" s="670"/>
      <c r="D220" s="669"/>
      <c r="E220" s="669"/>
      <c r="F220" s="447"/>
      <c r="G220" s="109">
        <f t="shared" si="24"/>
        <v>0</v>
      </c>
    </row>
    <row r="221" spans="1:11" x14ac:dyDescent="0.25">
      <c r="A221" s="45">
        <v>12</v>
      </c>
      <c r="B221" s="670"/>
      <c r="C221" s="670"/>
      <c r="D221" s="669"/>
      <c r="E221" s="669"/>
      <c r="F221" s="447"/>
      <c r="G221" s="109">
        <f t="shared" si="24"/>
        <v>0</v>
      </c>
    </row>
    <row r="222" spans="1:11" x14ac:dyDescent="0.25">
      <c r="A222" s="45">
        <v>13</v>
      </c>
      <c r="B222" s="670"/>
      <c r="C222" s="670"/>
      <c r="D222" s="669"/>
      <c r="E222" s="669"/>
      <c r="F222" s="447"/>
      <c r="G222" s="109">
        <f t="shared" si="24"/>
        <v>0</v>
      </c>
    </row>
    <row r="223" spans="1:11" x14ac:dyDescent="0.25">
      <c r="A223" s="45">
        <v>14</v>
      </c>
      <c r="B223" s="670"/>
      <c r="C223" s="670"/>
      <c r="D223" s="669"/>
      <c r="E223" s="669"/>
      <c r="F223" s="447"/>
      <c r="G223" s="109">
        <f t="shared" si="24"/>
        <v>0</v>
      </c>
    </row>
    <row r="224" spans="1:11" x14ac:dyDescent="0.25">
      <c r="A224" s="45">
        <v>15</v>
      </c>
      <c r="B224" s="670"/>
      <c r="C224" s="670"/>
      <c r="D224" s="669"/>
      <c r="E224" s="669"/>
      <c r="F224" s="447"/>
      <c r="G224" s="109">
        <f t="shared" si="24"/>
        <v>0</v>
      </c>
    </row>
    <row r="225" spans="1:15" x14ac:dyDescent="0.25">
      <c r="A225" s="45">
        <v>16</v>
      </c>
      <c r="B225" s="670"/>
      <c r="C225" s="670"/>
      <c r="D225" s="448"/>
      <c r="E225" s="449"/>
      <c r="F225" s="450"/>
      <c r="G225" s="109">
        <f t="shared" si="24"/>
        <v>0</v>
      </c>
    </row>
    <row r="226" spans="1:15" x14ac:dyDescent="0.25">
      <c r="A226" s="45">
        <v>17</v>
      </c>
      <c r="B226" s="670"/>
      <c r="C226" s="670"/>
      <c r="D226" s="448"/>
      <c r="E226" s="449"/>
      <c r="F226" s="451"/>
      <c r="G226" s="109">
        <f t="shared" si="24"/>
        <v>0</v>
      </c>
    </row>
    <row r="227" spans="1:15" x14ac:dyDescent="0.25">
      <c r="A227" s="45">
        <v>18</v>
      </c>
      <c r="B227" s="670"/>
      <c r="C227" s="670"/>
      <c r="D227" s="448"/>
      <c r="E227" s="449"/>
      <c r="F227" s="451"/>
      <c r="G227" s="109">
        <f t="shared" si="24"/>
        <v>0</v>
      </c>
    </row>
    <row r="228" spans="1:15" x14ac:dyDescent="0.25">
      <c r="A228" s="45">
        <v>19</v>
      </c>
      <c r="B228" s="670"/>
      <c r="C228" s="670"/>
      <c r="D228" s="448"/>
      <c r="E228" s="449"/>
      <c r="F228" s="451"/>
      <c r="G228" s="109">
        <f t="shared" si="24"/>
        <v>0</v>
      </c>
    </row>
    <row r="229" spans="1:15" x14ac:dyDescent="0.25">
      <c r="A229" s="45">
        <v>20</v>
      </c>
      <c r="B229" s="670"/>
      <c r="C229" s="670"/>
      <c r="D229" s="448"/>
      <c r="E229" s="449"/>
      <c r="F229" s="451"/>
      <c r="G229" s="109">
        <f t="shared" si="24"/>
        <v>0</v>
      </c>
    </row>
    <row r="230" spans="1:15" ht="14.4" thickBot="1" x14ac:dyDescent="0.3">
      <c r="A230" s="45"/>
      <c r="B230" s="671" t="s">
        <v>481</v>
      </c>
      <c r="C230" s="671"/>
      <c r="D230" s="448"/>
      <c r="E230" s="449"/>
      <c r="F230" s="451"/>
      <c r="G230" s="109">
        <f t="shared" si="24"/>
        <v>0</v>
      </c>
    </row>
    <row r="231" spans="1:15" ht="14.4" thickBot="1" x14ac:dyDescent="0.3">
      <c r="B231" s="200" t="s">
        <v>17</v>
      </c>
      <c r="C231" s="196"/>
      <c r="D231" s="672"/>
      <c r="E231" s="672"/>
      <c r="F231" s="452">
        <f>SUM(G210:G230)</f>
        <v>0</v>
      </c>
    </row>
    <row r="233" spans="1:15" ht="14.1" customHeight="1" x14ac:dyDescent="0.25">
      <c r="A233" s="673" t="s">
        <v>62</v>
      </c>
      <c r="B233" s="674"/>
      <c r="C233" s="674"/>
      <c r="D233" s="674"/>
      <c r="E233" s="674"/>
      <c r="F233" s="674"/>
      <c r="G233" s="674"/>
      <c r="H233" s="674"/>
      <c r="I233" s="674"/>
      <c r="J233" s="674"/>
      <c r="K233" s="674"/>
      <c r="L233" s="675"/>
    </row>
    <row r="234" spans="1:15" ht="14.4" thickBot="1" x14ac:dyDescent="0.3">
      <c r="A234" s="676"/>
      <c r="B234" s="677"/>
      <c r="C234" s="677"/>
      <c r="D234" s="677"/>
      <c r="E234" s="677"/>
      <c r="F234" s="677"/>
      <c r="G234" s="677"/>
      <c r="H234" s="677"/>
      <c r="I234" s="677"/>
      <c r="J234" s="677"/>
      <c r="K234" s="677"/>
      <c r="L234" s="678"/>
    </row>
    <row r="235" spans="1:15" ht="4.8" customHeight="1" x14ac:dyDescent="0.25">
      <c r="A235" s="453"/>
      <c r="B235" s="453"/>
      <c r="C235" s="453"/>
      <c r="D235" s="453"/>
      <c r="E235" s="453"/>
      <c r="F235" s="453"/>
      <c r="G235" s="453"/>
      <c r="H235" s="453"/>
      <c r="I235" s="453"/>
      <c r="J235" s="454"/>
    </row>
    <row r="236" spans="1:15" ht="20.399999999999999" customHeight="1" x14ac:dyDescent="0.25">
      <c r="A236" s="201">
        <v>1</v>
      </c>
      <c r="B236" s="668" t="s">
        <v>63</v>
      </c>
      <c r="C236" s="668"/>
      <c r="D236" s="668"/>
      <c r="E236" s="668"/>
      <c r="F236" s="668"/>
      <c r="G236" s="668"/>
      <c r="H236" s="668"/>
      <c r="I236" s="668"/>
      <c r="J236" s="668"/>
      <c r="K236" s="826"/>
      <c r="L236" s="826"/>
    </row>
    <row r="237" spans="1:15" ht="35.25" customHeight="1" x14ac:dyDescent="0.25">
      <c r="A237" s="201">
        <v>2</v>
      </c>
      <c r="B237" s="668" t="s">
        <v>64</v>
      </c>
      <c r="C237" s="668"/>
      <c r="D237" s="668"/>
      <c r="E237" s="668"/>
      <c r="F237" s="668"/>
      <c r="G237" s="668"/>
      <c r="H237" s="668"/>
      <c r="I237" s="668"/>
      <c r="J237" s="668"/>
      <c r="K237" s="826"/>
      <c r="L237" s="826"/>
      <c r="O237" s="110"/>
    </row>
    <row r="238" spans="1:15" ht="35.25" customHeight="1" x14ac:dyDescent="0.25">
      <c r="A238" s="201">
        <v>3</v>
      </c>
      <c r="B238" s="668" t="s">
        <v>65</v>
      </c>
      <c r="C238" s="668"/>
      <c r="D238" s="668"/>
      <c r="E238" s="668"/>
      <c r="F238" s="668"/>
      <c r="G238" s="668"/>
      <c r="H238" s="668"/>
      <c r="I238" s="668"/>
      <c r="J238" s="668"/>
      <c r="K238" s="826"/>
      <c r="L238" s="826"/>
      <c r="O238" s="110"/>
    </row>
    <row r="239" spans="1:15" ht="35.25" customHeight="1" x14ac:dyDescent="0.25">
      <c r="A239" s="201">
        <v>4</v>
      </c>
      <c r="B239" s="668" t="s">
        <v>66</v>
      </c>
      <c r="C239" s="668"/>
      <c r="D239" s="668"/>
      <c r="E239" s="668"/>
      <c r="F239" s="668"/>
      <c r="G239" s="668"/>
      <c r="H239" s="668"/>
      <c r="I239" s="668"/>
      <c r="J239" s="668"/>
      <c r="K239" s="826"/>
      <c r="L239" s="826"/>
    </row>
    <row r="240" spans="1:15" ht="35.25" customHeight="1" x14ac:dyDescent="0.25">
      <c r="A240" s="201">
        <v>5</v>
      </c>
      <c r="B240" s="668" t="s">
        <v>67</v>
      </c>
      <c r="C240" s="668"/>
      <c r="D240" s="668"/>
      <c r="E240" s="668"/>
      <c r="F240" s="668"/>
      <c r="G240" s="668"/>
      <c r="H240" s="668"/>
      <c r="I240" s="668"/>
      <c r="J240" s="668"/>
      <c r="K240" s="826"/>
      <c r="L240" s="826"/>
    </row>
    <row r="241" spans="1:12" ht="35.25" customHeight="1" x14ac:dyDescent="0.25">
      <c r="A241" s="201">
        <v>6</v>
      </c>
      <c r="B241" s="668" t="s">
        <v>68</v>
      </c>
      <c r="C241" s="668"/>
      <c r="D241" s="668"/>
      <c r="E241" s="668"/>
      <c r="F241" s="668"/>
      <c r="G241" s="668"/>
      <c r="H241" s="668"/>
      <c r="I241" s="668"/>
      <c r="J241" s="668"/>
      <c r="K241" s="661"/>
      <c r="L241" s="661"/>
    </row>
    <row r="242" spans="1:12" ht="35.25" customHeight="1" x14ac:dyDescent="0.25">
      <c r="A242" s="202" t="s">
        <v>32</v>
      </c>
      <c r="B242" s="659" t="s">
        <v>69</v>
      </c>
      <c r="C242" s="659"/>
      <c r="D242" s="659"/>
      <c r="E242" s="659"/>
      <c r="F242" s="659"/>
      <c r="G242" s="659"/>
      <c r="H242" s="659"/>
      <c r="I242" s="659"/>
      <c r="J242" s="659"/>
      <c r="K242" s="826"/>
      <c r="L242" s="826"/>
    </row>
    <row r="243" spans="1:12" ht="35.25" customHeight="1" x14ac:dyDescent="0.25">
      <c r="A243" s="202" t="s">
        <v>33</v>
      </c>
      <c r="B243" s="659" t="s">
        <v>70</v>
      </c>
      <c r="C243" s="659"/>
      <c r="D243" s="659"/>
      <c r="E243" s="659"/>
      <c r="F243" s="659"/>
      <c r="G243" s="659"/>
      <c r="H243" s="659"/>
      <c r="I243" s="659"/>
      <c r="J243" s="659"/>
      <c r="K243" s="826"/>
      <c r="L243" s="826"/>
    </row>
    <row r="244" spans="1:12" ht="35.25" customHeight="1" x14ac:dyDescent="0.25">
      <c r="A244" s="202" t="s">
        <v>71</v>
      </c>
      <c r="B244" s="659" t="s">
        <v>72</v>
      </c>
      <c r="C244" s="659"/>
      <c r="D244" s="659"/>
      <c r="E244" s="659"/>
      <c r="F244" s="659"/>
      <c r="G244" s="659"/>
      <c r="H244" s="659"/>
      <c r="I244" s="659"/>
      <c r="J244" s="659"/>
      <c r="K244" s="826"/>
      <c r="L244" s="826"/>
    </row>
    <row r="245" spans="1:12" ht="35.25" customHeight="1" x14ac:dyDescent="0.25">
      <c r="A245" s="202" t="s">
        <v>73</v>
      </c>
      <c r="B245" s="659" t="s">
        <v>74</v>
      </c>
      <c r="C245" s="659"/>
      <c r="D245" s="659"/>
      <c r="E245" s="659"/>
      <c r="F245" s="659"/>
      <c r="G245" s="659"/>
      <c r="H245" s="659"/>
      <c r="I245" s="659"/>
      <c r="J245" s="659"/>
      <c r="K245" s="826"/>
      <c r="L245" s="826"/>
    </row>
    <row r="246" spans="1:12" ht="35.25" customHeight="1" x14ac:dyDescent="0.25">
      <c r="A246" s="202" t="s">
        <v>75</v>
      </c>
      <c r="B246" s="666" t="s">
        <v>482</v>
      </c>
      <c r="C246" s="666"/>
      <c r="D246" s="666"/>
      <c r="E246" s="666"/>
      <c r="F246" s="666"/>
      <c r="G246" s="666"/>
      <c r="H246" s="666"/>
      <c r="I246" s="666"/>
      <c r="J246" s="666"/>
      <c r="K246" s="827"/>
      <c r="L246" s="827"/>
    </row>
    <row r="247" spans="1:12" ht="35.25" customHeight="1" x14ac:dyDescent="0.25">
      <c r="A247" s="202"/>
      <c r="B247" s="667" t="s">
        <v>76</v>
      </c>
      <c r="C247" s="667"/>
      <c r="D247" s="667"/>
      <c r="E247" s="667"/>
      <c r="F247" s="667"/>
      <c r="G247" s="667"/>
      <c r="H247" s="667"/>
      <c r="I247" s="667"/>
      <c r="J247" s="667"/>
      <c r="K247" s="828">
        <f>SUM(K242:L246)</f>
        <v>0</v>
      </c>
      <c r="L247" s="828"/>
    </row>
    <row r="248" spans="1:12" ht="35.25" customHeight="1" x14ac:dyDescent="0.25">
      <c r="A248" s="201">
        <v>7</v>
      </c>
      <c r="B248" s="657" t="s">
        <v>78</v>
      </c>
      <c r="C248" s="657"/>
      <c r="D248" s="657"/>
      <c r="E248" s="657"/>
      <c r="F248" s="657"/>
      <c r="G248" s="657"/>
      <c r="H248" s="657"/>
      <c r="I248" s="657"/>
      <c r="J248" s="657"/>
      <c r="K248" s="658"/>
      <c r="L248" s="658"/>
    </row>
    <row r="249" spans="1:12" ht="35.25" customHeight="1" x14ac:dyDescent="0.25">
      <c r="A249" s="203"/>
      <c r="B249" s="660"/>
      <c r="C249" s="660"/>
      <c r="D249" s="660"/>
      <c r="E249" s="660"/>
      <c r="F249" s="660"/>
      <c r="G249" s="660"/>
      <c r="H249" s="660"/>
      <c r="I249" s="660"/>
      <c r="J249" s="660"/>
      <c r="K249" s="661"/>
      <c r="L249" s="661"/>
    </row>
    <row r="250" spans="1:12" ht="35.25" customHeight="1" x14ac:dyDescent="0.25">
      <c r="A250" s="203"/>
      <c r="B250" s="663"/>
      <c r="C250" s="663"/>
      <c r="D250" s="663"/>
      <c r="E250" s="663"/>
      <c r="F250" s="663"/>
      <c r="G250" s="663"/>
      <c r="H250" s="663"/>
      <c r="I250" s="663"/>
      <c r="J250" s="663"/>
      <c r="K250" s="661"/>
      <c r="L250" s="661"/>
    </row>
    <row r="251" spans="1:12" ht="35.25" customHeight="1" x14ac:dyDescent="0.25">
      <c r="A251" s="201">
        <v>8</v>
      </c>
      <c r="B251" s="664" t="s">
        <v>77</v>
      </c>
      <c r="C251" s="664"/>
      <c r="D251" s="664"/>
      <c r="E251" s="664"/>
      <c r="F251" s="664"/>
      <c r="G251" s="664"/>
      <c r="H251" s="664"/>
      <c r="I251" s="664"/>
      <c r="J251" s="664"/>
      <c r="K251" s="665"/>
      <c r="L251" s="665"/>
    </row>
    <row r="252" spans="1:12" ht="45" customHeight="1" x14ac:dyDescent="0.25">
      <c r="A252" s="203"/>
      <c r="B252" s="660"/>
      <c r="C252" s="660"/>
      <c r="D252" s="660"/>
      <c r="E252" s="660"/>
      <c r="F252" s="660"/>
      <c r="G252" s="660"/>
      <c r="H252" s="660"/>
      <c r="I252" s="660"/>
      <c r="J252" s="660"/>
      <c r="K252" s="661"/>
      <c r="L252" s="661"/>
    </row>
    <row r="253" spans="1:12" ht="54.9" customHeight="1" x14ac:dyDescent="0.25">
      <c r="A253" s="203"/>
      <c r="B253" s="660"/>
      <c r="C253" s="660"/>
      <c r="D253" s="660"/>
      <c r="E253" s="660"/>
      <c r="F253" s="660"/>
      <c r="G253" s="660"/>
      <c r="H253" s="660"/>
      <c r="I253" s="660"/>
      <c r="J253" s="660"/>
      <c r="K253" s="661"/>
      <c r="L253" s="661"/>
    </row>
    <row r="254" spans="1:12" ht="27.9" customHeight="1" x14ac:dyDescent="0.25">
      <c r="A254" s="203"/>
      <c r="B254" s="660"/>
      <c r="C254" s="660"/>
      <c r="D254" s="660"/>
      <c r="E254" s="660"/>
      <c r="F254" s="660"/>
      <c r="G254" s="660"/>
      <c r="H254" s="660"/>
      <c r="I254" s="660"/>
      <c r="J254" s="660"/>
      <c r="K254" s="661"/>
      <c r="L254" s="661"/>
    </row>
  </sheetData>
  <sheetProtection algorithmName="SHA-512" hashValue="P/2D8f2cA6ecsjijO8+XGhcl8p2MemLVn6cDIbVXrqPjwXHskSjxGE12av++PGE7x4JoGttfyCC4OqeUo/OErA==" saltValue="4r/A168JJ2B85em90v/0Gg==" spinCount="100000" sheet="1" objects="1" scenarios="1"/>
  <mergeCells count="323">
    <mergeCell ref="J111:K113"/>
    <mergeCell ref="I209:K216"/>
    <mergeCell ref="J89:K89"/>
    <mergeCell ref="J155:K155"/>
    <mergeCell ref="A4:L4"/>
    <mergeCell ref="I39:K41"/>
    <mergeCell ref="B157:C157"/>
    <mergeCell ref="B139:C139"/>
    <mergeCell ref="B140:C140"/>
    <mergeCell ref="B141:C141"/>
    <mergeCell ref="B162:C162"/>
    <mergeCell ref="B60:C60"/>
    <mergeCell ref="B52:C52"/>
    <mergeCell ref="B80:C80"/>
    <mergeCell ref="B81:C81"/>
    <mergeCell ref="B82:C82"/>
    <mergeCell ref="B83:C83"/>
    <mergeCell ref="B84:C84"/>
    <mergeCell ref="B155:C155"/>
    <mergeCell ref="B129:F129"/>
    <mergeCell ref="B130:C130"/>
    <mergeCell ref="B131:C131"/>
    <mergeCell ref="B132:C132"/>
    <mergeCell ref="A153:C153"/>
    <mergeCell ref="D155:H155"/>
    <mergeCell ref="I155:I156"/>
    <mergeCell ref="I31:L33"/>
    <mergeCell ref="I43:L46"/>
    <mergeCell ref="B156:C156"/>
    <mergeCell ref="B151:C151"/>
    <mergeCell ref="B152:C152"/>
    <mergeCell ref="B148:C148"/>
    <mergeCell ref="E91:F91"/>
    <mergeCell ref="B35:C35"/>
    <mergeCell ref="B51:C51"/>
    <mergeCell ref="B59:C59"/>
    <mergeCell ref="B57:C57"/>
    <mergeCell ref="B41:C41"/>
    <mergeCell ref="B42:C42"/>
    <mergeCell ref="B111:C111"/>
    <mergeCell ref="B112:C112"/>
    <mergeCell ref="E111:F111"/>
    <mergeCell ref="E112:F112"/>
    <mergeCell ref="B91:C91"/>
    <mergeCell ref="B97:C97"/>
    <mergeCell ref="B98:C98"/>
    <mergeCell ref="J130:L135"/>
    <mergeCell ref="B94:C94"/>
    <mergeCell ref="B64:C64"/>
    <mergeCell ref="B45:C45"/>
    <mergeCell ref="B56:C56"/>
    <mergeCell ref="B46:C46"/>
    <mergeCell ref="B47:C47"/>
    <mergeCell ref="B48:C48"/>
    <mergeCell ref="B49:C49"/>
    <mergeCell ref="B50:C50"/>
    <mergeCell ref="B85:C85"/>
    <mergeCell ref="B65:C65"/>
    <mergeCell ref="B43:C43"/>
    <mergeCell ref="B44:C44"/>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2:C32"/>
    <mergeCell ref="B95:C95"/>
    <mergeCell ref="E104:F104"/>
    <mergeCell ref="B102:C102"/>
    <mergeCell ref="B100:C100"/>
    <mergeCell ref="B101:C101"/>
    <mergeCell ref="E106:F106"/>
    <mergeCell ref="E93:F93"/>
    <mergeCell ref="E94:F94"/>
    <mergeCell ref="E97:F97"/>
    <mergeCell ref="H119:I119"/>
    <mergeCell ref="E105:F105"/>
    <mergeCell ref="B104:C104"/>
    <mergeCell ref="E107:F107"/>
    <mergeCell ref="E108:F108"/>
    <mergeCell ref="E109:F109"/>
    <mergeCell ref="E114:F114"/>
    <mergeCell ref="B107:C107"/>
    <mergeCell ref="B108:C108"/>
    <mergeCell ref="B109:C109"/>
    <mergeCell ref="B113:C113"/>
    <mergeCell ref="B106:C106"/>
    <mergeCell ref="B134:C134"/>
    <mergeCell ref="B135:C135"/>
    <mergeCell ref="B161:C161"/>
    <mergeCell ref="B164:C164"/>
    <mergeCell ref="B165:C165"/>
    <mergeCell ref="B103:C103"/>
    <mergeCell ref="B142:C142"/>
    <mergeCell ref="B143:C143"/>
    <mergeCell ref="B144:C144"/>
    <mergeCell ref="B160:C160"/>
    <mergeCell ref="B150:C150"/>
    <mergeCell ref="B163:C163"/>
    <mergeCell ref="B122:I122"/>
    <mergeCell ref="B123:G123"/>
    <mergeCell ref="B124:G124"/>
    <mergeCell ref="E110:F110"/>
    <mergeCell ref="H123:I123"/>
    <mergeCell ref="H124:I124"/>
    <mergeCell ref="B136:C136"/>
    <mergeCell ref="B137:C137"/>
    <mergeCell ref="B145:C145"/>
    <mergeCell ref="B146:C146"/>
    <mergeCell ref="B147:C147"/>
    <mergeCell ref="B133:C133"/>
    <mergeCell ref="B178:C178"/>
    <mergeCell ref="B166:C166"/>
    <mergeCell ref="B174:C174"/>
    <mergeCell ref="B175:C175"/>
    <mergeCell ref="B168:C168"/>
    <mergeCell ref="B198:C198"/>
    <mergeCell ref="B199:C199"/>
    <mergeCell ref="B200:C200"/>
    <mergeCell ref="B201:C201"/>
    <mergeCell ref="B182:C182"/>
    <mergeCell ref="B179:C179"/>
    <mergeCell ref="B169:C169"/>
    <mergeCell ref="B170:C170"/>
    <mergeCell ref="B171:C171"/>
    <mergeCell ref="B172:C172"/>
    <mergeCell ref="B173:C173"/>
    <mergeCell ref="B167:C167"/>
    <mergeCell ref="B210:C210"/>
    <mergeCell ref="B212:C212"/>
    <mergeCell ref="D210:E210"/>
    <mergeCell ref="B211:C211"/>
    <mergeCell ref="D211:E211"/>
    <mergeCell ref="B221:C221"/>
    <mergeCell ref="B222:C222"/>
    <mergeCell ref="B223:C223"/>
    <mergeCell ref="D223:E223"/>
    <mergeCell ref="D212:E212"/>
    <mergeCell ref="B213:C213"/>
    <mergeCell ref="D214:E214"/>
    <mergeCell ref="D215:E215"/>
    <mergeCell ref="D216:E216"/>
    <mergeCell ref="D217:E217"/>
    <mergeCell ref="D218:E218"/>
    <mergeCell ref="D219:E219"/>
    <mergeCell ref="D220:E220"/>
    <mergeCell ref="M12:R12"/>
    <mergeCell ref="D213:E213"/>
    <mergeCell ref="B214:C214"/>
    <mergeCell ref="B215:C215"/>
    <mergeCell ref="B216:C216"/>
    <mergeCell ref="B217:C217"/>
    <mergeCell ref="B218:C218"/>
    <mergeCell ref="B219:C219"/>
    <mergeCell ref="B220:C220"/>
    <mergeCell ref="B176:C176"/>
    <mergeCell ref="B58:C58"/>
    <mergeCell ref="B191:C191"/>
    <mergeCell ref="B159:C159"/>
    <mergeCell ref="B186:C186"/>
    <mergeCell ref="B93:C93"/>
    <mergeCell ref="B149:C149"/>
    <mergeCell ref="B138:C138"/>
    <mergeCell ref="I56:L57"/>
    <mergeCell ref="B62:H62"/>
    <mergeCell ref="B63:C63"/>
    <mergeCell ref="I63:K65"/>
    <mergeCell ref="B89:I89"/>
    <mergeCell ref="B90:C90"/>
    <mergeCell ref="E90:F90"/>
    <mergeCell ref="J1:L1"/>
    <mergeCell ref="J2:L2"/>
    <mergeCell ref="A5:L5"/>
    <mergeCell ref="J37:L37"/>
    <mergeCell ref="B31:C31"/>
    <mergeCell ref="B53:C53"/>
    <mergeCell ref="B54:C54"/>
    <mergeCell ref="B55:C55"/>
    <mergeCell ref="B33:C33"/>
    <mergeCell ref="B34:C34"/>
    <mergeCell ref="A1:I2"/>
    <mergeCell ref="B9:I9"/>
    <mergeCell ref="A6:I6"/>
    <mergeCell ref="A8:B8"/>
    <mergeCell ref="C8:E8"/>
    <mergeCell ref="G8:I8"/>
    <mergeCell ref="B13:C13"/>
    <mergeCell ref="B37:C37"/>
    <mergeCell ref="B38:C38"/>
    <mergeCell ref="B39:C39"/>
    <mergeCell ref="B40:C40"/>
    <mergeCell ref="I12:K18"/>
    <mergeCell ref="I20:K21"/>
    <mergeCell ref="B12:C12"/>
    <mergeCell ref="J90:L90"/>
    <mergeCell ref="B76:C76"/>
    <mergeCell ref="B77:C77"/>
    <mergeCell ref="B86:C86"/>
    <mergeCell ref="B72:C72"/>
    <mergeCell ref="B73:C73"/>
    <mergeCell ref="B66:C66"/>
    <mergeCell ref="B67:C67"/>
    <mergeCell ref="B68:C68"/>
    <mergeCell ref="B69:C69"/>
    <mergeCell ref="B70:C70"/>
    <mergeCell ref="B71:C71"/>
    <mergeCell ref="B74:C74"/>
    <mergeCell ref="B75:C75"/>
    <mergeCell ref="B78:C78"/>
    <mergeCell ref="B79:C79"/>
    <mergeCell ref="B87:C87"/>
    <mergeCell ref="J92:L100"/>
    <mergeCell ref="C115:G115"/>
    <mergeCell ref="H115:I115"/>
    <mergeCell ref="C116:G116"/>
    <mergeCell ref="H116:I116"/>
    <mergeCell ref="B118:I118"/>
    <mergeCell ref="B119:G119"/>
    <mergeCell ref="B120:G120"/>
    <mergeCell ref="H120:I120"/>
    <mergeCell ref="B105:C105"/>
    <mergeCell ref="B114:C114"/>
    <mergeCell ref="E98:F98"/>
    <mergeCell ref="E99:F99"/>
    <mergeCell ref="E100:F100"/>
    <mergeCell ref="E101:F101"/>
    <mergeCell ref="E102:F102"/>
    <mergeCell ref="E103:F103"/>
    <mergeCell ref="E95:F95"/>
    <mergeCell ref="E96:F96"/>
    <mergeCell ref="E92:F92"/>
    <mergeCell ref="B92:C92"/>
    <mergeCell ref="B110:C110"/>
    <mergeCell ref="B99:C99"/>
    <mergeCell ref="B96:C96"/>
    <mergeCell ref="J156:L156"/>
    <mergeCell ref="J157:L158"/>
    <mergeCell ref="B158:C158"/>
    <mergeCell ref="J160:L167"/>
    <mergeCell ref="B181:L181"/>
    <mergeCell ref="B184:C184"/>
    <mergeCell ref="B185:C185"/>
    <mergeCell ref="D209:E209"/>
    <mergeCell ref="B177:C177"/>
    <mergeCell ref="B187:C187"/>
    <mergeCell ref="B188:C188"/>
    <mergeCell ref="B189:C189"/>
    <mergeCell ref="B190:C190"/>
    <mergeCell ref="B193:C193"/>
    <mergeCell ref="B194:C194"/>
    <mergeCell ref="B183:C183"/>
    <mergeCell ref="B192:C192"/>
    <mergeCell ref="B204:C204"/>
    <mergeCell ref="B205:C205"/>
    <mergeCell ref="B195:C195"/>
    <mergeCell ref="B196:C196"/>
    <mergeCell ref="B197:C197"/>
    <mergeCell ref="B202:C202"/>
    <mergeCell ref="B203:C203"/>
    <mergeCell ref="D221:E221"/>
    <mergeCell ref="D222:E222"/>
    <mergeCell ref="B225:C225"/>
    <mergeCell ref="B229:C229"/>
    <mergeCell ref="B230:C230"/>
    <mergeCell ref="B228:C228"/>
    <mergeCell ref="D231:E231"/>
    <mergeCell ref="A233:L234"/>
    <mergeCell ref="B236:J236"/>
    <mergeCell ref="K236:L236"/>
    <mergeCell ref="B224:C224"/>
    <mergeCell ref="B226:C226"/>
    <mergeCell ref="B227:C227"/>
    <mergeCell ref="D224:E224"/>
    <mergeCell ref="K245:L245"/>
    <mergeCell ref="B246:J246"/>
    <mergeCell ref="K246:L246"/>
    <mergeCell ref="B247:J247"/>
    <mergeCell ref="B237:J237"/>
    <mergeCell ref="K237:L237"/>
    <mergeCell ref="B238:J238"/>
    <mergeCell ref="K238:L238"/>
    <mergeCell ref="B239:J239"/>
    <mergeCell ref="K239:L239"/>
    <mergeCell ref="B240:J240"/>
    <mergeCell ref="K240:L240"/>
    <mergeCell ref="B241:J241"/>
    <mergeCell ref="K241:L241"/>
    <mergeCell ref="B11:K11"/>
    <mergeCell ref="K247:L247"/>
    <mergeCell ref="B248:J248"/>
    <mergeCell ref="K248:L248"/>
    <mergeCell ref="B242:J242"/>
    <mergeCell ref="K242:L242"/>
    <mergeCell ref="B243:J243"/>
    <mergeCell ref="K243:L243"/>
    <mergeCell ref="B254:J254"/>
    <mergeCell ref="K254:L254"/>
    <mergeCell ref="B253:J253"/>
    <mergeCell ref="K253:L253"/>
    <mergeCell ref="J115:K118"/>
    <mergeCell ref="B249:J249"/>
    <mergeCell ref="K249:L249"/>
    <mergeCell ref="B250:J250"/>
    <mergeCell ref="K250:L250"/>
    <mergeCell ref="B251:J251"/>
    <mergeCell ref="K251:L251"/>
    <mergeCell ref="B252:J252"/>
    <mergeCell ref="K252:L252"/>
    <mergeCell ref="B244:J244"/>
    <mergeCell ref="K244:L244"/>
    <mergeCell ref="B245:J245"/>
  </mergeCells>
  <pageMargins left="0.7" right="0.45" top="0.5" bottom="0.5" header="0.3" footer="0.3"/>
  <pageSetup scale="88" fitToHeight="0" orientation="portrait" r:id="rId1"/>
  <headerFooter>
    <oddFooter>&amp;L&amp;10AWFC-UMW Workbook R-2021&amp;R&amp;F -  &amp;A</oddFooter>
  </headerFooter>
  <rowBreaks count="5" manualBreakCount="5">
    <brk id="35" max="11" man="1"/>
    <brk id="88" max="11" man="1"/>
    <brk id="128" max="11" man="1"/>
    <brk id="179" max="11" man="1"/>
    <brk id="231"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6"/>
  <sheetViews>
    <sheetView workbookViewId="0">
      <selection activeCell="R26" sqref="A1:R26"/>
    </sheetView>
  </sheetViews>
  <sheetFormatPr defaultColWidth="9" defaultRowHeight="13.2" x14ac:dyDescent="0.25"/>
  <cols>
    <col min="1" max="1" width="3.09765625" style="2" customWidth="1"/>
    <col min="2" max="2" width="19.69921875" style="2" customWidth="1"/>
    <col min="3" max="3" width="5.19921875" style="2" customWidth="1"/>
    <col min="4" max="4" width="3.3984375" style="2" customWidth="1"/>
    <col min="5" max="5" width="3.59765625" style="2" customWidth="1"/>
    <col min="6" max="6" width="5.09765625" style="2" customWidth="1"/>
    <col min="7" max="8" width="3.69921875" style="2" customWidth="1"/>
    <col min="9" max="9" width="5" style="2" customWidth="1"/>
    <col min="10" max="10" width="3.5" style="2" customWidth="1"/>
    <col min="11" max="11" width="4.09765625" style="2" customWidth="1"/>
    <col min="12" max="12" width="3.69921875" style="2" customWidth="1"/>
    <col min="13" max="13" width="10.3984375" style="2" customWidth="1"/>
    <col min="14" max="15" width="9.8984375" style="2" customWidth="1"/>
    <col min="16" max="16" width="10.3984375" style="2" customWidth="1"/>
    <col min="17" max="17" width="8.59765625" style="2" customWidth="1"/>
    <col min="18" max="16384" width="9" style="2"/>
  </cols>
  <sheetData>
    <row r="1" spans="1:19" s="4" customFormat="1" ht="70.8" customHeight="1" thickBot="1" x14ac:dyDescent="0.25">
      <c r="A1" s="11" t="s">
        <v>46</v>
      </c>
      <c r="B1" s="12" t="s">
        <v>161</v>
      </c>
      <c r="C1" s="13" t="s">
        <v>162</v>
      </c>
      <c r="D1" s="13" t="s">
        <v>25</v>
      </c>
      <c r="E1" s="13" t="s">
        <v>24</v>
      </c>
      <c r="F1" s="13" t="s">
        <v>26</v>
      </c>
      <c r="G1" s="13" t="s">
        <v>22</v>
      </c>
      <c r="H1" s="13" t="s">
        <v>53</v>
      </c>
      <c r="I1" s="13" t="s">
        <v>45</v>
      </c>
      <c r="J1" s="13" t="s">
        <v>30</v>
      </c>
      <c r="K1" s="13" t="s">
        <v>44</v>
      </c>
      <c r="L1" s="13" t="s">
        <v>43</v>
      </c>
      <c r="M1" s="93" t="s">
        <v>236</v>
      </c>
      <c r="N1" s="93" t="s">
        <v>237</v>
      </c>
      <c r="O1" s="93" t="s">
        <v>238</v>
      </c>
      <c r="P1" s="93" t="s">
        <v>17</v>
      </c>
      <c r="Q1" s="12" t="s">
        <v>47</v>
      </c>
      <c r="R1" s="14" t="s">
        <v>48</v>
      </c>
      <c r="S1" s="4" t="s">
        <v>165</v>
      </c>
    </row>
    <row r="2" spans="1:19" x14ac:dyDescent="0.25">
      <c r="A2" s="7">
        <v>1</v>
      </c>
      <c r="B2" s="7">
        <f>'26-14 DISTRICT CPR'!B13:C13</f>
        <v>0</v>
      </c>
      <c r="C2" s="8">
        <f>'26-14 DISTRICT CPR'!D38</f>
        <v>0</v>
      </c>
      <c r="D2" s="8">
        <f>'26-14 DISTRICT CPR'!E38</f>
        <v>0</v>
      </c>
      <c r="E2" s="8">
        <f>'26-14 DISTRICT CPR'!F38</f>
        <v>0</v>
      </c>
      <c r="F2" s="8">
        <f>'26-14 DISTRICT CPR'!G38</f>
        <v>0</v>
      </c>
      <c r="G2" s="8">
        <f>'26-14 DISTRICT CPR'!H38</f>
        <v>0</v>
      </c>
      <c r="H2" s="8">
        <f>'26-14 DISTRICT CPR'!H13</f>
        <v>0</v>
      </c>
      <c r="I2" s="8">
        <f>'26-14 DISTRICT CPR'!H64</f>
        <v>0</v>
      </c>
      <c r="J2" s="8">
        <f>'26-14 DISTRICT CPR'!I157</f>
        <v>0</v>
      </c>
      <c r="K2" s="829">
        <f>'26-14 DISTRICT CPR'!F131</f>
        <v>0</v>
      </c>
      <c r="L2" s="8">
        <f>'26-14 DISTRICT CPR'!D91</f>
        <v>0</v>
      </c>
      <c r="M2" s="9">
        <f>'26-14 DISTRICT CPR'!E91</f>
        <v>0</v>
      </c>
      <c r="N2" s="9">
        <f>'26-14 DISTRICT CPR'!G91</f>
        <v>0</v>
      </c>
      <c r="O2" s="9">
        <f>'26-14 DISTRICT CPR'!H91</f>
        <v>0</v>
      </c>
      <c r="P2" s="9">
        <f>SUM(M2:O2)</f>
        <v>0</v>
      </c>
      <c r="Q2" s="10">
        <f>'26-14 DISTRICT CPR'!K187</f>
        <v>0</v>
      </c>
      <c r="R2" s="10">
        <f>'26-14 DISTRICT CPR'!L187</f>
        <v>0</v>
      </c>
    </row>
    <row r="3" spans="1:19" x14ac:dyDescent="0.25">
      <c r="A3" s="3">
        <v>2</v>
      </c>
      <c r="B3" s="7">
        <f>'26-14 DISTRICT CPR'!B14:C14</f>
        <v>0</v>
      </c>
      <c r="C3" s="8">
        <f>'26-14 DISTRICT CPR'!D39</f>
        <v>0</v>
      </c>
      <c r="D3" s="8">
        <f>'26-14 DISTRICT CPR'!E39</f>
        <v>0</v>
      </c>
      <c r="E3" s="8">
        <f>'26-14 DISTRICT CPR'!F39</f>
        <v>0</v>
      </c>
      <c r="F3" s="8">
        <f>'26-14 DISTRICT CPR'!G39</f>
        <v>0</v>
      </c>
      <c r="G3" s="8">
        <f>'26-14 DISTRICT CPR'!H39</f>
        <v>0</v>
      </c>
      <c r="H3" s="8">
        <f>'26-14 DISTRICT CPR'!H14</f>
        <v>0</v>
      </c>
      <c r="I3" s="8">
        <f>'26-14 DISTRICT CPR'!H65</f>
        <v>0</v>
      </c>
      <c r="J3" s="8">
        <f>'26-14 DISTRICT CPR'!I158</f>
        <v>0</v>
      </c>
      <c r="K3" s="829">
        <f>'26-14 DISTRICT CPR'!F132</f>
        <v>0</v>
      </c>
      <c r="L3" s="8">
        <f>'26-14 DISTRICT CPR'!D92</f>
        <v>0</v>
      </c>
      <c r="M3" s="9">
        <f>'26-14 DISTRICT CPR'!E92</f>
        <v>0</v>
      </c>
      <c r="N3" s="9">
        <f>'26-14 DISTRICT CPR'!G92</f>
        <v>0</v>
      </c>
      <c r="O3" s="9">
        <f>'26-14 DISTRICT CPR'!H92</f>
        <v>0</v>
      </c>
      <c r="P3" s="9">
        <f t="shared" ref="P3:P23" si="0">SUM(M3:O3)</f>
        <v>0</v>
      </c>
      <c r="Q3" s="10">
        <f>'26-14 DISTRICT CPR'!K188</f>
        <v>0</v>
      </c>
      <c r="R3" s="10">
        <f>'26-14 DISTRICT CPR'!L188</f>
        <v>0</v>
      </c>
    </row>
    <row r="4" spans="1:19" x14ac:dyDescent="0.25">
      <c r="A4" s="3">
        <v>3</v>
      </c>
      <c r="B4" s="7">
        <f>'26-14 DISTRICT CPR'!B15:C15</f>
        <v>0</v>
      </c>
      <c r="C4" s="8">
        <f>'26-14 DISTRICT CPR'!D40</f>
        <v>0</v>
      </c>
      <c r="D4" s="8">
        <f>'26-14 DISTRICT CPR'!E40</f>
        <v>0</v>
      </c>
      <c r="E4" s="8">
        <f>'26-14 DISTRICT CPR'!F40</f>
        <v>0</v>
      </c>
      <c r="F4" s="8">
        <f>'26-14 DISTRICT CPR'!G40</f>
        <v>0</v>
      </c>
      <c r="G4" s="8">
        <f>'26-14 DISTRICT CPR'!H40</f>
        <v>0</v>
      </c>
      <c r="H4" s="8">
        <f>'26-14 DISTRICT CPR'!H15</f>
        <v>0</v>
      </c>
      <c r="I4" s="8">
        <f>'26-14 DISTRICT CPR'!H66</f>
        <v>0</v>
      </c>
      <c r="J4" s="8">
        <f>'26-14 DISTRICT CPR'!I159</f>
        <v>0</v>
      </c>
      <c r="K4" s="829">
        <f>'26-14 DISTRICT CPR'!F133</f>
        <v>0</v>
      </c>
      <c r="L4" s="8">
        <f>'26-14 DISTRICT CPR'!D93</f>
        <v>0</v>
      </c>
      <c r="M4" s="9">
        <f>'26-14 DISTRICT CPR'!E93</f>
        <v>0</v>
      </c>
      <c r="N4" s="9">
        <f>'26-14 DISTRICT CPR'!G93</f>
        <v>0</v>
      </c>
      <c r="O4" s="9">
        <f>'26-14 DISTRICT CPR'!H93</f>
        <v>0</v>
      </c>
      <c r="P4" s="9">
        <f t="shared" si="0"/>
        <v>0</v>
      </c>
      <c r="Q4" s="10">
        <f>'26-14 DISTRICT CPR'!K189</f>
        <v>0</v>
      </c>
      <c r="R4" s="10">
        <f>'26-14 DISTRICT CPR'!L189</f>
        <v>0</v>
      </c>
    </row>
    <row r="5" spans="1:19" x14ac:dyDescent="0.25">
      <c r="A5" s="3">
        <v>4</v>
      </c>
      <c r="B5" s="7">
        <f>'26-14 DISTRICT CPR'!B16:C16</f>
        <v>0</v>
      </c>
      <c r="C5" s="8">
        <f>'26-14 DISTRICT CPR'!D41</f>
        <v>0</v>
      </c>
      <c r="D5" s="8">
        <f>'26-14 DISTRICT CPR'!E41</f>
        <v>0</v>
      </c>
      <c r="E5" s="8">
        <f>'26-14 DISTRICT CPR'!F41</f>
        <v>0</v>
      </c>
      <c r="F5" s="8">
        <f>'26-14 DISTRICT CPR'!G41</f>
        <v>0</v>
      </c>
      <c r="G5" s="8">
        <f>'26-14 DISTRICT CPR'!H41</f>
        <v>0</v>
      </c>
      <c r="H5" s="8">
        <f>'26-14 DISTRICT CPR'!H16</f>
        <v>0</v>
      </c>
      <c r="I5" s="8">
        <f>'26-14 DISTRICT CPR'!H67</f>
        <v>0</v>
      </c>
      <c r="J5" s="8">
        <f>'26-14 DISTRICT CPR'!I160</f>
        <v>0</v>
      </c>
      <c r="K5" s="829">
        <f>'26-14 DISTRICT CPR'!F134</f>
        <v>0</v>
      </c>
      <c r="L5" s="8">
        <f>'26-14 DISTRICT CPR'!D94</f>
        <v>0</v>
      </c>
      <c r="M5" s="9">
        <f>'26-14 DISTRICT CPR'!E94</f>
        <v>0</v>
      </c>
      <c r="N5" s="9">
        <f>'26-14 DISTRICT CPR'!G94</f>
        <v>0</v>
      </c>
      <c r="O5" s="9">
        <f>'26-14 DISTRICT CPR'!H94</f>
        <v>0</v>
      </c>
      <c r="P5" s="9">
        <f t="shared" si="0"/>
        <v>0</v>
      </c>
      <c r="Q5" s="10">
        <f>'26-14 DISTRICT CPR'!K190</f>
        <v>0</v>
      </c>
      <c r="R5" s="10">
        <f>'26-14 DISTRICT CPR'!L190</f>
        <v>0</v>
      </c>
    </row>
    <row r="6" spans="1:19" x14ac:dyDescent="0.25">
      <c r="A6" s="3">
        <v>5</v>
      </c>
      <c r="B6" s="7">
        <f>'26-14 DISTRICT CPR'!B17:C17</f>
        <v>0</v>
      </c>
      <c r="C6" s="8">
        <f>'26-14 DISTRICT CPR'!D42</f>
        <v>0</v>
      </c>
      <c r="D6" s="8">
        <f>'26-14 DISTRICT CPR'!E42</f>
        <v>0</v>
      </c>
      <c r="E6" s="8">
        <f>'26-14 DISTRICT CPR'!F42</f>
        <v>0</v>
      </c>
      <c r="F6" s="8">
        <f>'26-14 DISTRICT CPR'!G42</f>
        <v>0</v>
      </c>
      <c r="G6" s="8">
        <f>'26-14 DISTRICT CPR'!H42</f>
        <v>0</v>
      </c>
      <c r="H6" s="8">
        <f>'26-14 DISTRICT CPR'!H17</f>
        <v>0</v>
      </c>
      <c r="I6" s="8">
        <f>'26-14 DISTRICT CPR'!H68</f>
        <v>0</v>
      </c>
      <c r="J6" s="8">
        <f>'26-14 DISTRICT CPR'!I161</f>
        <v>0</v>
      </c>
      <c r="K6" s="829">
        <f>'26-14 DISTRICT CPR'!F135</f>
        <v>0</v>
      </c>
      <c r="L6" s="8">
        <f>'26-14 DISTRICT CPR'!D95</f>
        <v>0</v>
      </c>
      <c r="M6" s="9">
        <f>'26-14 DISTRICT CPR'!E95</f>
        <v>0</v>
      </c>
      <c r="N6" s="9">
        <f>'26-14 DISTRICT CPR'!G95</f>
        <v>0</v>
      </c>
      <c r="O6" s="9">
        <f>'26-14 DISTRICT CPR'!H95</f>
        <v>0</v>
      </c>
      <c r="P6" s="9">
        <f t="shared" si="0"/>
        <v>0</v>
      </c>
      <c r="Q6" s="10">
        <f>'26-14 DISTRICT CPR'!K191</f>
        <v>0</v>
      </c>
      <c r="R6" s="10">
        <f>'26-14 DISTRICT CPR'!L191</f>
        <v>0</v>
      </c>
    </row>
    <row r="7" spans="1:19" x14ac:dyDescent="0.25">
      <c r="A7" s="3">
        <v>6</v>
      </c>
      <c r="B7" s="7">
        <f>'26-14 DISTRICT CPR'!B18:C18</f>
        <v>0</v>
      </c>
      <c r="C7" s="8">
        <f>'26-14 DISTRICT CPR'!D43</f>
        <v>0</v>
      </c>
      <c r="D7" s="8">
        <f>'26-14 DISTRICT CPR'!E43</f>
        <v>0</v>
      </c>
      <c r="E7" s="8">
        <f>'26-14 DISTRICT CPR'!F43</f>
        <v>0</v>
      </c>
      <c r="F7" s="8">
        <f>'26-14 DISTRICT CPR'!G43</f>
        <v>0</v>
      </c>
      <c r="G7" s="8">
        <f>'26-14 DISTRICT CPR'!H43</f>
        <v>0</v>
      </c>
      <c r="H7" s="8">
        <f>'26-14 DISTRICT CPR'!H18</f>
        <v>0</v>
      </c>
      <c r="I7" s="8">
        <f>'26-14 DISTRICT CPR'!H69</f>
        <v>0</v>
      </c>
      <c r="J7" s="8">
        <f>'26-14 DISTRICT CPR'!I162</f>
        <v>0</v>
      </c>
      <c r="K7" s="829">
        <f>'26-14 DISTRICT CPR'!F136</f>
        <v>0</v>
      </c>
      <c r="L7" s="8">
        <f>'26-14 DISTRICT CPR'!D96</f>
        <v>0</v>
      </c>
      <c r="M7" s="9">
        <f>'26-14 DISTRICT CPR'!E96</f>
        <v>0</v>
      </c>
      <c r="N7" s="9">
        <f>'26-14 DISTRICT CPR'!G96</f>
        <v>0</v>
      </c>
      <c r="O7" s="9">
        <f>'26-14 DISTRICT CPR'!H96</f>
        <v>0</v>
      </c>
      <c r="P7" s="9">
        <f t="shared" si="0"/>
        <v>0</v>
      </c>
      <c r="Q7" s="10">
        <f>'26-14 DISTRICT CPR'!K192</f>
        <v>0</v>
      </c>
      <c r="R7" s="10">
        <f>'26-14 DISTRICT CPR'!L192</f>
        <v>0</v>
      </c>
    </row>
    <row r="8" spans="1:19" x14ac:dyDescent="0.25">
      <c r="A8" s="3">
        <v>7</v>
      </c>
      <c r="B8" s="7">
        <f>'26-14 DISTRICT CPR'!B19:C19</f>
        <v>0</v>
      </c>
      <c r="C8" s="8">
        <f>'26-14 DISTRICT CPR'!D44</f>
        <v>0</v>
      </c>
      <c r="D8" s="8">
        <f>'26-14 DISTRICT CPR'!E44</f>
        <v>0</v>
      </c>
      <c r="E8" s="8">
        <f>'26-14 DISTRICT CPR'!F44</f>
        <v>0</v>
      </c>
      <c r="F8" s="8">
        <f>'26-14 DISTRICT CPR'!G44</f>
        <v>0</v>
      </c>
      <c r="G8" s="8">
        <f>'26-14 DISTRICT CPR'!H44</f>
        <v>0</v>
      </c>
      <c r="H8" s="8">
        <f>'26-14 DISTRICT CPR'!H19</f>
        <v>0</v>
      </c>
      <c r="I8" s="8">
        <f>'26-14 DISTRICT CPR'!H70</f>
        <v>0</v>
      </c>
      <c r="J8" s="8">
        <f>'26-14 DISTRICT CPR'!I163</f>
        <v>0</v>
      </c>
      <c r="K8" s="829">
        <f>'26-14 DISTRICT CPR'!F137</f>
        <v>0</v>
      </c>
      <c r="L8" s="8">
        <f>'26-14 DISTRICT CPR'!D97</f>
        <v>0</v>
      </c>
      <c r="M8" s="9">
        <f>'26-14 DISTRICT CPR'!E97</f>
        <v>0</v>
      </c>
      <c r="N8" s="9">
        <f>'26-14 DISTRICT CPR'!G97</f>
        <v>0</v>
      </c>
      <c r="O8" s="9">
        <f>'26-14 DISTRICT CPR'!H97</f>
        <v>0</v>
      </c>
      <c r="P8" s="9">
        <f t="shared" si="0"/>
        <v>0</v>
      </c>
      <c r="Q8" s="10">
        <f>'26-14 DISTRICT CPR'!K193</f>
        <v>0</v>
      </c>
      <c r="R8" s="10">
        <f>'26-14 DISTRICT CPR'!L193</f>
        <v>0</v>
      </c>
    </row>
    <row r="9" spans="1:19" x14ac:dyDescent="0.25">
      <c r="A9" s="3">
        <v>8</v>
      </c>
      <c r="B9" s="7">
        <f>'26-14 DISTRICT CPR'!B20:C20</f>
        <v>0</v>
      </c>
      <c r="C9" s="8">
        <f>'26-14 DISTRICT CPR'!D45</f>
        <v>0</v>
      </c>
      <c r="D9" s="8">
        <f>'26-14 DISTRICT CPR'!E45</f>
        <v>0</v>
      </c>
      <c r="E9" s="8">
        <f>'26-14 DISTRICT CPR'!F45</f>
        <v>0</v>
      </c>
      <c r="F9" s="8">
        <f>'26-14 DISTRICT CPR'!G45</f>
        <v>0</v>
      </c>
      <c r="G9" s="8">
        <f>'26-14 DISTRICT CPR'!H45</f>
        <v>0</v>
      </c>
      <c r="H9" s="8">
        <f>'26-14 DISTRICT CPR'!H20</f>
        <v>0</v>
      </c>
      <c r="I9" s="8">
        <f>'26-14 DISTRICT CPR'!H71</f>
        <v>0</v>
      </c>
      <c r="J9" s="8">
        <f>'26-14 DISTRICT CPR'!I164</f>
        <v>0</v>
      </c>
      <c r="K9" s="829">
        <f>'26-14 DISTRICT CPR'!F138</f>
        <v>0</v>
      </c>
      <c r="L9" s="8">
        <f>'26-14 DISTRICT CPR'!D98</f>
        <v>0</v>
      </c>
      <c r="M9" s="9">
        <f>'26-14 DISTRICT CPR'!E98</f>
        <v>0</v>
      </c>
      <c r="N9" s="9">
        <f>'26-14 DISTRICT CPR'!G98</f>
        <v>0</v>
      </c>
      <c r="O9" s="9">
        <f>'26-14 DISTRICT CPR'!H98</f>
        <v>0</v>
      </c>
      <c r="P9" s="9">
        <f t="shared" si="0"/>
        <v>0</v>
      </c>
      <c r="Q9" s="10">
        <f>'26-14 DISTRICT CPR'!K194</f>
        <v>0</v>
      </c>
      <c r="R9" s="10">
        <f>'26-14 DISTRICT CPR'!L194</f>
        <v>0</v>
      </c>
    </row>
    <row r="10" spans="1:19" x14ac:dyDescent="0.25">
      <c r="A10" s="3">
        <v>9</v>
      </c>
      <c r="B10" s="7">
        <f>'26-14 DISTRICT CPR'!B21:C21</f>
        <v>0</v>
      </c>
      <c r="C10" s="8">
        <f>'26-14 DISTRICT CPR'!D46</f>
        <v>0</v>
      </c>
      <c r="D10" s="8">
        <f>'26-14 DISTRICT CPR'!E46</f>
        <v>0</v>
      </c>
      <c r="E10" s="8">
        <f>'26-14 DISTRICT CPR'!F46</f>
        <v>0</v>
      </c>
      <c r="F10" s="8">
        <f>'26-14 DISTRICT CPR'!G46</f>
        <v>0</v>
      </c>
      <c r="G10" s="8">
        <f>'26-14 DISTRICT CPR'!H46</f>
        <v>0</v>
      </c>
      <c r="H10" s="8">
        <f>'26-14 DISTRICT CPR'!H21</f>
        <v>0</v>
      </c>
      <c r="I10" s="8">
        <f>'26-14 DISTRICT CPR'!H72</f>
        <v>0</v>
      </c>
      <c r="J10" s="8">
        <f>'26-14 DISTRICT CPR'!I165</f>
        <v>0</v>
      </c>
      <c r="K10" s="829">
        <f>'26-14 DISTRICT CPR'!F139</f>
        <v>0</v>
      </c>
      <c r="L10" s="8">
        <f>'26-14 DISTRICT CPR'!D99</f>
        <v>0</v>
      </c>
      <c r="M10" s="9">
        <f>'26-14 DISTRICT CPR'!E99</f>
        <v>0</v>
      </c>
      <c r="N10" s="9">
        <f>'26-14 DISTRICT CPR'!G99</f>
        <v>0</v>
      </c>
      <c r="O10" s="9">
        <f>'26-14 DISTRICT CPR'!H99</f>
        <v>0</v>
      </c>
      <c r="P10" s="9">
        <f t="shared" si="0"/>
        <v>0</v>
      </c>
      <c r="Q10" s="10">
        <f>'26-14 DISTRICT CPR'!K195</f>
        <v>0</v>
      </c>
      <c r="R10" s="10">
        <f>'26-14 DISTRICT CPR'!L195</f>
        <v>0</v>
      </c>
    </row>
    <row r="11" spans="1:19" x14ac:dyDescent="0.25">
      <c r="A11" s="3">
        <v>10</v>
      </c>
      <c r="B11" s="7">
        <f>'26-14 DISTRICT CPR'!B22:C22</f>
        <v>0</v>
      </c>
      <c r="C11" s="8">
        <f>'26-14 DISTRICT CPR'!D47</f>
        <v>0</v>
      </c>
      <c r="D11" s="8">
        <f>'26-14 DISTRICT CPR'!E47</f>
        <v>0</v>
      </c>
      <c r="E11" s="8">
        <f>'26-14 DISTRICT CPR'!F47</f>
        <v>0</v>
      </c>
      <c r="F11" s="8">
        <f>'26-14 DISTRICT CPR'!G47</f>
        <v>0</v>
      </c>
      <c r="G11" s="8">
        <f>'26-14 DISTRICT CPR'!H47</f>
        <v>0</v>
      </c>
      <c r="H11" s="8">
        <f>'26-14 DISTRICT CPR'!H22</f>
        <v>0</v>
      </c>
      <c r="I11" s="8">
        <f>'26-14 DISTRICT CPR'!H73</f>
        <v>0</v>
      </c>
      <c r="J11" s="8">
        <f>'26-14 DISTRICT CPR'!I166</f>
        <v>0</v>
      </c>
      <c r="K11" s="829">
        <f>'26-14 DISTRICT CPR'!F140</f>
        <v>0</v>
      </c>
      <c r="L11" s="8">
        <f>'26-14 DISTRICT CPR'!D100</f>
        <v>0</v>
      </c>
      <c r="M11" s="9">
        <f>'26-14 DISTRICT CPR'!E100</f>
        <v>0</v>
      </c>
      <c r="N11" s="9">
        <f>'26-14 DISTRICT CPR'!G100</f>
        <v>0</v>
      </c>
      <c r="O11" s="9">
        <f>'26-14 DISTRICT CPR'!H100</f>
        <v>0</v>
      </c>
      <c r="P11" s="9">
        <f t="shared" si="0"/>
        <v>0</v>
      </c>
      <c r="Q11" s="10">
        <f>'26-14 DISTRICT CPR'!K196</f>
        <v>0</v>
      </c>
      <c r="R11" s="10">
        <f>'26-14 DISTRICT CPR'!L196</f>
        <v>0</v>
      </c>
    </row>
    <row r="12" spans="1:19" x14ac:dyDescent="0.25">
      <c r="A12" s="3">
        <v>11</v>
      </c>
      <c r="B12" s="7">
        <f>'26-14 DISTRICT CPR'!B23:C23</f>
        <v>0</v>
      </c>
      <c r="C12" s="8">
        <f>'26-14 DISTRICT CPR'!D48</f>
        <v>0</v>
      </c>
      <c r="D12" s="8">
        <f>'26-14 DISTRICT CPR'!E48</f>
        <v>0</v>
      </c>
      <c r="E12" s="8">
        <f>'26-14 DISTRICT CPR'!F48</f>
        <v>0</v>
      </c>
      <c r="F12" s="8">
        <f>'26-14 DISTRICT CPR'!G48</f>
        <v>0</v>
      </c>
      <c r="G12" s="8">
        <f>'26-14 DISTRICT CPR'!H48</f>
        <v>0</v>
      </c>
      <c r="H12" s="8">
        <f>'26-14 DISTRICT CPR'!H23</f>
        <v>0</v>
      </c>
      <c r="I12" s="8">
        <f>'26-14 DISTRICT CPR'!H74</f>
        <v>0</v>
      </c>
      <c r="J12" s="8">
        <f>'26-14 DISTRICT CPR'!I167</f>
        <v>0</v>
      </c>
      <c r="K12" s="829">
        <f>'26-14 DISTRICT CPR'!F141</f>
        <v>0</v>
      </c>
      <c r="L12" s="8">
        <f>'26-14 DISTRICT CPR'!D101</f>
        <v>0</v>
      </c>
      <c r="M12" s="9">
        <f>'26-14 DISTRICT CPR'!E101</f>
        <v>0</v>
      </c>
      <c r="N12" s="9">
        <f>'26-14 DISTRICT CPR'!G101</f>
        <v>0</v>
      </c>
      <c r="O12" s="9">
        <f>'26-14 DISTRICT CPR'!H101</f>
        <v>0</v>
      </c>
      <c r="P12" s="9">
        <f t="shared" si="0"/>
        <v>0</v>
      </c>
      <c r="Q12" s="10">
        <f>'26-14 DISTRICT CPR'!K197</f>
        <v>0</v>
      </c>
      <c r="R12" s="10">
        <f>'26-14 DISTRICT CPR'!L197</f>
        <v>0</v>
      </c>
    </row>
    <row r="13" spans="1:19" x14ac:dyDescent="0.25">
      <c r="A13" s="3">
        <v>12</v>
      </c>
      <c r="B13" s="7">
        <f>'26-14 DISTRICT CPR'!B24:C24</f>
        <v>0</v>
      </c>
      <c r="C13" s="8">
        <f>'26-14 DISTRICT CPR'!D49</f>
        <v>0</v>
      </c>
      <c r="D13" s="8">
        <f>'26-14 DISTRICT CPR'!E49</f>
        <v>0</v>
      </c>
      <c r="E13" s="8">
        <f>'26-14 DISTRICT CPR'!F49</f>
        <v>0</v>
      </c>
      <c r="F13" s="8">
        <f>'26-14 DISTRICT CPR'!G49</f>
        <v>0</v>
      </c>
      <c r="G13" s="8">
        <f>'26-14 DISTRICT CPR'!H49</f>
        <v>0</v>
      </c>
      <c r="H13" s="8">
        <f>'26-14 DISTRICT CPR'!H24</f>
        <v>0</v>
      </c>
      <c r="I13" s="8">
        <f>'26-14 DISTRICT CPR'!H75</f>
        <v>0</v>
      </c>
      <c r="J13" s="8">
        <f>'26-14 DISTRICT CPR'!I168</f>
        <v>0</v>
      </c>
      <c r="K13" s="829">
        <f>'26-14 DISTRICT CPR'!F142</f>
        <v>0</v>
      </c>
      <c r="L13" s="8">
        <f>'26-14 DISTRICT CPR'!D102</f>
        <v>0</v>
      </c>
      <c r="M13" s="9">
        <f>'26-14 DISTRICT CPR'!E102</f>
        <v>0</v>
      </c>
      <c r="N13" s="9">
        <f>'26-14 DISTRICT CPR'!G102</f>
        <v>0</v>
      </c>
      <c r="O13" s="9">
        <f>'26-14 DISTRICT CPR'!H102</f>
        <v>0</v>
      </c>
      <c r="P13" s="9">
        <f t="shared" si="0"/>
        <v>0</v>
      </c>
      <c r="Q13" s="10">
        <f>'26-14 DISTRICT CPR'!K198</f>
        <v>0</v>
      </c>
      <c r="R13" s="10">
        <f>'26-14 DISTRICT CPR'!L198</f>
        <v>0</v>
      </c>
    </row>
    <row r="14" spans="1:19" x14ac:dyDescent="0.25">
      <c r="A14" s="3">
        <v>13</v>
      </c>
      <c r="B14" s="7">
        <f>'26-14 DISTRICT CPR'!B25:C25</f>
        <v>0</v>
      </c>
      <c r="C14" s="8">
        <f>'26-14 DISTRICT CPR'!D50</f>
        <v>0</v>
      </c>
      <c r="D14" s="8">
        <f>'26-14 DISTRICT CPR'!E50</f>
        <v>0</v>
      </c>
      <c r="E14" s="8">
        <f>'26-14 DISTRICT CPR'!F50</f>
        <v>0</v>
      </c>
      <c r="F14" s="8">
        <f>'26-14 DISTRICT CPR'!G50</f>
        <v>0</v>
      </c>
      <c r="G14" s="8">
        <f>'26-14 DISTRICT CPR'!H50</f>
        <v>0</v>
      </c>
      <c r="H14" s="8">
        <f>'26-14 DISTRICT CPR'!H25</f>
        <v>0</v>
      </c>
      <c r="I14" s="8">
        <f>'26-14 DISTRICT CPR'!H76</f>
        <v>0</v>
      </c>
      <c r="J14" s="8">
        <f>'26-14 DISTRICT CPR'!I169</f>
        <v>0</v>
      </c>
      <c r="K14" s="829">
        <f>'26-14 DISTRICT CPR'!F143</f>
        <v>0</v>
      </c>
      <c r="L14" s="8">
        <f>'26-14 DISTRICT CPR'!D103</f>
        <v>0</v>
      </c>
      <c r="M14" s="9">
        <f>'26-14 DISTRICT CPR'!E103</f>
        <v>0</v>
      </c>
      <c r="N14" s="9">
        <f>'26-14 DISTRICT CPR'!G103</f>
        <v>0</v>
      </c>
      <c r="O14" s="9">
        <f>'26-14 DISTRICT CPR'!H103</f>
        <v>0</v>
      </c>
      <c r="P14" s="9">
        <f t="shared" si="0"/>
        <v>0</v>
      </c>
      <c r="Q14" s="10">
        <f>'26-14 DISTRICT CPR'!K199</f>
        <v>0</v>
      </c>
      <c r="R14" s="10">
        <f>'26-14 DISTRICT CPR'!L199</f>
        <v>0</v>
      </c>
    </row>
    <row r="15" spans="1:19" x14ac:dyDescent="0.25">
      <c r="A15" s="3">
        <v>14</v>
      </c>
      <c r="B15" s="7">
        <f>'26-14 DISTRICT CPR'!B26:C26</f>
        <v>0</v>
      </c>
      <c r="C15" s="8">
        <f>'26-14 DISTRICT CPR'!D51</f>
        <v>0</v>
      </c>
      <c r="D15" s="8">
        <f>'26-14 DISTRICT CPR'!E51</f>
        <v>0</v>
      </c>
      <c r="E15" s="8">
        <f>'26-14 DISTRICT CPR'!F51</f>
        <v>0</v>
      </c>
      <c r="F15" s="8">
        <f>'26-14 DISTRICT CPR'!G51</f>
        <v>0</v>
      </c>
      <c r="G15" s="8">
        <f>'26-14 DISTRICT CPR'!H51</f>
        <v>0</v>
      </c>
      <c r="H15" s="8">
        <f>'26-14 DISTRICT CPR'!H26</f>
        <v>0</v>
      </c>
      <c r="I15" s="8">
        <f>'26-14 DISTRICT CPR'!H77</f>
        <v>0</v>
      </c>
      <c r="J15" s="8">
        <f>'26-14 DISTRICT CPR'!I170</f>
        <v>0</v>
      </c>
      <c r="K15" s="829">
        <f>'26-14 DISTRICT CPR'!F144</f>
        <v>0</v>
      </c>
      <c r="L15" s="8">
        <f>'26-14 DISTRICT CPR'!D104</f>
        <v>0</v>
      </c>
      <c r="M15" s="9">
        <f>'26-14 DISTRICT CPR'!E104</f>
        <v>0</v>
      </c>
      <c r="N15" s="9">
        <f>'26-14 DISTRICT CPR'!G104</f>
        <v>0</v>
      </c>
      <c r="O15" s="9">
        <f>'26-14 DISTRICT CPR'!H104</f>
        <v>0</v>
      </c>
      <c r="P15" s="9">
        <f t="shared" si="0"/>
        <v>0</v>
      </c>
      <c r="Q15" s="10">
        <f>'26-14 DISTRICT CPR'!K200</f>
        <v>0</v>
      </c>
      <c r="R15" s="10">
        <f>'26-14 DISTRICT CPR'!L200</f>
        <v>0</v>
      </c>
    </row>
    <row r="16" spans="1:19" ht="13.5" customHeight="1" x14ac:dyDescent="0.25">
      <c r="A16" s="3">
        <v>15</v>
      </c>
      <c r="B16" s="7">
        <f>'26-14 DISTRICT CPR'!B27:C27</f>
        <v>0</v>
      </c>
      <c r="C16" s="8">
        <f>'26-14 DISTRICT CPR'!D52</f>
        <v>0</v>
      </c>
      <c r="D16" s="8">
        <f>'26-14 DISTRICT CPR'!E52</f>
        <v>0</v>
      </c>
      <c r="E16" s="8">
        <f>'26-14 DISTRICT CPR'!F52</f>
        <v>0</v>
      </c>
      <c r="F16" s="8">
        <f>'26-14 DISTRICT CPR'!G52</f>
        <v>0</v>
      </c>
      <c r="G16" s="8">
        <f>'26-14 DISTRICT CPR'!H52</f>
        <v>0</v>
      </c>
      <c r="H16" s="8">
        <f>'26-14 DISTRICT CPR'!H27</f>
        <v>0</v>
      </c>
      <c r="I16" s="8">
        <f>'26-14 DISTRICT CPR'!H78</f>
        <v>0</v>
      </c>
      <c r="J16" s="8">
        <f>'26-14 DISTRICT CPR'!I171</f>
        <v>0</v>
      </c>
      <c r="K16" s="829">
        <f>'26-14 DISTRICT CPR'!F145</f>
        <v>0</v>
      </c>
      <c r="L16" s="8">
        <f>'26-14 DISTRICT CPR'!D105</f>
        <v>0</v>
      </c>
      <c r="M16" s="9">
        <f>'26-14 DISTRICT CPR'!E105</f>
        <v>0</v>
      </c>
      <c r="N16" s="9">
        <f>'26-14 DISTRICT CPR'!G105</f>
        <v>0</v>
      </c>
      <c r="O16" s="9">
        <f>'26-14 DISTRICT CPR'!H105</f>
        <v>0</v>
      </c>
      <c r="P16" s="9">
        <f t="shared" si="0"/>
        <v>0</v>
      </c>
      <c r="Q16" s="10">
        <f>'26-14 DISTRICT CPR'!K201</f>
        <v>0</v>
      </c>
      <c r="R16" s="10">
        <f>'26-14 DISTRICT CPR'!L201</f>
        <v>0</v>
      </c>
    </row>
    <row r="17" spans="1:18" x14ac:dyDescent="0.25">
      <c r="A17" s="3">
        <v>16</v>
      </c>
      <c r="B17" s="7">
        <f>'26-14 DISTRICT CPR'!B28:C28</f>
        <v>0</v>
      </c>
      <c r="C17" s="8">
        <f>'26-14 DISTRICT CPR'!D53</f>
        <v>0</v>
      </c>
      <c r="D17" s="8">
        <f>'26-14 DISTRICT CPR'!E53</f>
        <v>0</v>
      </c>
      <c r="E17" s="8">
        <f>'26-14 DISTRICT CPR'!F53</f>
        <v>0</v>
      </c>
      <c r="F17" s="8">
        <f>'26-14 DISTRICT CPR'!G53</f>
        <v>0</v>
      </c>
      <c r="G17" s="8">
        <f>'26-14 DISTRICT CPR'!H53</f>
        <v>0</v>
      </c>
      <c r="H17" s="8">
        <f>'26-14 DISTRICT CPR'!H28</f>
        <v>0</v>
      </c>
      <c r="I17" s="8">
        <f>'26-14 DISTRICT CPR'!H79</f>
        <v>0</v>
      </c>
      <c r="J17" s="8">
        <f>'26-14 DISTRICT CPR'!I172</f>
        <v>0</v>
      </c>
      <c r="K17" s="829">
        <f>'26-14 DISTRICT CPR'!F146</f>
        <v>0</v>
      </c>
      <c r="L17" s="8">
        <f>'26-14 DISTRICT CPR'!D106</f>
        <v>0</v>
      </c>
      <c r="M17" s="9">
        <f>'26-14 DISTRICT CPR'!E106</f>
        <v>0</v>
      </c>
      <c r="N17" s="9">
        <f>'26-14 DISTRICT CPR'!G106</f>
        <v>0</v>
      </c>
      <c r="O17" s="9">
        <f>'26-14 DISTRICT CPR'!H106</f>
        <v>0</v>
      </c>
      <c r="P17" s="9">
        <f t="shared" si="0"/>
        <v>0</v>
      </c>
      <c r="Q17" s="10">
        <f>'26-14 DISTRICT CPR'!K202</f>
        <v>0</v>
      </c>
      <c r="R17" s="10">
        <f>'26-14 DISTRICT CPR'!L202</f>
        <v>0</v>
      </c>
    </row>
    <row r="18" spans="1:18" x14ac:dyDescent="0.25">
      <c r="A18" s="3">
        <v>17</v>
      </c>
      <c r="B18" s="7">
        <f>'26-14 DISTRICT CPR'!B29:C29</f>
        <v>0</v>
      </c>
      <c r="C18" s="8">
        <f>'26-14 DISTRICT CPR'!D54</f>
        <v>0</v>
      </c>
      <c r="D18" s="8">
        <f>'26-14 DISTRICT CPR'!E54</f>
        <v>0</v>
      </c>
      <c r="E18" s="8">
        <f>'26-14 DISTRICT CPR'!F54</f>
        <v>0</v>
      </c>
      <c r="F18" s="8">
        <f>'26-14 DISTRICT CPR'!G54</f>
        <v>0</v>
      </c>
      <c r="G18" s="8">
        <f>'26-14 DISTRICT CPR'!H54</f>
        <v>0</v>
      </c>
      <c r="H18" s="8">
        <f>'26-14 DISTRICT CPR'!H29</f>
        <v>0</v>
      </c>
      <c r="I18" s="8">
        <f>'26-14 DISTRICT CPR'!H80</f>
        <v>0</v>
      </c>
      <c r="J18" s="8">
        <f>'26-14 DISTRICT CPR'!I173</f>
        <v>0</v>
      </c>
      <c r="K18" s="829">
        <f>'26-14 DISTRICT CPR'!F147</f>
        <v>0</v>
      </c>
      <c r="L18" s="8">
        <f>'26-14 DISTRICT CPR'!D107</f>
        <v>0</v>
      </c>
      <c r="M18" s="9">
        <f>'26-14 DISTRICT CPR'!E107</f>
        <v>0</v>
      </c>
      <c r="N18" s="9">
        <f>'26-14 DISTRICT CPR'!G107</f>
        <v>0</v>
      </c>
      <c r="O18" s="9">
        <f>'26-14 DISTRICT CPR'!H107</f>
        <v>0</v>
      </c>
      <c r="P18" s="9">
        <f t="shared" si="0"/>
        <v>0</v>
      </c>
      <c r="Q18" s="10">
        <f>'26-14 DISTRICT CPR'!K203</f>
        <v>0</v>
      </c>
      <c r="R18" s="10">
        <f>'26-14 DISTRICT CPR'!L203</f>
        <v>0</v>
      </c>
    </row>
    <row r="19" spans="1:18" x14ac:dyDescent="0.25">
      <c r="A19" s="3">
        <v>18</v>
      </c>
      <c r="B19" s="7">
        <f>'26-14 DISTRICT CPR'!B30:C30</f>
        <v>0</v>
      </c>
      <c r="C19" s="8">
        <f>'26-14 DISTRICT CPR'!D55</f>
        <v>0</v>
      </c>
      <c r="D19" s="8">
        <f>'26-14 DISTRICT CPR'!E55</f>
        <v>0</v>
      </c>
      <c r="E19" s="8">
        <f>'26-14 DISTRICT CPR'!F55</f>
        <v>0</v>
      </c>
      <c r="F19" s="8">
        <f>'26-14 DISTRICT CPR'!G55</f>
        <v>0</v>
      </c>
      <c r="G19" s="8">
        <f>'26-14 DISTRICT CPR'!H55</f>
        <v>0</v>
      </c>
      <c r="H19" s="8">
        <f>'26-14 DISTRICT CPR'!H30</f>
        <v>0</v>
      </c>
      <c r="I19" s="8">
        <f>'26-14 DISTRICT CPR'!H81</f>
        <v>0</v>
      </c>
      <c r="J19" s="8">
        <f>'26-14 DISTRICT CPR'!I174</f>
        <v>0</v>
      </c>
      <c r="K19" s="829">
        <f>'26-14 DISTRICT CPR'!F148</f>
        <v>0</v>
      </c>
      <c r="L19" s="8">
        <f>'26-14 DISTRICT CPR'!D108</f>
        <v>0</v>
      </c>
      <c r="M19" s="9">
        <f>'26-14 DISTRICT CPR'!E108</f>
        <v>0</v>
      </c>
      <c r="N19" s="9">
        <f>'26-14 DISTRICT CPR'!G108</f>
        <v>0</v>
      </c>
      <c r="O19" s="9">
        <f>'26-14 DISTRICT CPR'!H108</f>
        <v>0</v>
      </c>
      <c r="P19" s="9">
        <f t="shared" si="0"/>
        <v>0</v>
      </c>
      <c r="Q19" s="10">
        <f>'26-14 DISTRICT CPR'!K204</f>
        <v>0</v>
      </c>
      <c r="R19" s="10">
        <f>'26-14 DISTRICT CPR'!L204</f>
        <v>0</v>
      </c>
    </row>
    <row r="20" spans="1:18" x14ac:dyDescent="0.25">
      <c r="A20" s="3">
        <v>19</v>
      </c>
      <c r="B20" s="7">
        <f>'26-14 DISTRICT CPR'!B31:C31</f>
        <v>0</v>
      </c>
      <c r="C20" s="8">
        <f>'26-14 DISTRICT CPR'!D56</f>
        <v>0</v>
      </c>
      <c r="D20" s="8">
        <f>'26-14 DISTRICT CPR'!E56</f>
        <v>0</v>
      </c>
      <c r="E20" s="8">
        <f>'26-14 DISTRICT CPR'!F56</f>
        <v>0</v>
      </c>
      <c r="F20" s="8">
        <f>'26-14 DISTRICT CPR'!G56</f>
        <v>0</v>
      </c>
      <c r="G20" s="8">
        <f>'26-14 DISTRICT CPR'!H56</f>
        <v>0</v>
      </c>
      <c r="H20" s="8">
        <f>'26-14 DISTRICT CPR'!H31</f>
        <v>0</v>
      </c>
      <c r="I20" s="8">
        <f>'26-14 DISTRICT CPR'!H82</f>
        <v>0</v>
      </c>
      <c r="J20" s="8">
        <f>'26-14 DISTRICT CPR'!I175</f>
        <v>0</v>
      </c>
      <c r="K20" s="829">
        <f>'26-14 DISTRICT CPR'!F149</f>
        <v>0</v>
      </c>
      <c r="L20" s="8">
        <f>'26-14 DISTRICT CPR'!D109</f>
        <v>0</v>
      </c>
      <c r="M20" s="9">
        <f>'26-14 DISTRICT CPR'!E109</f>
        <v>0</v>
      </c>
      <c r="N20" s="9">
        <f>'26-14 DISTRICT CPR'!G109</f>
        <v>0</v>
      </c>
      <c r="O20" s="9">
        <f>'26-14 DISTRICT CPR'!H109</f>
        <v>0</v>
      </c>
      <c r="P20" s="9">
        <f t="shared" si="0"/>
        <v>0</v>
      </c>
      <c r="Q20" s="10">
        <f>'26-14 DISTRICT CPR'!K205</f>
        <v>0</v>
      </c>
      <c r="R20" s="10">
        <f>'26-14 DISTRICT CPR'!L205</f>
        <v>0</v>
      </c>
    </row>
    <row r="21" spans="1:18" x14ac:dyDescent="0.25">
      <c r="A21" s="3">
        <v>20</v>
      </c>
      <c r="B21" s="7">
        <f>'26-14 DISTRICT CPR'!B32:C32</f>
        <v>0</v>
      </c>
      <c r="C21" s="8">
        <f>'26-14 DISTRICT CPR'!D57</f>
        <v>0</v>
      </c>
      <c r="D21" s="8">
        <f>'26-14 DISTRICT CPR'!E57</f>
        <v>0</v>
      </c>
      <c r="E21" s="8">
        <f>'26-14 DISTRICT CPR'!F57</f>
        <v>0</v>
      </c>
      <c r="F21" s="8">
        <f>'26-14 DISTRICT CPR'!G57</f>
        <v>0</v>
      </c>
      <c r="G21" s="8">
        <f>'26-14 DISTRICT CPR'!H57</f>
        <v>0</v>
      </c>
      <c r="H21" s="8">
        <f>'26-14 DISTRICT CPR'!H32</f>
        <v>0</v>
      </c>
      <c r="I21" s="8">
        <f>'26-14 DISTRICT CPR'!H83</f>
        <v>0</v>
      </c>
      <c r="J21" s="8">
        <f>'26-14 DISTRICT CPR'!I176</f>
        <v>0</v>
      </c>
      <c r="K21" s="829">
        <f>'26-14 DISTRICT CPR'!F150</f>
        <v>0</v>
      </c>
      <c r="L21" s="8">
        <f>'26-14 DISTRICT CPR'!D110</f>
        <v>0</v>
      </c>
      <c r="M21" s="9">
        <f>'26-14 DISTRICT CPR'!E110</f>
        <v>0</v>
      </c>
      <c r="N21" s="9">
        <f>'26-14 DISTRICT CPR'!G110</f>
        <v>0</v>
      </c>
      <c r="O21" s="9">
        <f>'26-14 DISTRICT CPR'!H110</f>
        <v>0</v>
      </c>
      <c r="P21" s="9">
        <f t="shared" si="0"/>
        <v>0</v>
      </c>
      <c r="Q21" s="10">
        <f>'26-14 DISTRICT CPR'!K206</f>
        <v>0</v>
      </c>
      <c r="R21" s="10">
        <f>'26-14 DISTRICT CPR'!L206</f>
        <v>0</v>
      </c>
    </row>
    <row r="22" spans="1:18" x14ac:dyDescent="0.25">
      <c r="A22" s="3">
        <v>21</v>
      </c>
      <c r="B22" s="7">
        <f>'26-14 DISTRICT CPR'!B33:C33</f>
        <v>0</v>
      </c>
      <c r="C22" s="8">
        <f>'26-14 DISTRICT CPR'!D58</f>
        <v>0</v>
      </c>
      <c r="D22" s="8">
        <f>'26-14 DISTRICT CPR'!E58</f>
        <v>0</v>
      </c>
      <c r="E22" s="8">
        <f>'26-14 DISTRICT CPR'!F58</f>
        <v>0</v>
      </c>
      <c r="F22" s="8">
        <f>'26-14 DISTRICT CPR'!G58</f>
        <v>0</v>
      </c>
      <c r="G22" s="8">
        <f>'26-14 DISTRICT CPR'!H58</f>
        <v>0</v>
      </c>
      <c r="H22" s="8">
        <f>'26-14 DISTRICT CPR'!H33</f>
        <v>0</v>
      </c>
      <c r="I22" s="8">
        <f>'26-14 DISTRICT CPR'!H84</f>
        <v>0</v>
      </c>
      <c r="J22" s="8">
        <f>'26-14 DISTRICT CPR'!I177</f>
        <v>0</v>
      </c>
      <c r="K22" s="829">
        <f>'26-14 DISTRICT CPR'!F151</f>
        <v>0</v>
      </c>
      <c r="L22" s="8">
        <f>'26-14 DISTRICT CPR'!D111</f>
        <v>0</v>
      </c>
      <c r="M22" s="9">
        <f>'26-14 DISTRICT CPR'!E111</f>
        <v>0</v>
      </c>
      <c r="N22" s="9">
        <f>'26-14 DISTRICT CPR'!G111</f>
        <v>0</v>
      </c>
      <c r="O22" s="9">
        <f>'26-14 DISTRICT CPR'!H111</f>
        <v>0</v>
      </c>
      <c r="P22" s="9">
        <f t="shared" si="0"/>
        <v>0</v>
      </c>
      <c r="Q22" s="10">
        <f>'26-14 DISTRICT CPR'!K207</f>
        <v>0</v>
      </c>
      <c r="R22" s="10">
        <f>'26-14 DISTRICT CPR'!L207</f>
        <v>0</v>
      </c>
    </row>
    <row r="23" spans="1:18" x14ac:dyDescent="0.25">
      <c r="A23" s="3"/>
      <c r="B23" s="7" t="str">
        <f>'26-14 DISTRICT CPR'!B34:C34</f>
        <v>District</v>
      </c>
      <c r="C23" s="8">
        <f>'26-14 DISTRICT CPR'!D59</f>
        <v>0</v>
      </c>
      <c r="D23" s="8">
        <f>'26-14 DISTRICT CPR'!E59</f>
        <v>0</v>
      </c>
      <c r="E23" s="8">
        <f>'26-14 DISTRICT CPR'!F59</f>
        <v>0</v>
      </c>
      <c r="F23" s="8">
        <f>'26-14 DISTRICT CPR'!G59</f>
        <v>0</v>
      </c>
      <c r="G23" s="8">
        <f>'26-14 DISTRICT CPR'!H59</f>
        <v>0</v>
      </c>
      <c r="H23" s="8">
        <f>'26-14 DISTRICT CPR'!H34</f>
        <v>0</v>
      </c>
      <c r="I23" s="8">
        <f>'26-14 DISTRICT CPR'!H85</f>
        <v>0</v>
      </c>
      <c r="J23" s="8">
        <f>'26-14 DISTRICT CPR'!I178</f>
        <v>0</v>
      </c>
      <c r="K23" s="829">
        <f>'26-14 DISTRICT CPR'!F152</f>
        <v>0</v>
      </c>
      <c r="L23" s="8">
        <f>'26-14 DISTRICT CPR'!D112</f>
        <v>0</v>
      </c>
      <c r="M23" s="9">
        <f>'26-14 DISTRICT CPR'!E112</f>
        <v>0</v>
      </c>
      <c r="N23" s="9">
        <f>'26-14 DISTRICT CPR'!G112</f>
        <v>0</v>
      </c>
      <c r="O23" s="9">
        <f>'26-14 DISTRICT CPR'!H112</f>
        <v>0</v>
      </c>
      <c r="P23" s="9">
        <f t="shared" si="0"/>
        <v>0</v>
      </c>
      <c r="Q23" s="10"/>
      <c r="R23" s="10"/>
    </row>
    <row r="24" spans="1:18" ht="14.4" customHeight="1" thickBot="1" x14ac:dyDescent="0.3">
      <c r="A24" s="3"/>
      <c r="B24" s="830" t="s">
        <v>502</v>
      </c>
      <c r="C24" s="8"/>
      <c r="D24" s="8"/>
      <c r="E24" s="8"/>
      <c r="F24" s="8"/>
      <c r="G24" s="8"/>
      <c r="H24" s="8"/>
      <c r="I24" s="8"/>
      <c r="J24" s="8"/>
      <c r="K24" s="829"/>
      <c r="L24" s="8"/>
      <c r="M24" s="9">
        <f>'26-14 DISTRICT CPR'!E113</f>
        <v>0</v>
      </c>
      <c r="N24" s="9">
        <f>'26-14 DISTRICT CPR'!F113</f>
        <v>0</v>
      </c>
      <c r="O24" s="9">
        <f>'26-14 DISTRICT CPR'!G113</f>
        <v>0</v>
      </c>
      <c r="P24" s="9">
        <f>'26-14 DISTRICT CPR'!H113</f>
        <v>0</v>
      </c>
      <c r="Q24" s="10"/>
      <c r="R24" s="10"/>
    </row>
    <row r="25" spans="1:18" ht="13.8" thickBot="1" x14ac:dyDescent="0.3">
      <c r="A25" s="94"/>
      <c r="B25" s="95" t="s">
        <v>2</v>
      </c>
      <c r="C25" s="96">
        <f t="shared" ref="C25:P25" si="1">SUM(C2:C24)</f>
        <v>0</v>
      </c>
      <c r="D25" s="96">
        <f t="shared" si="1"/>
        <v>0</v>
      </c>
      <c r="E25" s="96">
        <f t="shared" si="1"/>
        <v>0</v>
      </c>
      <c r="F25" s="96">
        <f t="shared" si="1"/>
        <v>0</v>
      </c>
      <c r="G25" s="96">
        <f t="shared" si="1"/>
        <v>0</v>
      </c>
      <c r="H25" s="96">
        <f t="shared" si="1"/>
        <v>0</v>
      </c>
      <c r="I25" s="96">
        <f t="shared" si="1"/>
        <v>0</v>
      </c>
      <c r="J25" s="96">
        <f t="shared" si="1"/>
        <v>0</v>
      </c>
      <c r="K25" s="96">
        <f t="shared" si="1"/>
        <v>0</v>
      </c>
      <c r="L25" s="96">
        <f t="shared" si="1"/>
        <v>0</v>
      </c>
      <c r="M25" s="97">
        <f t="shared" si="1"/>
        <v>0</v>
      </c>
      <c r="N25" s="97">
        <f t="shared" si="1"/>
        <v>0</v>
      </c>
      <c r="O25" s="97">
        <f t="shared" si="1"/>
        <v>0</v>
      </c>
      <c r="P25" s="97">
        <f t="shared" si="1"/>
        <v>0</v>
      </c>
      <c r="Q25" s="98">
        <f>'26-14 DISTRICT CPR'!K209</f>
        <v>0</v>
      </c>
      <c r="R25" s="99">
        <f>'26-14 DISTRICT CPR'!L209</f>
        <v>0</v>
      </c>
    </row>
    <row r="26" spans="1:18" ht="18" thickBot="1" x14ac:dyDescent="0.35">
      <c r="B26" s="52" t="s">
        <v>163</v>
      </c>
      <c r="C26" s="779">
        <f>'26-14 DISTRICT CPR'!J2</f>
        <v>2021</v>
      </c>
      <c r="D26" s="780"/>
      <c r="E26" s="780"/>
      <c r="F26" s="781"/>
      <c r="I26" s="782" t="s">
        <v>97</v>
      </c>
      <c r="J26" s="782"/>
      <c r="K26" s="782"/>
      <c r="L26" s="782"/>
      <c r="M26" s="783">
        <f>'26-14 DISTRICT CPR'!C8</f>
        <v>0</v>
      </c>
      <c r="N26" s="784"/>
      <c r="O26" s="784"/>
      <c r="P26" s="785"/>
    </row>
  </sheetData>
  <sheetProtection algorithmName="SHA-512" hashValue="rL4yruFF3ps4UVIf57sOJsQLld6Nm/Un9LvFRF3krMGWjXLs3D4BdU1Jb3LtwILouR3NtQZgYD6ijFxPqSwoSw==" saltValue="rVJvUmGonkjFt2eOD5SeKA==" spinCount="100000" sheet="1" objects="1" scenarios="1"/>
  <mergeCells count="3">
    <mergeCell ref="C26:F26"/>
    <mergeCell ref="I26:L26"/>
    <mergeCell ref="M26:P26"/>
  </mergeCells>
  <pageMargins left="0.45" right="0.2" top="0.75" bottom="0.75" header="0.3" footer="0.3"/>
  <pageSetup scale="99" fitToHeight="0" orientation="landscape" r:id="rId1"/>
  <headerFooter>
    <oddFooter>&amp;LAWFC-UMW Workbook R-2021&amp;R&amp;F -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D77"/>
  <sheetViews>
    <sheetView zoomScaleNormal="100" workbookViewId="0">
      <selection activeCell="A2" sqref="A2:D2"/>
    </sheetView>
  </sheetViews>
  <sheetFormatPr defaultColWidth="9" defaultRowHeight="13.8" x14ac:dyDescent="0.25"/>
  <cols>
    <col min="1" max="1" width="9" style="215"/>
    <col min="2" max="2" width="55" style="215" customWidth="1"/>
    <col min="3" max="3" width="2.3984375" style="213" customWidth="1"/>
    <col min="4" max="4" width="13" style="213" customWidth="1"/>
    <col min="5" max="16384" width="9" style="213"/>
  </cols>
  <sheetData>
    <row r="1" spans="1:4" ht="15.6" x14ac:dyDescent="0.25">
      <c r="A1" s="787" t="s">
        <v>267</v>
      </c>
      <c r="B1" s="787"/>
      <c r="C1" s="787"/>
      <c r="D1" s="787"/>
    </row>
    <row r="2" spans="1:4" ht="17.399999999999999" x14ac:dyDescent="0.25">
      <c r="A2" s="788" t="s">
        <v>268</v>
      </c>
      <c r="B2" s="788"/>
      <c r="C2" s="788"/>
      <c r="D2" s="788"/>
    </row>
    <row r="3" spans="1:4" ht="11.25" customHeight="1" x14ac:dyDescent="0.25">
      <c r="A3" s="214" t="s">
        <v>269</v>
      </c>
    </row>
    <row r="4" spans="1:4" ht="18.75" customHeight="1" x14ac:dyDescent="0.25">
      <c r="A4" s="231" t="s">
        <v>270</v>
      </c>
    </row>
    <row r="5" spans="1:4" x14ac:dyDescent="0.25">
      <c r="B5" s="216" t="s">
        <v>271</v>
      </c>
    </row>
    <row r="6" spans="1:4" x14ac:dyDescent="0.25">
      <c r="B6" s="216" t="s">
        <v>272</v>
      </c>
    </row>
    <row r="7" spans="1:4" x14ac:dyDescent="0.25">
      <c r="B7" s="216" t="s">
        <v>273</v>
      </c>
    </row>
    <row r="8" spans="1:4" ht="6" customHeight="1" x14ac:dyDescent="0.25"/>
    <row r="9" spans="1:4" x14ac:dyDescent="0.25">
      <c r="A9" s="232" t="s">
        <v>274</v>
      </c>
    </row>
    <row r="10" spans="1:4" x14ac:dyDescent="0.25">
      <c r="A10" s="218" t="s">
        <v>275</v>
      </c>
    </row>
    <row r="11" spans="1:4" x14ac:dyDescent="0.25">
      <c r="A11" s="219" t="s">
        <v>276</v>
      </c>
    </row>
    <row r="12" spans="1:4" x14ac:dyDescent="0.25">
      <c r="A12" s="219" t="s">
        <v>277</v>
      </c>
    </row>
    <row r="13" spans="1:4" ht="6.75" customHeight="1" x14ac:dyDescent="0.25">
      <c r="A13" s="219"/>
    </row>
    <row r="14" spans="1:4" x14ac:dyDescent="0.25">
      <c r="A14" s="232" t="s">
        <v>278</v>
      </c>
    </row>
    <row r="15" spans="1:4" ht="45" customHeight="1" x14ac:dyDescent="0.25">
      <c r="A15" s="220" t="s">
        <v>279</v>
      </c>
      <c r="B15" s="789" t="s">
        <v>280</v>
      </c>
      <c r="C15" s="789"/>
      <c r="D15" s="789"/>
    </row>
    <row r="16" spans="1:4" ht="27" customHeight="1" x14ac:dyDescent="0.25">
      <c r="A16" s="220" t="s">
        <v>281</v>
      </c>
      <c r="B16" s="789" t="s">
        <v>282</v>
      </c>
      <c r="C16" s="789"/>
      <c r="D16" s="789"/>
    </row>
    <row r="17" spans="1:4" ht="30" customHeight="1" x14ac:dyDescent="0.25">
      <c r="A17" s="220" t="s">
        <v>283</v>
      </c>
      <c r="B17" s="789" t="s">
        <v>284</v>
      </c>
      <c r="C17" s="789"/>
      <c r="D17" s="789"/>
    </row>
    <row r="18" spans="1:4" ht="18" customHeight="1" x14ac:dyDescent="0.25">
      <c r="A18" s="220" t="s">
        <v>285</v>
      </c>
      <c r="B18" s="789" t="s">
        <v>286</v>
      </c>
      <c r="C18" s="789"/>
      <c r="D18" s="789"/>
    </row>
    <row r="19" spans="1:4" ht="17.25" customHeight="1" x14ac:dyDescent="0.25">
      <c r="A19" s="220" t="s">
        <v>287</v>
      </c>
      <c r="B19" s="790" t="s">
        <v>288</v>
      </c>
      <c r="C19" s="790"/>
      <c r="D19" s="790"/>
    </row>
    <row r="20" spans="1:4" ht="80.25" customHeight="1" x14ac:dyDescent="0.25">
      <c r="A20" s="220" t="s">
        <v>289</v>
      </c>
      <c r="B20" s="791" t="s">
        <v>290</v>
      </c>
      <c r="C20" s="791"/>
      <c r="D20" s="791"/>
    </row>
    <row r="21" spans="1:4" ht="3.75" customHeight="1" x14ac:dyDescent="0.25">
      <c r="A21" s="221"/>
    </row>
    <row r="22" spans="1:4" ht="15" x14ac:dyDescent="0.25">
      <c r="A22" s="786"/>
      <c r="B22" s="786"/>
      <c r="C22" s="786"/>
      <c r="D22" s="786"/>
    </row>
    <row r="23" spans="1:4" s="224" customFormat="1" ht="13.2" x14ac:dyDescent="0.25">
      <c r="A23" s="222"/>
      <c r="B23" s="223" t="s">
        <v>291</v>
      </c>
    </row>
    <row r="24" spans="1:4" ht="15" x14ac:dyDescent="0.25">
      <c r="A24" s="786"/>
      <c r="B24" s="786"/>
      <c r="C24" s="786"/>
      <c r="D24" s="786"/>
    </row>
    <row r="25" spans="1:4" s="224" customFormat="1" ht="13.2" x14ac:dyDescent="0.25">
      <c r="A25" s="222"/>
      <c r="B25" s="223" t="s">
        <v>292</v>
      </c>
    </row>
    <row r="26" spans="1:4" ht="15" x14ac:dyDescent="0.25">
      <c r="A26" s="786"/>
      <c r="B26" s="786"/>
      <c r="C26" s="786"/>
      <c r="D26" s="786"/>
    </row>
    <row r="27" spans="1:4" s="224" customFormat="1" ht="13.2" x14ac:dyDescent="0.25">
      <c r="A27" s="222"/>
      <c r="B27" s="223" t="s">
        <v>293</v>
      </c>
    </row>
    <row r="28" spans="1:4" ht="15" x14ac:dyDescent="0.25">
      <c r="A28" s="786"/>
      <c r="B28" s="786"/>
      <c r="C28" s="786"/>
      <c r="D28" s="786"/>
    </row>
    <row r="29" spans="1:4" s="224" customFormat="1" ht="13.2" x14ac:dyDescent="0.25">
      <c r="A29" s="222"/>
      <c r="B29" s="223" t="s">
        <v>294</v>
      </c>
    </row>
    <row r="30" spans="1:4" ht="15" x14ac:dyDescent="0.25">
      <c r="A30" s="786"/>
      <c r="B30" s="786"/>
      <c r="C30" s="786"/>
      <c r="D30" s="786"/>
    </row>
    <row r="31" spans="1:4" s="224" customFormat="1" ht="13.2" x14ac:dyDescent="0.25">
      <c r="A31" s="222"/>
      <c r="B31" s="223" t="s">
        <v>295</v>
      </c>
    </row>
    <row r="32" spans="1:4" ht="15" x14ac:dyDescent="0.25">
      <c r="A32" s="786"/>
      <c r="B32" s="786"/>
      <c r="C32" s="786"/>
      <c r="D32" s="786"/>
    </row>
    <row r="33" spans="1:4" s="224" customFormat="1" ht="13.2" x14ac:dyDescent="0.25">
      <c r="A33" s="222"/>
      <c r="B33" s="223" t="s">
        <v>296</v>
      </c>
    </row>
    <row r="34" spans="1:4" ht="6.75" customHeight="1" x14ac:dyDescent="0.25">
      <c r="A34" s="225"/>
      <c r="B34" s="226"/>
    </row>
    <row r="35" spans="1:4" ht="15" customHeight="1" x14ac:dyDescent="0.25">
      <c r="A35" s="792" t="s">
        <v>297</v>
      </c>
      <c r="B35" s="227" t="s">
        <v>298</v>
      </c>
    </row>
    <row r="36" spans="1:4" ht="15" customHeight="1" x14ac:dyDescent="0.25">
      <c r="A36" s="793"/>
      <c r="B36" s="227" t="s">
        <v>299</v>
      </c>
    </row>
    <row r="37" spans="1:4" ht="15" customHeight="1" x14ac:dyDescent="0.25">
      <c r="A37" s="793"/>
      <c r="B37" s="227" t="s">
        <v>300</v>
      </c>
    </row>
    <row r="38" spans="1:4" ht="15" customHeight="1" x14ac:dyDescent="0.25">
      <c r="A38" s="793"/>
      <c r="B38" s="227" t="s">
        <v>301</v>
      </c>
    </row>
    <row r="39" spans="1:4" ht="15" customHeight="1" x14ac:dyDescent="0.25">
      <c r="A39" s="793"/>
      <c r="B39" s="227" t="s">
        <v>302</v>
      </c>
    </row>
    <row r="40" spans="1:4" ht="15" customHeight="1" x14ac:dyDescent="0.25">
      <c r="A40" s="793"/>
      <c r="B40" s="227" t="s">
        <v>303</v>
      </c>
    </row>
    <row r="41" spans="1:4" ht="15" customHeight="1" x14ac:dyDescent="0.25">
      <c r="A41" s="793"/>
      <c r="B41" s="227" t="s">
        <v>304</v>
      </c>
    </row>
    <row r="42" spans="1:4" ht="22.5" customHeight="1" x14ac:dyDescent="0.25">
      <c r="A42" s="794" t="s">
        <v>305</v>
      </c>
      <c r="B42" s="794"/>
      <c r="C42" s="794"/>
      <c r="D42" s="794"/>
    </row>
    <row r="43" spans="1:4" s="224" customFormat="1" ht="15" customHeight="1" x14ac:dyDescent="0.25">
      <c r="A43" s="795" t="s">
        <v>306</v>
      </c>
      <c r="B43" s="795"/>
      <c r="C43" s="795"/>
      <c r="D43" s="795"/>
    </row>
    <row r="44" spans="1:4" ht="15.6" x14ac:dyDescent="0.25">
      <c r="A44" s="787" t="s">
        <v>267</v>
      </c>
      <c r="B44" s="787"/>
      <c r="C44" s="787"/>
      <c r="D44" s="787"/>
    </row>
    <row r="45" spans="1:4" ht="15.6" x14ac:dyDescent="0.25">
      <c r="A45" s="787" t="s">
        <v>268</v>
      </c>
      <c r="B45" s="787"/>
      <c r="C45" s="787"/>
      <c r="D45" s="787"/>
    </row>
    <row r="46" spans="1:4" ht="15.6" x14ac:dyDescent="0.25">
      <c r="A46" s="228"/>
      <c r="B46" s="228"/>
      <c r="C46" s="228"/>
      <c r="D46" s="228"/>
    </row>
    <row r="47" spans="1:4" ht="29.25" customHeight="1" x14ac:dyDescent="0.25">
      <c r="A47" s="229">
        <v>1</v>
      </c>
      <c r="B47" s="789" t="s">
        <v>307</v>
      </c>
      <c r="C47" s="789"/>
      <c r="D47" s="789"/>
    </row>
    <row r="48" spans="1:4" ht="18" customHeight="1" x14ac:dyDescent="0.25">
      <c r="A48" s="229"/>
      <c r="B48" s="796"/>
      <c r="C48" s="796"/>
      <c r="D48" s="796"/>
    </row>
    <row r="49" spans="1:4" ht="18" customHeight="1" x14ac:dyDescent="0.25">
      <c r="A49" s="229"/>
      <c r="B49" s="796"/>
      <c r="C49" s="796"/>
      <c r="D49" s="796"/>
    </row>
    <row r="50" spans="1:4" ht="18" customHeight="1" x14ac:dyDescent="0.25">
      <c r="A50" s="229"/>
      <c r="B50" s="796"/>
      <c r="C50" s="796"/>
      <c r="D50" s="796"/>
    </row>
    <row r="51" spans="1:4" ht="15" x14ac:dyDescent="0.25">
      <c r="A51" s="229">
        <v>2</v>
      </c>
      <c r="B51" s="789" t="s">
        <v>308</v>
      </c>
      <c r="C51" s="789"/>
      <c r="D51" s="789"/>
    </row>
    <row r="52" spans="1:4" ht="23.25" customHeight="1" x14ac:dyDescent="0.25">
      <c r="A52" s="229"/>
      <c r="B52" s="796"/>
      <c r="C52" s="796"/>
      <c r="D52" s="796"/>
    </row>
    <row r="53" spans="1:4" ht="14.25" customHeight="1" x14ac:dyDescent="0.25">
      <c r="A53" s="229"/>
      <c r="B53" s="796"/>
      <c r="C53" s="796"/>
      <c r="D53" s="796"/>
    </row>
    <row r="54" spans="1:4" ht="23.25" customHeight="1" x14ac:dyDescent="0.25">
      <c r="A54" s="229"/>
      <c r="B54" s="796"/>
      <c r="C54" s="796"/>
      <c r="D54" s="796"/>
    </row>
    <row r="55" spans="1:4" ht="23.25" customHeight="1" x14ac:dyDescent="0.25">
      <c r="A55" s="229"/>
      <c r="B55" s="796"/>
      <c r="C55" s="796"/>
      <c r="D55" s="796"/>
    </row>
    <row r="56" spans="1:4" ht="15" x14ac:dyDescent="0.25">
      <c r="A56" s="229">
        <v>3</v>
      </c>
      <c r="B56" s="789" t="s">
        <v>309</v>
      </c>
      <c r="C56" s="789"/>
      <c r="D56" s="789"/>
    </row>
    <row r="57" spans="1:4" ht="24.75" customHeight="1" x14ac:dyDescent="0.25">
      <c r="A57" s="229"/>
      <c r="B57" s="796"/>
      <c r="C57" s="796"/>
      <c r="D57" s="796"/>
    </row>
    <row r="58" spans="1:4" ht="13.5" customHeight="1" x14ac:dyDescent="0.25">
      <c r="A58" s="229"/>
      <c r="B58" s="796"/>
      <c r="C58" s="796"/>
      <c r="D58" s="796"/>
    </row>
    <row r="59" spans="1:4" ht="24.75" customHeight="1" x14ac:dyDescent="0.25">
      <c r="A59" s="229"/>
      <c r="B59" s="796"/>
      <c r="C59" s="796"/>
      <c r="D59" s="796"/>
    </row>
    <row r="60" spans="1:4" ht="24.75" customHeight="1" x14ac:dyDescent="0.25">
      <c r="A60" s="229"/>
      <c r="B60" s="796"/>
      <c r="C60" s="796"/>
      <c r="D60" s="796"/>
    </row>
    <row r="61" spans="1:4" ht="30.75" customHeight="1" x14ac:dyDescent="0.25">
      <c r="A61" s="229">
        <v>4</v>
      </c>
      <c r="B61" s="789" t="s">
        <v>310</v>
      </c>
      <c r="C61" s="789"/>
      <c r="D61" s="789"/>
    </row>
    <row r="62" spans="1:4" ht="25.5" customHeight="1" x14ac:dyDescent="0.25">
      <c r="A62" s="229"/>
      <c r="B62" s="796"/>
      <c r="C62" s="796"/>
      <c r="D62" s="796"/>
    </row>
    <row r="63" spans="1:4" ht="25.5" customHeight="1" x14ac:dyDescent="0.25">
      <c r="A63" s="229"/>
      <c r="B63" s="796"/>
      <c r="C63" s="796"/>
      <c r="D63" s="796"/>
    </row>
    <row r="64" spans="1:4" ht="25.5" customHeight="1" x14ac:dyDescent="0.25">
      <c r="A64" s="229"/>
      <c r="B64" s="796"/>
      <c r="C64" s="796"/>
      <c r="D64" s="796"/>
    </row>
    <row r="65" spans="1:4" ht="30" customHeight="1" x14ac:dyDescent="0.25">
      <c r="A65" s="229">
        <v>5</v>
      </c>
      <c r="B65" s="789" t="s">
        <v>311</v>
      </c>
      <c r="C65" s="789"/>
      <c r="D65" s="789"/>
    </row>
    <row r="66" spans="1:4" ht="22.5" customHeight="1" x14ac:dyDescent="0.25">
      <c r="A66" s="229"/>
      <c r="B66" s="799"/>
      <c r="C66" s="799"/>
      <c r="D66" s="799"/>
    </row>
    <row r="67" spans="1:4" ht="22.5" customHeight="1" x14ac:dyDescent="0.25">
      <c r="A67" s="229"/>
      <c r="B67" s="799"/>
      <c r="C67" s="799"/>
      <c r="D67" s="799"/>
    </row>
    <row r="68" spans="1:4" ht="11.25" customHeight="1" x14ac:dyDescent="0.25">
      <c r="A68" s="229"/>
      <c r="B68" s="799"/>
      <c r="C68" s="799"/>
      <c r="D68" s="799"/>
    </row>
    <row r="69" spans="1:4" ht="22.5" customHeight="1" x14ac:dyDescent="0.25">
      <c r="A69" s="229"/>
      <c r="B69" s="799"/>
      <c r="C69" s="799"/>
      <c r="D69" s="799"/>
    </row>
    <row r="70" spans="1:4" ht="22.5" customHeight="1" x14ac:dyDescent="0.25">
      <c r="A70" s="217"/>
      <c r="B70" s="799"/>
      <c r="C70" s="799"/>
      <c r="D70" s="799"/>
    </row>
    <row r="71" spans="1:4" ht="15" customHeight="1" x14ac:dyDescent="0.25">
      <c r="A71" s="789" t="s">
        <v>312</v>
      </c>
      <c r="B71" s="789"/>
      <c r="C71" s="789"/>
      <c r="D71" s="789"/>
    </row>
    <row r="72" spans="1:4" ht="24.75" customHeight="1" x14ac:dyDescent="0.25">
      <c r="A72" s="789"/>
      <c r="B72" s="789"/>
      <c r="C72" s="789"/>
      <c r="D72" s="789"/>
    </row>
    <row r="73" spans="1:4" ht="29.25" customHeight="1" x14ac:dyDescent="0.25">
      <c r="A73" s="797"/>
      <c r="B73" s="797"/>
      <c r="D73" s="456"/>
    </row>
    <row r="74" spans="1:4" x14ac:dyDescent="0.25">
      <c r="A74" s="798" t="s">
        <v>313</v>
      </c>
      <c r="B74" s="798"/>
      <c r="D74" s="213" t="s">
        <v>131</v>
      </c>
    </row>
    <row r="75" spans="1:4" x14ac:dyDescent="0.25">
      <c r="A75" s="797"/>
      <c r="B75" s="797"/>
      <c r="C75" s="797"/>
      <c r="D75" s="797"/>
    </row>
    <row r="76" spans="1:4" ht="27.75" customHeight="1" x14ac:dyDescent="0.25">
      <c r="A76" s="233" t="s">
        <v>315</v>
      </c>
      <c r="B76" s="457"/>
      <c r="C76" s="230"/>
      <c r="D76" s="230"/>
    </row>
    <row r="77" spans="1:4" x14ac:dyDescent="0.25">
      <c r="A77" s="795" t="s">
        <v>314</v>
      </c>
      <c r="B77" s="795"/>
      <c r="C77" s="795"/>
      <c r="D77" s="795"/>
    </row>
  </sheetData>
  <sheetProtection algorithmName="SHA-512" hashValue="f1lJwk5rlwaQ0qhuDgY2WmX9PaXQIABtipfZ44p0dIKuHy5PrAIOolo6QmBfM7QKx5yIYMDiDepzd+HqAXE24A==" saltValue="y/s335je0HkgndxfIBQ6nQ==" spinCount="100000" sheet="1" objects="1" scenarios="1"/>
  <mergeCells count="34">
    <mergeCell ref="A73:B73"/>
    <mergeCell ref="A74:B74"/>
    <mergeCell ref="A75:D75"/>
    <mergeCell ref="A77:D77"/>
    <mergeCell ref="B57:D60"/>
    <mergeCell ref="B61:D61"/>
    <mergeCell ref="B62:D64"/>
    <mergeCell ref="B65:D65"/>
    <mergeCell ref="B66:D70"/>
    <mergeCell ref="A71:D72"/>
    <mergeCell ref="B56:D56"/>
    <mergeCell ref="A30:D30"/>
    <mergeCell ref="A32:D32"/>
    <mergeCell ref="A35:A41"/>
    <mergeCell ref="A42:D42"/>
    <mergeCell ref="A43:D43"/>
    <mergeCell ref="A44:D44"/>
    <mergeCell ref="A45:D45"/>
    <mergeCell ref="B47:D47"/>
    <mergeCell ref="B48:D50"/>
    <mergeCell ref="B51:D51"/>
    <mergeCell ref="B52:D55"/>
    <mergeCell ref="A28:D28"/>
    <mergeCell ref="A1:D1"/>
    <mergeCell ref="A2:D2"/>
    <mergeCell ref="B15:D15"/>
    <mergeCell ref="B16:D16"/>
    <mergeCell ref="B17:D17"/>
    <mergeCell ref="B18:D18"/>
    <mergeCell ref="B19:D19"/>
    <mergeCell ref="B20:D20"/>
    <mergeCell ref="A22:D22"/>
    <mergeCell ref="A24:D24"/>
    <mergeCell ref="A26:D26"/>
  </mergeCells>
  <pageMargins left="1.2" right="0.45" top="0.34" bottom="0.55000000000000004" header="0.3" footer="0.5"/>
  <pageSetup fitToHeight="0" orientation="portrait" r:id="rId1"/>
  <headerFooter>
    <oddFooter>&amp;LAWFC-UMW Workbook R-2021&amp;C
&amp;R&amp;F - &amp;A</oddFooter>
  </headerFooter>
  <rowBreaks count="1" manualBreakCount="1">
    <brk id="43"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E72"/>
  <sheetViews>
    <sheetView topLeftCell="A9" workbookViewId="0">
      <selection activeCell="A51" sqref="A1:XFD1048576"/>
    </sheetView>
  </sheetViews>
  <sheetFormatPr defaultRowHeight="13.8" x14ac:dyDescent="0.25"/>
  <cols>
    <col min="1" max="1" width="10.69921875" customWidth="1"/>
    <col min="2" max="2" width="62.59765625" customWidth="1"/>
  </cols>
  <sheetData>
    <row r="1" spans="1:4" ht="21" x14ac:dyDescent="0.25">
      <c r="B1" s="83" t="s">
        <v>154</v>
      </c>
      <c r="C1" s="70"/>
      <c r="D1" s="70"/>
    </row>
    <row r="2" spans="1:4" ht="21" x14ac:dyDescent="0.25">
      <c r="B2" s="83" t="s">
        <v>155</v>
      </c>
      <c r="C2" s="70"/>
      <c r="D2" s="70"/>
    </row>
    <row r="3" spans="1:4" ht="14.4" x14ac:dyDescent="0.25">
      <c r="B3" s="84"/>
      <c r="C3" s="70"/>
      <c r="D3" s="70"/>
    </row>
    <row r="4" spans="1:4" ht="14.4" x14ac:dyDescent="0.25">
      <c r="B4" s="84"/>
      <c r="C4" s="70"/>
      <c r="D4" s="70"/>
    </row>
    <row r="5" spans="1:4" ht="14.4" x14ac:dyDescent="0.25">
      <c r="B5" s="84"/>
      <c r="C5" s="70"/>
      <c r="D5" s="70"/>
    </row>
    <row r="6" spans="1:4" x14ac:dyDescent="0.25">
      <c r="A6" s="211" t="s">
        <v>217</v>
      </c>
      <c r="B6" s="205"/>
      <c r="C6" s="70"/>
      <c r="D6" s="70"/>
    </row>
    <row r="7" spans="1:4" x14ac:dyDescent="0.25">
      <c r="A7" s="211"/>
      <c r="B7" s="85"/>
      <c r="C7" s="70"/>
      <c r="D7" s="70"/>
    </row>
    <row r="8" spans="1:4" x14ac:dyDescent="0.25">
      <c r="A8" s="211" t="s">
        <v>218</v>
      </c>
      <c r="B8" s="206"/>
      <c r="C8" s="70"/>
      <c r="D8" s="70"/>
    </row>
    <row r="9" spans="1:4" x14ac:dyDescent="0.25">
      <c r="A9" s="211"/>
      <c r="B9" s="85"/>
      <c r="C9" s="70"/>
      <c r="D9" s="70"/>
    </row>
    <row r="10" spans="1:4" x14ac:dyDescent="0.25">
      <c r="A10" s="212" t="s">
        <v>220</v>
      </c>
      <c r="B10" s="87" t="s">
        <v>221</v>
      </c>
      <c r="C10" s="70"/>
      <c r="D10" s="70"/>
    </row>
    <row r="11" spans="1:4" x14ac:dyDescent="0.25">
      <c r="A11" s="86"/>
      <c r="B11" s="87"/>
      <c r="C11" s="70"/>
      <c r="D11" s="70"/>
    </row>
    <row r="12" spans="1:4" ht="63.75" customHeight="1" x14ac:dyDescent="0.25">
      <c r="A12" s="82" t="s">
        <v>222</v>
      </c>
      <c r="B12" s="210"/>
      <c r="C12" s="70"/>
      <c r="D12" s="70"/>
    </row>
    <row r="13" spans="1:4" x14ac:dyDescent="0.25">
      <c r="B13" s="87"/>
      <c r="C13" s="70"/>
      <c r="D13" s="70"/>
    </row>
    <row r="14" spans="1:4" ht="109.5" customHeight="1" x14ac:dyDescent="0.25">
      <c r="B14" s="803" t="s">
        <v>265</v>
      </c>
      <c r="C14" s="804"/>
      <c r="D14" s="804"/>
    </row>
    <row r="15" spans="1:4" ht="6.75" customHeight="1" x14ac:dyDescent="0.25">
      <c r="B15" s="103"/>
      <c r="C15" s="104"/>
      <c r="D15" s="104"/>
    </row>
    <row r="16" spans="1:4" ht="28.5" customHeight="1" x14ac:dyDescent="0.25">
      <c r="B16" s="803" t="s">
        <v>266</v>
      </c>
      <c r="C16" s="803"/>
      <c r="D16" s="803"/>
    </row>
    <row r="17" spans="2:4" ht="28.5" customHeight="1" x14ac:dyDescent="0.25">
      <c r="B17" s="206"/>
      <c r="C17" s="808" t="s">
        <v>250</v>
      </c>
      <c r="D17" s="808"/>
    </row>
    <row r="18" spans="2:4" ht="8.25" customHeight="1" x14ac:dyDescent="0.25">
      <c r="B18" s="103"/>
      <c r="C18" s="104"/>
      <c r="D18" s="104"/>
    </row>
    <row r="19" spans="2:4" x14ac:dyDescent="0.25">
      <c r="B19" s="88" t="s">
        <v>223</v>
      </c>
      <c r="C19" s="70"/>
      <c r="D19" s="70"/>
    </row>
    <row r="20" spans="2:4" x14ac:dyDescent="0.25">
      <c r="B20" s="207"/>
      <c r="C20" s="70" t="s">
        <v>143</v>
      </c>
      <c r="D20" s="70"/>
    </row>
    <row r="21" spans="2:4" x14ac:dyDescent="0.25">
      <c r="B21" s="208"/>
      <c r="C21" s="70" t="s">
        <v>140</v>
      </c>
      <c r="D21" s="70"/>
    </row>
    <row r="22" spans="2:4" x14ac:dyDescent="0.25">
      <c r="B22" s="85"/>
      <c r="C22" s="70"/>
      <c r="D22" s="70"/>
    </row>
    <row r="23" spans="2:4" x14ac:dyDescent="0.25">
      <c r="B23" s="88" t="s">
        <v>224</v>
      </c>
      <c r="C23" s="70"/>
      <c r="D23" s="70"/>
    </row>
    <row r="24" spans="2:4" x14ac:dyDescent="0.25">
      <c r="B24" s="207"/>
      <c r="C24" s="70" t="s">
        <v>143</v>
      </c>
      <c r="D24" s="70"/>
    </row>
    <row r="25" spans="2:4" x14ac:dyDescent="0.25">
      <c r="B25" s="208"/>
      <c r="C25" s="70" t="s">
        <v>140</v>
      </c>
      <c r="D25" s="70"/>
    </row>
    <row r="26" spans="2:4" x14ac:dyDescent="0.25">
      <c r="B26" s="85"/>
      <c r="C26" s="70"/>
      <c r="D26" s="70"/>
    </row>
    <row r="27" spans="2:4" x14ac:dyDescent="0.25">
      <c r="B27" s="85" t="s">
        <v>225</v>
      </c>
      <c r="C27" s="70"/>
      <c r="D27" s="70"/>
    </row>
    <row r="28" spans="2:4" ht="8.25" customHeight="1" x14ac:dyDescent="0.25">
      <c r="B28" s="85"/>
      <c r="C28" s="70"/>
      <c r="D28" s="70"/>
    </row>
    <row r="29" spans="2:4" ht="26.25" customHeight="1" x14ac:dyDescent="0.25">
      <c r="B29" s="805" t="s">
        <v>226</v>
      </c>
      <c r="C29" s="806"/>
      <c r="D29" s="806"/>
    </row>
    <row r="30" spans="2:4" ht="14.25" customHeight="1" x14ac:dyDescent="0.25">
      <c r="B30" s="209"/>
      <c r="C30" s="807" t="s">
        <v>97</v>
      </c>
      <c r="D30" s="807"/>
    </row>
    <row r="31" spans="2:4" x14ac:dyDescent="0.25">
      <c r="B31" s="89" t="s">
        <v>227</v>
      </c>
      <c r="C31" s="89" t="s">
        <v>228</v>
      </c>
      <c r="D31" s="89" t="s">
        <v>229</v>
      </c>
    </row>
    <row r="32" spans="2:4" x14ac:dyDescent="0.25">
      <c r="B32" s="455"/>
      <c r="C32" s="455"/>
      <c r="D32" s="455"/>
    </row>
    <row r="33" spans="1:4" x14ac:dyDescent="0.25">
      <c r="B33" s="455"/>
      <c r="C33" s="455"/>
      <c r="D33" s="455"/>
    </row>
    <row r="34" spans="1:4" x14ac:dyDescent="0.25">
      <c r="B34" s="455"/>
      <c r="C34" s="455"/>
      <c r="D34" s="455"/>
    </row>
    <row r="35" spans="1:4" x14ac:dyDescent="0.25">
      <c r="B35" s="85"/>
      <c r="C35" s="70"/>
      <c r="D35" s="70"/>
    </row>
    <row r="36" spans="1:4" x14ac:dyDescent="0.25">
      <c r="B36" s="90" t="s">
        <v>230</v>
      </c>
      <c r="C36" s="70"/>
      <c r="D36" s="70"/>
    </row>
    <row r="37" spans="1:4" x14ac:dyDescent="0.25">
      <c r="B37" s="85"/>
      <c r="C37" s="70"/>
      <c r="D37" s="70"/>
    </row>
    <row r="38" spans="1:4" x14ac:dyDescent="0.25">
      <c r="B38" s="85" t="s">
        <v>219</v>
      </c>
      <c r="C38" s="70"/>
      <c r="D38" s="70"/>
    </row>
    <row r="39" spans="1:4" x14ac:dyDescent="0.25">
      <c r="B39" s="85"/>
      <c r="C39" s="70"/>
      <c r="D39" s="70"/>
    </row>
    <row r="40" spans="1:4" x14ac:dyDescent="0.25">
      <c r="B40" s="91"/>
      <c r="C40" s="70"/>
      <c r="D40" s="70"/>
    </row>
    <row r="41" spans="1:4" x14ac:dyDescent="0.25">
      <c r="B41" s="87" t="s">
        <v>231</v>
      </c>
      <c r="C41" s="70"/>
      <c r="D41" s="70"/>
    </row>
    <row r="42" spans="1:4" x14ac:dyDescent="0.25">
      <c r="B42" s="85"/>
      <c r="C42" s="70"/>
      <c r="D42" s="70"/>
    </row>
    <row r="43" spans="1:4" ht="17.399999999999999" x14ac:dyDescent="0.25">
      <c r="A43" s="800" t="s">
        <v>483</v>
      </c>
      <c r="B43" s="800"/>
      <c r="C43" s="70"/>
      <c r="D43" s="70"/>
    </row>
    <row r="44" spans="1:4" ht="22.8" x14ac:dyDescent="0.25">
      <c r="A44" s="801" t="s">
        <v>492</v>
      </c>
      <c r="B44" s="801"/>
    </row>
    <row r="45" spans="1:4" x14ac:dyDescent="0.25">
      <c r="A45" s="802"/>
      <c r="B45" s="802"/>
    </row>
    <row r="46" spans="1:4" x14ac:dyDescent="0.25">
      <c r="A46" s="5"/>
      <c r="B46" s="53" t="s">
        <v>484</v>
      </c>
    </row>
    <row r="47" spans="1:4" x14ac:dyDescent="0.25">
      <c r="A47" s="468" t="s">
        <v>493</v>
      </c>
      <c r="B47" s="461"/>
    </row>
    <row r="48" spans="1:4" ht="30" x14ac:dyDescent="0.25">
      <c r="A48" s="458"/>
      <c r="B48" s="459" t="s">
        <v>485</v>
      </c>
    </row>
    <row r="49" spans="1:5" x14ac:dyDescent="0.25">
      <c r="A49" s="5"/>
      <c r="B49" s="5"/>
    </row>
    <row r="50" spans="1:5" ht="15" x14ac:dyDescent="0.25">
      <c r="A50" s="5"/>
      <c r="B50" s="460"/>
    </row>
    <row r="51" spans="1:5" x14ac:dyDescent="0.25">
      <c r="A51" s="5"/>
      <c r="B51" s="5"/>
    </row>
    <row r="52" spans="1:5" x14ac:dyDescent="0.25">
      <c r="A52" s="5"/>
      <c r="B52" s="5" t="s">
        <v>486</v>
      </c>
    </row>
    <row r="53" spans="1:5" x14ac:dyDescent="0.25">
      <c r="A53" s="5"/>
      <c r="B53" s="461"/>
    </row>
    <row r="54" spans="1:5" x14ac:dyDescent="0.25">
      <c r="A54" s="5"/>
      <c r="B54" s="5" t="s">
        <v>107</v>
      </c>
    </row>
    <row r="55" spans="1:5" x14ac:dyDescent="0.25">
      <c r="A55" s="5"/>
      <c r="B55" s="461"/>
    </row>
    <row r="56" spans="1:5" x14ac:dyDescent="0.25">
      <c r="A56" s="5"/>
      <c r="B56" s="461"/>
    </row>
    <row r="57" spans="1:5" x14ac:dyDescent="0.25">
      <c r="A57" s="5"/>
      <c r="B57" s="5" t="s">
        <v>149</v>
      </c>
    </row>
    <row r="58" spans="1:5" x14ac:dyDescent="0.25">
      <c r="A58" s="5"/>
      <c r="B58" s="461"/>
    </row>
    <row r="59" spans="1:5" x14ac:dyDescent="0.25">
      <c r="A59" s="5"/>
      <c r="B59" s="5" t="s">
        <v>232</v>
      </c>
    </row>
    <row r="60" spans="1:5" x14ac:dyDescent="0.25">
      <c r="A60" s="5"/>
      <c r="B60" s="461"/>
    </row>
    <row r="61" spans="1:5" x14ac:dyDescent="0.25">
      <c r="A61" s="5"/>
      <c r="B61" s="5"/>
    </row>
    <row r="62" spans="1:5" ht="45" x14ac:dyDescent="0.25">
      <c r="A62" s="5"/>
      <c r="B62" s="462" t="s">
        <v>487</v>
      </c>
    </row>
    <row r="63" spans="1:5" ht="15" x14ac:dyDescent="0.25">
      <c r="A63" s="5"/>
      <c r="B63" s="463" t="s">
        <v>488</v>
      </c>
    </row>
    <row r="64" spans="1:5" x14ac:dyDescent="0.25">
      <c r="A64" s="5"/>
      <c r="B64" s="464" t="s">
        <v>489</v>
      </c>
      <c r="E64" t="s">
        <v>494</v>
      </c>
    </row>
    <row r="65" spans="1:5" x14ac:dyDescent="0.25">
      <c r="A65" s="5"/>
      <c r="B65" s="5"/>
    </row>
    <row r="66" spans="1:5" x14ac:dyDescent="0.25">
      <c r="A66" s="5"/>
      <c r="B66" s="465"/>
    </row>
    <row r="67" spans="1:5" x14ac:dyDescent="0.25">
      <c r="A67" s="5"/>
      <c r="B67" s="469" t="s">
        <v>495</v>
      </c>
    </row>
    <row r="68" spans="1:5" x14ac:dyDescent="0.25">
      <c r="A68" s="5"/>
      <c r="B68" s="466" t="s">
        <v>490</v>
      </c>
    </row>
    <row r="69" spans="1:5" x14ac:dyDescent="0.25">
      <c r="A69" s="5"/>
      <c r="B69" s="467" t="s">
        <v>250</v>
      </c>
      <c r="E69" t="s">
        <v>496</v>
      </c>
    </row>
    <row r="70" spans="1:5" x14ac:dyDescent="0.25">
      <c r="A70" s="5"/>
      <c r="B70" s="466" t="s">
        <v>491</v>
      </c>
    </row>
    <row r="71" spans="1:5" x14ac:dyDescent="0.25">
      <c r="A71" s="5"/>
      <c r="B71" s="5"/>
    </row>
    <row r="72" spans="1:5" x14ac:dyDescent="0.25">
      <c r="A72" s="5"/>
      <c r="B72" s="5"/>
    </row>
  </sheetData>
  <sheetProtection algorithmName="SHA-512" hashValue="IyiHCSXed1uwwVnnppfL7kMpr0k75LbnwErREuU0OQyN3Twk6Nx6Ii6tK96mJYsr5CMNoMRu5qneyLzIB+kOWw==" saltValue="sHaXLpQmpJUvVLF5NJRu5Q==" spinCount="100000" sheet="1" objects="1" scenarios="1"/>
  <mergeCells count="8">
    <mergeCell ref="A43:B43"/>
    <mergeCell ref="A44:B44"/>
    <mergeCell ref="A45:B45"/>
    <mergeCell ref="B14:D14"/>
    <mergeCell ref="B29:D29"/>
    <mergeCell ref="C30:D30"/>
    <mergeCell ref="B16:D16"/>
    <mergeCell ref="C17:D17"/>
  </mergeCells>
  <dataValidations count="1">
    <dataValidation type="list" allowBlank="1" showInputMessage="1" showErrorMessage="1" sqref="B50" xr:uid="{0161BBAF-E63B-4088-B9D0-7FD08CED83A4}">
      <formula1>$G$47:$G$48</formula1>
    </dataValidation>
  </dataValidations>
  <hyperlinks>
    <hyperlink ref="B36" r:id="rId1" display="mailto:lhamric@eng.ua.edu" xr:uid="{00000000-0004-0000-0B00-000000000000}"/>
  </hyperlinks>
  <pageMargins left="0.7" right="0.7" top="0.75" bottom="0.75" header="0.3" footer="0.3"/>
  <pageSetup scale="91" fitToHeight="0" orientation="portrait" r:id="rId2"/>
  <headerFooter>
    <oddFooter>&amp;LAWFC-UMW Workbook R-2021&amp;R&amp;F - &amp;A</oddFooter>
  </headerFooter>
  <rowBreaks count="1" manualBreakCount="1">
    <brk id="41" max="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F40"/>
  <sheetViews>
    <sheetView workbookViewId="0">
      <selection activeCell="A3" sqref="A3:D3"/>
    </sheetView>
  </sheetViews>
  <sheetFormatPr defaultColWidth="9" defaultRowHeight="13.2" x14ac:dyDescent="0.25"/>
  <cols>
    <col min="1" max="1" width="9.09765625" style="15" customWidth="1"/>
    <col min="2" max="2" width="20.8984375" style="15" customWidth="1"/>
    <col min="3" max="3" width="22.3984375" style="15" customWidth="1"/>
    <col min="4" max="4" width="26.5" style="15" customWidth="1"/>
    <col min="5" max="16384" width="9" style="15"/>
  </cols>
  <sheetData>
    <row r="1" spans="1:6" ht="15" customHeight="1" thickBot="1" x14ac:dyDescent="0.3">
      <c r="A1" s="509" t="s">
        <v>129</v>
      </c>
      <c r="B1" s="510"/>
      <c r="C1" s="510"/>
      <c r="D1" s="511"/>
    </row>
    <row r="2" spans="1:6" ht="27.75" customHeight="1" thickBot="1" x14ac:dyDescent="0.3">
      <c r="A2" s="512" t="s">
        <v>128</v>
      </c>
      <c r="B2" s="513"/>
      <c r="C2" s="513"/>
      <c r="D2" s="514"/>
    </row>
    <row r="3" spans="1:6" ht="32.4" customHeight="1" x14ac:dyDescent="0.25">
      <c r="A3" s="515" t="s">
        <v>166</v>
      </c>
      <c r="B3" s="516"/>
      <c r="C3" s="516"/>
      <c r="D3" s="517"/>
    </row>
    <row r="4" spans="1:6" ht="4.8" customHeight="1" thickBot="1" x14ac:dyDescent="0.3">
      <c r="A4" s="518"/>
      <c r="B4" s="519"/>
      <c r="C4" s="519"/>
      <c r="D4" s="520"/>
    </row>
    <row r="5" spans="1:6" ht="13.8" thickBot="1" x14ac:dyDescent="0.3">
      <c r="A5" s="282" t="s">
        <v>79</v>
      </c>
      <c r="B5" s="521" t="s">
        <v>130</v>
      </c>
      <c r="C5" s="521"/>
      <c r="D5" s="522"/>
    </row>
    <row r="6" spans="1:6" ht="21.6" thickBot="1" x14ac:dyDescent="0.3">
      <c r="A6" s="105"/>
      <c r="B6" s="523"/>
      <c r="C6" s="524"/>
      <c r="D6" s="525"/>
    </row>
    <row r="7" spans="1:6" ht="4.95" customHeight="1" thickBot="1" x14ac:dyDescent="0.3">
      <c r="A7" s="16"/>
      <c r="B7" s="17"/>
      <c r="C7" s="17"/>
      <c r="D7" s="18"/>
    </row>
    <row r="8" spans="1:6" ht="13.8" thickBot="1" x14ac:dyDescent="0.3">
      <c r="A8" s="19"/>
      <c r="B8" s="281" t="s">
        <v>0</v>
      </c>
      <c r="C8" s="281" t="s">
        <v>80</v>
      </c>
      <c r="D8" s="281" t="s">
        <v>81</v>
      </c>
    </row>
    <row r="9" spans="1:6" s="22" customFormat="1" ht="18.600000000000001" customHeight="1" x14ac:dyDescent="0.25">
      <c r="A9" s="20" t="s">
        <v>82</v>
      </c>
      <c r="B9" s="268"/>
      <c r="C9" s="269"/>
      <c r="D9" s="270"/>
      <c r="E9" s="21"/>
      <c r="F9" s="15"/>
    </row>
    <row r="10" spans="1:6" s="22" customFormat="1" ht="18.600000000000001" customHeight="1" x14ac:dyDescent="0.25">
      <c r="A10" s="23" t="s">
        <v>83</v>
      </c>
      <c r="B10" s="268"/>
      <c r="C10" s="268"/>
      <c r="D10" s="270"/>
      <c r="E10" s="21"/>
    </row>
    <row r="11" spans="1:6" s="22" customFormat="1" ht="18.600000000000001" customHeight="1" x14ac:dyDescent="0.25">
      <c r="A11" s="23" t="s">
        <v>84</v>
      </c>
      <c r="B11" s="271"/>
      <c r="C11" s="271"/>
      <c r="D11" s="272"/>
      <c r="E11" s="21"/>
    </row>
    <row r="12" spans="1:6" s="22" customFormat="1" ht="18.600000000000001" customHeight="1" x14ac:dyDescent="0.25">
      <c r="A12" s="23" t="s">
        <v>85</v>
      </c>
      <c r="B12" s="268"/>
      <c r="C12" s="268"/>
      <c r="D12" s="270"/>
      <c r="E12" s="21"/>
    </row>
    <row r="13" spans="1:6" s="22" customFormat="1" ht="18.600000000000001" customHeight="1" thickBot="1" x14ac:dyDescent="0.3">
      <c r="A13" s="23" t="s">
        <v>86</v>
      </c>
      <c r="B13" s="273"/>
      <c r="C13" s="271"/>
      <c r="D13" s="274"/>
      <c r="E13" s="21"/>
    </row>
    <row r="14" spans="1:6" ht="13.8" thickBot="1" x14ac:dyDescent="0.3">
      <c r="A14" s="24"/>
      <c r="B14" s="281" t="s">
        <v>87</v>
      </c>
      <c r="C14" s="281" t="s">
        <v>88</v>
      </c>
      <c r="D14" s="281" t="s">
        <v>89</v>
      </c>
    </row>
    <row r="15" spans="1:6" ht="18.600000000000001" customHeight="1" x14ac:dyDescent="0.25">
      <c r="A15" s="20" t="s">
        <v>82</v>
      </c>
      <c r="B15" s="268"/>
      <c r="C15" s="269"/>
      <c r="D15" s="270"/>
    </row>
    <row r="16" spans="1:6" ht="18.600000000000001" customHeight="1" x14ac:dyDescent="0.25">
      <c r="A16" s="23" t="s">
        <v>83</v>
      </c>
      <c r="B16" s="268"/>
      <c r="C16" s="268"/>
      <c r="D16" s="270"/>
    </row>
    <row r="17" spans="1:4" ht="18.600000000000001" customHeight="1" x14ac:dyDescent="0.25">
      <c r="A17" s="23" t="s">
        <v>84</v>
      </c>
      <c r="B17" s="271"/>
      <c r="C17" s="271"/>
      <c r="D17" s="272"/>
    </row>
    <row r="18" spans="1:4" ht="18.600000000000001" customHeight="1" x14ac:dyDescent="0.25">
      <c r="A18" s="23" t="s">
        <v>85</v>
      </c>
      <c r="B18" s="268"/>
      <c r="C18" s="268"/>
      <c r="D18" s="270"/>
    </row>
    <row r="19" spans="1:4" ht="18.600000000000001" customHeight="1" thickBot="1" x14ac:dyDescent="0.3">
      <c r="A19" s="23" t="s">
        <v>86</v>
      </c>
      <c r="B19" s="273"/>
      <c r="C19" s="271"/>
      <c r="D19" s="274"/>
    </row>
    <row r="20" spans="1:4" ht="13.8" thickBot="1" x14ac:dyDescent="0.3">
      <c r="A20" s="24"/>
      <c r="B20" s="281" t="s">
        <v>90</v>
      </c>
      <c r="C20" s="281" t="s">
        <v>91</v>
      </c>
      <c r="D20" s="281" t="s">
        <v>92</v>
      </c>
    </row>
    <row r="21" spans="1:4" ht="18.600000000000001" customHeight="1" x14ac:dyDescent="0.25">
      <c r="A21" s="20" t="s">
        <v>82</v>
      </c>
      <c r="B21" s="268"/>
      <c r="C21" s="269"/>
      <c r="D21" s="270"/>
    </row>
    <row r="22" spans="1:4" ht="18.600000000000001" customHeight="1" x14ac:dyDescent="0.25">
      <c r="A22" s="23" t="s">
        <v>83</v>
      </c>
      <c r="B22" s="268"/>
      <c r="C22" s="268"/>
      <c r="D22" s="270"/>
    </row>
    <row r="23" spans="1:4" ht="18.600000000000001" customHeight="1" x14ac:dyDescent="0.25">
      <c r="A23" s="23" t="s">
        <v>84</v>
      </c>
      <c r="B23" s="271"/>
      <c r="C23" s="271"/>
      <c r="D23" s="272"/>
    </row>
    <row r="24" spans="1:4" ht="18.600000000000001" customHeight="1" x14ac:dyDescent="0.25">
      <c r="A24" s="23" t="s">
        <v>85</v>
      </c>
      <c r="B24" s="268"/>
      <c r="C24" s="268"/>
      <c r="D24" s="270"/>
    </row>
    <row r="25" spans="1:4" ht="18.600000000000001" customHeight="1" thickBot="1" x14ac:dyDescent="0.3">
      <c r="A25" s="23" t="s">
        <v>86</v>
      </c>
      <c r="B25" s="273"/>
      <c r="C25" s="271"/>
      <c r="D25" s="274"/>
    </row>
    <row r="26" spans="1:4" ht="13.8" thickBot="1" x14ac:dyDescent="0.3">
      <c r="A26" s="24"/>
      <c r="B26" s="281" t="s">
        <v>93</v>
      </c>
      <c r="C26" s="281" t="s">
        <v>94</v>
      </c>
      <c r="D26" s="281" t="s">
        <v>95</v>
      </c>
    </row>
    <row r="27" spans="1:4" ht="18.600000000000001" customHeight="1" x14ac:dyDescent="0.25">
      <c r="A27" s="20" t="s">
        <v>82</v>
      </c>
      <c r="B27" s="268"/>
      <c r="C27" s="269"/>
      <c r="D27" s="270"/>
    </row>
    <row r="28" spans="1:4" ht="18.600000000000001" customHeight="1" x14ac:dyDescent="0.25">
      <c r="A28" s="23" t="s">
        <v>83</v>
      </c>
      <c r="B28" s="268"/>
      <c r="C28" s="268"/>
      <c r="D28" s="270"/>
    </row>
    <row r="29" spans="1:4" ht="18.600000000000001" customHeight="1" x14ac:dyDescent="0.25">
      <c r="A29" s="23" t="s">
        <v>84</v>
      </c>
      <c r="B29" s="271"/>
      <c r="C29" s="271"/>
      <c r="D29" s="272"/>
    </row>
    <row r="30" spans="1:4" ht="18.600000000000001" customHeight="1" x14ac:dyDescent="0.25">
      <c r="A30" s="23" t="s">
        <v>85</v>
      </c>
      <c r="B30" s="268"/>
      <c r="C30" s="268"/>
      <c r="D30" s="270"/>
    </row>
    <row r="31" spans="1:4" ht="18.600000000000001" customHeight="1" thickBot="1" x14ac:dyDescent="0.3">
      <c r="A31" s="23" t="s">
        <v>86</v>
      </c>
      <c r="B31" s="273"/>
      <c r="C31" s="271"/>
      <c r="D31" s="274"/>
    </row>
    <row r="32" spans="1:4" ht="18.600000000000001" customHeight="1" thickBot="1" x14ac:dyDescent="0.3">
      <c r="A32" s="279"/>
      <c r="B32" s="281"/>
      <c r="C32" s="281"/>
      <c r="D32" s="281"/>
    </row>
    <row r="33" spans="1:4" ht="18.600000000000001" customHeight="1" x14ac:dyDescent="0.25">
      <c r="A33" s="20" t="s">
        <v>82</v>
      </c>
      <c r="B33" s="280"/>
      <c r="C33" s="268"/>
      <c r="D33" s="278"/>
    </row>
    <row r="34" spans="1:4" ht="18.600000000000001" customHeight="1" x14ac:dyDescent="0.25">
      <c r="A34" s="23" t="s">
        <v>83</v>
      </c>
      <c r="B34" s="268"/>
      <c r="C34" s="268"/>
      <c r="D34" s="270"/>
    </row>
    <row r="35" spans="1:4" ht="18.600000000000001" customHeight="1" x14ac:dyDescent="0.25">
      <c r="A35" s="23" t="s">
        <v>84</v>
      </c>
      <c r="B35" s="271"/>
      <c r="C35" s="271"/>
      <c r="D35" s="272"/>
    </row>
    <row r="36" spans="1:4" ht="18.600000000000001" customHeight="1" x14ac:dyDescent="0.25">
      <c r="A36" s="23" t="s">
        <v>85</v>
      </c>
      <c r="B36" s="268"/>
      <c r="C36" s="268"/>
      <c r="D36" s="270"/>
    </row>
    <row r="37" spans="1:4" ht="18.600000000000001" customHeight="1" thickBot="1" x14ac:dyDescent="0.3">
      <c r="A37" s="23" t="s">
        <v>86</v>
      </c>
      <c r="B37" s="273"/>
      <c r="C37" s="273"/>
      <c r="D37" s="272"/>
    </row>
    <row r="38" spans="1:4" ht="18.600000000000001" customHeight="1" thickBot="1" x14ac:dyDescent="0.3">
      <c r="A38" s="276"/>
      <c r="B38" s="279"/>
      <c r="C38" s="25" t="s">
        <v>96</v>
      </c>
      <c r="D38" s="275"/>
    </row>
    <row r="39" spans="1:4" ht="18.600000000000001" customHeight="1" x14ac:dyDescent="0.25">
      <c r="A39" s="276"/>
      <c r="B39" s="503" t="s">
        <v>385</v>
      </c>
      <c r="C39" s="504"/>
      <c r="D39" s="505"/>
    </row>
    <row r="40" spans="1:4" ht="18.600000000000001" customHeight="1" thickBot="1" x14ac:dyDescent="0.3">
      <c r="A40" s="277"/>
      <c r="B40" s="506"/>
      <c r="C40" s="507"/>
      <c r="D40" s="508"/>
    </row>
  </sheetData>
  <sheetProtection algorithmName="SHA-512" hashValue="UI7ppZketRpUHlOIfsRQQ4E6uS1xinx94uQw7rK3Bfd70h9ojfqHLlG9hBvoKF7QzjWI8S4LMBKJ2nTDkU8Zrg==" saltValue="6k/2ASBpQwXx1zteT/+YUA==" spinCount="100000" sheet="1" objects="1" scenarios="1"/>
  <mergeCells count="7">
    <mergeCell ref="B39:D40"/>
    <mergeCell ref="A1:D1"/>
    <mergeCell ref="A2:D2"/>
    <mergeCell ref="A3:D3"/>
    <mergeCell ref="A4:D4"/>
    <mergeCell ref="B5:D5"/>
    <mergeCell ref="B6:D6"/>
  </mergeCells>
  <pageMargins left="1.2" right="0.45" top="0.59" bottom="0.8" header="0.3" footer="0.5"/>
  <pageSetup scale="97" orientation="portrait" r:id="rId1"/>
  <headerFooter>
    <oddFooter>&amp;L&amp;9AWFC-UMW Workbook R-2021&amp;R&amp;F-&amp;A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0"/>
  <sheetViews>
    <sheetView topLeftCell="A6" workbookViewId="0">
      <selection activeCell="B8" sqref="B8:B18"/>
    </sheetView>
  </sheetViews>
  <sheetFormatPr defaultRowHeight="13.8" x14ac:dyDescent="0.25"/>
  <cols>
    <col min="1" max="1" width="15" style="36" customWidth="1"/>
    <col min="2" max="4" width="15" customWidth="1"/>
    <col min="6" max="6" width="20.69921875" bestFit="1" customWidth="1"/>
    <col min="9" max="10" width="9.59765625" customWidth="1"/>
  </cols>
  <sheetData>
    <row r="1" spans="1:10" ht="17.399999999999999" x14ac:dyDescent="0.3">
      <c r="A1" s="537" t="s">
        <v>155</v>
      </c>
      <c r="B1" s="537"/>
      <c r="C1" s="537"/>
      <c r="D1" s="537"/>
      <c r="E1" s="537"/>
      <c r="F1" s="537"/>
      <c r="G1" s="537"/>
      <c r="H1" s="537"/>
      <c r="I1" s="537"/>
      <c r="J1" s="537"/>
    </row>
    <row r="2" spans="1:10" ht="18" thickBot="1" x14ac:dyDescent="0.35">
      <c r="A2" s="537" t="s">
        <v>154</v>
      </c>
      <c r="B2" s="537"/>
      <c r="C2" s="537"/>
      <c r="D2" s="537"/>
      <c r="E2" s="537"/>
      <c r="F2" s="537"/>
      <c r="G2" s="537"/>
      <c r="H2" s="537"/>
      <c r="I2" s="537"/>
      <c r="J2" s="537"/>
    </row>
    <row r="3" spans="1:10" ht="22.8" customHeight="1" thickBot="1" x14ac:dyDescent="0.35">
      <c r="A3" s="51" t="s">
        <v>97</v>
      </c>
      <c r="B3" s="538"/>
      <c r="C3" s="539"/>
      <c r="D3" s="540"/>
      <c r="E3" s="542" t="s">
        <v>153</v>
      </c>
      <c r="F3" s="542"/>
      <c r="G3" s="538"/>
      <c r="H3" s="539"/>
      <c r="I3" s="539"/>
      <c r="J3" s="540"/>
    </row>
    <row r="4" spans="1:10" ht="8.4" customHeight="1" x14ac:dyDescent="0.25">
      <c r="A4" s="44"/>
    </row>
    <row r="5" spans="1:10" s="86" customFormat="1" ht="34.200000000000003" customHeight="1" x14ac:dyDescent="0.25">
      <c r="A5" s="541" t="s">
        <v>152</v>
      </c>
      <c r="B5" s="541"/>
      <c r="C5" s="541"/>
      <c r="D5" s="541"/>
      <c r="E5" s="541"/>
      <c r="F5" s="541"/>
      <c r="G5" s="541"/>
      <c r="H5" s="541"/>
      <c r="I5" s="541"/>
      <c r="J5" s="541"/>
    </row>
    <row r="6" spans="1:10" s="37" customFormat="1" ht="7.8" customHeight="1" thickBot="1" x14ac:dyDescent="0.3">
      <c r="A6" s="44"/>
    </row>
    <row r="7" spans="1:10" s="46" customFormat="1" ht="41.4" x14ac:dyDescent="0.25">
      <c r="A7" s="50" t="s">
        <v>151</v>
      </c>
      <c r="B7" s="49" t="s">
        <v>150</v>
      </c>
      <c r="C7" s="48" t="s">
        <v>42</v>
      </c>
      <c r="D7" s="48" t="s">
        <v>83</v>
      </c>
      <c r="E7" s="48" t="s">
        <v>149</v>
      </c>
      <c r="F7" s="48" t="s">
        <v>148</v>
      </c>
      <c r="G7" s="48" t="s">
        <v>147</v>
      </c>
      <c r="H7" s="48" t="s">
        <v>146</v>
      </c>
      <c r="I7" s="48" t="s">
        <v>145</v>
      </c>
      <c r="J7" s="47" t="s">
        <v>144</v>
      </c>
    </row>
    <row r="8" spans="1:10" ht="20.399999999999999" customHeight="1" x14ac:dyDescent="0.25">
      <c r="A8" s="41" t="s">
        <v>143</v>
      </c>
      <c r="B8" s="304"/>
      <c r="C8" s="284"/>
      <c r="D8" s="284"/>
      <c r="E8" s="298"/>
      <c r="F8" s="299"/>
      <c r="G8" s="285"/>
      <c r="H8" s="285"/>
      <c r="I8" s="296" t="s">
        <v>139</v>
      </c>
      <c r="J8" s="288"/>
    </row>
    <row r="9" spans="1:10" ht="20.399999999999999" customHeight="1" x14ac:dyDescent="0.25">
      <c r="A9" s="41" t="s">
        <v>142</v>
      </c>
      <c r="B9" s="304"/>
      <c r="C9" s="284"/>
      <c r="D9" s="283"/>
      <c r="E9" s="298"/>
      <c r="F9" s="300"/>
      <c r="G9" s="285"/>
      <c r="H9" s="285"/>
      <c r="I9" s="296" t="s">
        <v>136</v>
      </c>
      <c r="J9" s="288"/>
    </row>
    <row r="10" spans="1:10" ht="20.399999999999999" customHeight="1" x14ac:dyDescent="0.25">
      <c r="A10" s="41" t="s">
        <v>141</v>
      </c>
      <c r="B10" s="304"/>
      <c r="C10" s="284"/>
      <c r="D10" s="283"/>
      <c r="E10" s="298"/>
      <c r="F10" s="300"/>
      <c r="G10" s="285"/>
      <c r="H10" s="285"/>
      <c r="I10" s="296" t="s">
        <v>139</v>
      </c>
      <c r="J10" s="288"/>
    </row>
    <row r="11" spans="1:10" ht="20.399999999999999" customHeight="1" x14ac:dyDescent="0.25">
      <c r="A11" s="41" t="s">
        <v>140</v>
      </c>
      <c r="B11" s="304"/>
      <c r="C11" s="284"/>
      <c r="D11" s="283"/>
      <c r="E11" s="298"/>
      <c r="F11" s="300"/>
      <c r="G11" s="285"/>
      <c r="H11" s="285"/>
      <c r="I11" s="296" t="s">
        <v>136</v>
      </c>
      <c r="J11" s="288"/>
    </row>
    <row r="12" spans="1:10" ht="27.6" x14ac:dyDescent="0.25">
      <c r="A12" s="41" t="s">
        <v>387</v>
      </c>
      <c r="B12" s="304"/>
      <c r="C12" s="284"/>
      <c r="D12" s="283"/>
      <c r="E12" s="298"/>
      <c r="F12" s="300"/>
      <c r="G12" s="285"/>
      <c r="H12" s="285"/>
      <c r="I12" s="296" t="s">
        <v>139</v>
      </c>
      <c r="J12" s="288"/>
    </row>
    <row r="13" spans="1:10" x14ac:dyDescent="0.25">
      <c r="A13" s="41" t="s">
        <v>386</v>
      </c>
      <c r="B13" s="304"/>
      <c r="C13" s="284"/>
      <c r="D13" s="283"/>
      <c r="E13" s="298"/>
      <c r="F13" s="300"/>
      <c r="G13" s="285"/>
      <c r="H13" s="285"/>
      <c r="I13" s="296" t="s">
        <v>139</v>
      </c>
      <c r="J13" s="288"/>
    </row>
    <row r="14" spans="1:10" ht="27.6" x14ac:dyDescent="0.25">
      <c r="A14" s="41" t="s">
        <v>392</v>
      </c>
      <c r="B14" s="304"/>
      <c r="C14" s="284"/>
      <c r="D14" s="283"/>
      <c r="E14" s="298"/>
      <c r="F14" s="300"/>
      <c r="G14" s="285"/>
      <c r="H14" s="285"/>
      <c r="I14" s="296" t="s">
        <v>139</v>
      </c>
      <c r="J14" s="288"/>
    </row>
    <row r="15" spans="1:10" ht="41.4" x14ac:dyDescent="0.25">
      <c r="A15" s="41" t="s">
        <v>389</v>
      </c>
      <c r="B15" s="304"/>
      <c r="C15" s="284"/>
      <c r="D15" s="283"/>
      <c r="E15" s="298"/>
      <c r="F15" s="300"/>
      <c r="G15" s="285"/>
      <c r="H15" s="285"/>
      <c r="I15" s="296" t="s">
        <v>136</v>
      </c>
      <c r="J15" s="288"/>
    </row>
    <row r="16" spans="1:10" x14ac:dyDescent="0.25">
      <c r="A16" s="41" t="s">
        <v>388</v>
      </c>
      <c r="B16" s="304"/>
      <c r="C16" s="284"/>
      <c r="D16" s="283"/>
      <c r="E16" s="298"/>
      <c r="F16" s="300"/>
      <c r="G16" s="285"/>
      <c r="H16" s="285"/>
      <c r="I16" s="296" t="s">
        <v>136</v>
      </c>
      <c r="J16" s="288"/>
    </row>
    <row r="17" spans="1:10" ht="27.6" x14ac:dyDescent="0.25">
      <c r="A17" s="41" t="s">
        <v>138</v>
      </c>
      <c r="B17" s="304"/>
      <c r="C17" s="284"/>
      <c r="D17" s="283"/>
      <c r="E17" s="298"/>
      <c r="F17" s="300"/>
      <c r="G17" s="285"/>
      <c r="H17" s="285"/>
      <c r="I17" s="296" t="s">
        <v>136</v>
      </c>
      <c r="J17" s="288"/>
    </row>
    <row r="18" spans="1:10" ht="28.2" thickBot="1" x14ac:dyDescent="0.3">
      <c r="A18" s="39" t="s">
        <v>137</v>
      </c>
      <c r="B18" s="305"/>
      <c r="C18" s="303"/>
      <c r="D18" s="286"/>
      <c r="E18" s="301"/>
      <c r="F18" s="302"/>
      <c r="G18" s="287"/>
      <c r="H18" s="287"/>
      <c r="I18" s="297" t="s">
        <v>136</v>
      </c>
      <c r="J18" s="289"/>
    </row>
    <row r="19" spans="1:10" s="37" customFormat="1" ht="14.4" thickBot="1" x14ac:dyDescent="0.3">
      <c r="A19" s="44"/>
      <c r="E19" s="43"/>
      <c r="G19" s="42"/>
      <c r="H19" s="42"/>
    </row>
    <row r="20" spans="1:10" ht="28.5" customHeight="1" x14ac:dyDescent="0.25">
      <c r="A20" s="526" t="s">
        <v>135</v>
      </c>
      <c r="B20" s="527"/>
      <c r="C20" s="290" t="s">
        <v>134</v>
      </c>
      <c r="D20" s="37"/>
      <c r="E20" s="528" t="s">
        <v>391</v>
      </c>
      <c r="F20" s="529"/>
      <c r="G20" s="529"/>
      <c r="H20" s="529"/>
      <c r="I20" s="529"/>
      <c r="J20" s="530"/>
    </row>
    <row r="21" spans="1:10" x14ac:dyDescent="0.25">
      <c r="A21" s="291"/>
      <c r="B21" s="40" t="s">
        <v>133</v>
      </c>
      <c r="C21" s="293"/>
      <c r="D21" s="37"/>
      <c r="E21" s="531"/>
      <c r="F21" s="532"/>
      <c r="G21" s="532"/>
      <c r="H21" s="532"/>
      <c r="I21" s="532"/>
      <c r="J21" s="533"/>
    </row>
    <row r="22" spans="1:10" x14ac:dyDescent="0.25">
      <c r="A22" s="291"/>
      <c r="B22" s="40" t="s">
        <v>390</v>
      </c>
      <c r="C22" s="294"/>
      <c r="D22" s="37"/>
      <c r="E22" s="531"/>
      <c r="F22" s="532"/>
      <c r="G22" s="532"/>
      <c r="H22" s="532"/>
      <c r="I22" s="532"/>
      <c r="J22" s="533"/>
    </row>
    <row r="23" spans="1:10" x14ac:dyDescent="0.25">
      <c r="A23" s="291"/>
      <c r="B23" s="40" t="s">
        <v>390</v>
      </c>
      <c r="C23" s="294"/>
      <c r="D23" s="37"/>
      <c r="E23" s="531"/>
      <c r="F23" s="532"/>
      <c r="G23" s="532"/>
      <c r="H23" s="532"/>
      <c r="I23" s="532"/>
      <c r="J23" s="533"/>
    </row>
    <row r="24" spans="1:10" x14ac:dyDescent="0.25">
      <c r="A24" s="291"/>
      <c r="B24" s="40" t="s">
        <v>390</v>
      </c>
      <c r="C24" s="294"/>
      <c r="D24" s="37"/>
      <c r="E24" s="531"/>
      <c r="F24" s="532"/>
      <c r="G24" s="532"/>
      <c r="H24" s="532"/>
      <c r="I24" s="532"/>
      <c r="J24" s="533"/>
    </row>
    <row r="25" spans="1:10" x14ac:dyDescent="0.25">
      <c r="A25" s="291"/>
      <c r="B25" s="40" t="s">
        <v>390</v>
      </c>
      <c r="C25" s="294"/>
      <c r="D25" s="37"/>
      <c r="E25" s="531"/>
      <c r="F25" s="532"/>
      <c r="G25" s="532"/>
      <c r="H25" s="532"/>
      <c r="I25" s="532"/>
      <c r="J25" s="533"/>
    </row>
    <row r="26" spans="1:10" ht="14.4" thickBot="1" x14ac:dyDescent="0.3">
      <c r="A26" s="292"/>
      <c r="B26" s="38" t="s">
        <v>132</v>
      </c>
      <c r="C26" s="295"/>
      <c r="D26" s="37"/>
      <c r="E26" s="534"/>
      <c r="F26" s="535"/>
      <c r="G26" s="535"/>
      <c r="H26" s="535"/>
      <c r="I26" s="535"/>
      <c r="J26" s="536"/>
    </row>
    <row r="27" spans="1:10" x14ac:dyDescent="0.25">
      <c r="A27"/>
    </row>
    <row r="28" spans="1:10" x14ac:dyDescent="0.25">
      <c r="A28"/>
    </row>
    <row r="29" spans="1:10" x14ac:dyDescent="0.25">
      <c r="A29"/>
    </row>
    <row r="30" spans="1:10" x14ac:dyDescent="0.25">
      <c r="A30"/>
    </row>
    <row r="31" spans="1:10" x14ac:dyDescent="0.25">
      <c r="A31"/>
    </row>
    <row r="32" spans="1:10"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sheetData>
  <sheetProtection algorithmName="SHA-512" hashValue="c/Ie/yW2A99bT5PIhhk5E6wh77RYbk8c2HdU38XPTzEbtNeK1VUjP/ZM3BmOdIflN2kBxye3eQKepT0AxZUADA==" saltValue="EUHxYGrjeyUL+r3gbIXjIQ==" spinCount="100000" sheet="1" objects="1" scenarios="1"/>
  <mergeCells count="8">
    <mergeCell ref="A20:B20"/>
    <mergeCell ref="E20:J26"/>
    <mergeCell ref="A1:J1"/>
    <mergeCell ref="A2:J2"/>
    <mergeCell ref="G3:J3"/>
    <mergeCell ref="A5:J5"/>
    <mergeCell ref="B3:D3"/>
    <mergeCell ref="E3:F3"/>
  </mergeCells>
  <pageMargins left="0.7" right="0.7" top="0.75" bottom="0.75" header="0.3" footer="0.3"/>
  <pageSetup scale="89" orientation="landscape" r:id="rId1"/>
  <headerFooter>
    <oddFooter>&amp;LAWFC-UMW Workbook R-2021&amp;R&amp;F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33"/>
  <sheetViews>
    <sheetView workbookViewId="0">
      <selection activeCell="A80" sqref="A80:I80"/>
    </sheetView>
  </sheetViews>
  <sheetFormatPr defaultRowHeight="13.8" x14ac:dyDescent="0.25"/>
  <cols>
    <col min="1" max="1" width="39.59765625" customWidth="1"/>
    <col min="2" max="2" width="48.19921875" customWidth="1"/>
  </cols>
  <sheetData>
    <row r="1" spans="1:2" ht="33" customHeight="1" x14ac:dyDescent="0.25">
      <c r="A1" s="60" t="s">
        <v>171</v>
      </c>
      <c r="B1" s="61"/>
    </row>
    <row r="2" spans="1:2" ht="18" x14ac:dyDescent="0.25">
      <c r="B2" s="62" t="s">
        <v>173</v>
      </c>
    </row>
    <row r="3" spans="1:2" ht="15.6" x14ac:dyDescent="0.25">
      <c r="A3" s="55"/>
    </row>
    <row r="4" spans="1:2" x14ac:dyDescent="0.25">
      <c r="A4" s="60" t="s">
        <v>131</v>
      </c>
      <c r="B4" s="61"/>
    </row>
    <row r="5" spans="1:2" ht="15.6" x14ac:dyDescent="0.25">
      <c r="A5" s="55"/>
    </row>
    <row r="6" spans="1:2" ht="15.6" x14ac:dyDescent="0.25">
      <c r="A6" s="55"/>
    </row>
    <row r="7" spans="1:2" ht="15.6" x14ac:dyDescent="0.25">
      <c r="A7" s="56"/>
    </row>
    <row r="8" spans="1:2" ht="15.6" x14ac:dyDescent="0.25">
      <c r="A8" s="56"/>
    </row>
    <row r="9" spans="1:2" ht="15.6" x14ac:dyDescent="0.25">
      <c r="A9" s="56" t="s">
        <v>181</v>
      </c>
    </row>
    <row r="10" spans="1:2" ht="11.25" customHeight="1" x14ac:dyDescent="0.25">
      <c r="A10" s="58"/>
    </row>
    <row r="11" spans="1:2" ht="81" customHeight="1" x14ac:dyDescent="0.25">
      <c r="A11" s="543" t="s">
        <v>182</v>
      </c>
      <c r="B11" s="543"/>
    </row>
    <row r="12" spans="1:2" ht="9" customHeight="1" x14ac:dyDescent="0.25">
      <c r="A12" s="58"/>
    </row>
    <row r="13" spans="1:2" ht="62.25" customHeight="1" x14ac:dyDescent="0.25">
      <c r="A13" s="543" t="s">
        <v>206</v>
      </c>
      <c r="B13" s="543"/>
    </row>
    <row r="14" spans="1:2" ht="7.5" customHeight="1" x14ac:dyDescent="0.25">
      <c r="A14" s="58"/>
    </row>
    <row r="15" spans="1:2" ht="93.75" customHeight="1" x14ac:dyDescent="0.25">
      <c r="A15" s="543" t="s">
        <v>174</v>
      </c>
      <c r="B15" s="543"/>
    </row>
    <row r="16" spans="1:2" ht="15.6" x14ac:dyDescent="0.25">
      <c r="A16" s="58"/>
    </row>
    <row r="17" spans="1:2" ht="61.5" customHeight="1" x14ac:dyDescent="0.25">
      <c r="A17" s="543" t="s">
        <v>207</v>
      </c>
      <c r="B17" s="543"/>
    </row>
    <row r="18" spans="1:2" ht="15.6" x14ac:dyDescent="0.25">
      <c r="A18" s="58"/>
    </row>
    <row r="19" spans="1:2" ht="15.75" customHeight="1" x14ac:dyDescent="0.25">
      <c r="A19" s="64" t="s">
        <v>175</v>
      </c>
      <c r="B19" s="64"/>
    </row>
    <row r="20" spans="1:2" ht="9" customHeight="1" x14ac:dyDescent="0.25">
      <c r="A20" s="57"/>
    </row>
    <row r="21" spans="1:2" ht="14.4" x14ac:dyDescent="0.25">
      <c r="A21" s="65"/>
      <c r="B21" s="66" t="s">
        <v>183</v>
      </c>
    </row>
    <row r="22" spans="1:2" ht="14.4" x14ac:dyDescent="0.25">
      <c r="A22" s="65"/>
    </row>
    <row r="23" spans="1:2" ht="14.4" x14ac:dyDescent="0.25">
      <c r="A23" s="67"/>
    </row>
    <row r="24" spans="1:2" ht="14.4" x14ac:dyDescent="0.25">
      <c r="A24" s="57" t="s">
        <v>176</v>
      </c>
    </row>
    <row r="25" spans="1:2" ht="14.4" x14ac:dyDescent="0.25">
      <c r="A25" s="57" t="s">
        <v>177</v>
      </c>
    </row>
    <row r="26" spans="1:2" ht="14.4" x14ac:dyDescent="0.25">
      <c r="A26" s="57" t="s">
        <v>178</v>
      </c>
    </row>
    <row r="27" spans="1:2" ht="14.4" x14ac:dyDescent="0.25">
      <c r="A27" s="57" t="s">
        <v>179</v>
      </c>
    </row>
    <row r="28" spans="1:2" ht="8.25" customHeight="1" x14ac:dyDescent="0.25">
      <c r="A28" s="57"/>
    </row>
    <row r="29" spans="1:2" ht="14.4" x14ac:dyDescent="0.25">
      <c r="A29" s="59" t="s">
        <v>180</v>
      </c>
    </row>
    <row r="31" spans="1:2" ht="14.4" x14ac:dyDescent="0.25">
      <c r="A31" s="68" t="s">
        <v>184</v>
      </c>
      <c r="B31" s="61"/>
    </row>
    <row r="32" spans="1:2" x14ac:dyDescent="0.25">
      <c r="B32" s="63" t="s">
        <v>185</v>
      </c>
    </row>
    <row r="33" spans="1:1" x14ac:dyDescent="0.25">
      <c r="A33" t="s">
        <v>186</v>
      </c>
    </row>
  </sheetData>
  <mergeCells count="4">
    <mergeCell ref="A11:B11"/>
    <mergeCell ref="A13:B13"/>
    <mergeCell ref="A15:B15"/>
    <mergeCell ref="A17:B17"/>
  </mergeCells>
  <pageMargins left="0.7" right="0.7" top="0.75" bottom="0.75" header="0.3" footer="0.3"/>
  <pageSetup scale="94" orientation="portrait" r:id="rId1"/>
  <headerFooter>
    <oddFooter>&amp;L&amp;9AWFC-UMW Workbook R-2021&amp;C&amp;8
&amp;R&amp;10&amp;F - &amp;A</oddFooter>
  </headerFooter>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5"/>
  <sheetViews>
    <sheetView workbookViewId="0">
      <selection activeCell="A80" sqref="A80:I80"/>
    </sheetView>
  </sheetViews>
  <sheetFormatPr defaultRowHeight="13.8" x14ac:dyDescent="0.25"/>
  <cols>
    <col min="1" max="1" width="80.8984375" style="70" customWidth="1"/>
  </cols>
  <sheetData>
    <row r="1" spans="1:1" ht="17.399999999999999" x14ac:dyDescent="0.3">
      <c r="A1" s="72" t="s">
        <v>202</v>
      </c>
    </row>
    <row r="3" spans="1:1" x14ac:dyDescent="0.25">
      <c r="A3" s="71" t="s">
        <v>188</v>
      </c>
    </row>
    <row r="4" spans="1:1" ht="41.4" x14ac:dyDescent="0.25">
      <c r="A4" s="70" t="s">
        <v>189</v>
      </c>
    </row>
    <row r="6" spans="1:1" x14ac:dyDescent="0.25">
      <c r="A6" s="71" t="s">
        <v>190</v>
      </c>
    </row>
    <row r="7" spans="1:1" x14ac:dyDescent="0.25">
      <c r="A7" s="70" t="s">
        <v>191</v>
      </c>
    </row>
    <row r="8" spans="1:1" ht="15.75" customHeight="1" x14ac:dyDescent="0.25">
      <c r="A8" s="73" t="s">
        <v>192</v>
      </c>
    </row>
    <row r="9" spans="1:1" ht="15.75" customHeight="1" x14ac:dyDescent="0.25">
      <c r="A9" s="73" t="s">
        <v>193</v>
      </c>
    </row>
    <row r="10" spans="1:1" x14ac:dyDescent="0.25">
      <c r="A10" s="73" t="s">
        <v>194</v>
      </c>
    </row>
    <row r="12" spans="1:1" x14ac:dyDescent="0.25">
      <c r="A12" s="70" t="s">
        <v>195</v>
      </c>
    </row>
    <row r="14" spans="1:1" ht="27.6" x14ac:dyDescent="0.25">
      <c r="A14" s="70" t="s">
        <v>196</v>
      </c>
    </row>
    <row r="16" spans="1:1" ht="27.6" x14ac:dyDescent="0.25">
      <c r="A16" s="70" t="s">
        <v>197</v>
      </c>
    </row>
    <row r="18" spans="1:1" x14ac:dyDescent="0.25">
      <c r="A18" s="70" t="s">
        <v>198</v>
      </c>
    </row>
    <row r="20" spans="1:1" x14ac:dyDescent="0.25">
      <c r="A20" s="70" t="s">
        <v>199</v>
      </c>
    </row>
    <row r="21" spans="1:1" ht="27.6" x14ac:dyDescent="0.25">
      <c r="A21" s="70" t="s">
        <v>200</v>
      </c>
    </row>
    <row r="23" spans="1:1" x14ac:dyDescent="0.25">
      <c r="A23" s="70" t="s">
        <v>201</v>
      </c>
    </row>
    <row r="25" spans="1:1" ht="27.6" x14ac:dyDescent="0.25">
      <c r="A25" s="70" t="s">
        <v>203</v>
      </c>
    </row>
  </sheetData>
  <pageMargins left="0.7" right="0.7" top="0.75" bottom="0.75" header="0.3" footer="0.3"/>
  <pageSetup orientation="portrait" r:id="rId1"/>
  <headerFooter>
    <oddFooter>&amp;LAWFC-UMW Workbook R-2021&amp;R&amp;F -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DA8B7-05DA-4688-AF53-0E522681AC71}">
  <sheetPr>
    <tabColor rgb="FFFF0000"/>
    <pageSetUpPr fitToPage="1"/>
  </sheetPr>
  <dimension ref="A1:M59"/>
  <sheetViews>
    <sheetView workbookViewId="0">
      <selection activeCell="K5" sqref="K5"/>
    </sheetView>
  </sheetViews>
  <sheetFormatPr defaultColWidth="8.19921875" defaultRowHeight="13.2" x14ac:dyDescent="0.25"/>
  <cols>
    <col min="1" max="1" width="8.8984375" style="26" customWidth="1"/>
    <col min="2" max="5" width="8.19921875" style="26"/>
    <col min="6" max="6" width="9.09765625" style="26" bestFit="1" customWidth="1"/>
    <col min="7" max="7" width="8.19921875" style="26"/>
    <col min="8" max="8" width="10.796875" style="26" customWidth="1"/>
    <col min="9" max="10" width="8.19921875" style="26"/>
    <col min="11" max="11" width="47.09765625" style="81" customWidth="1"/>
    <col min="12" max="12" width="6.3984375" style="26" customWidth="1"/>
    <col min="13" max="13" width="27.3984375" style="26" customWidth="1"/>
    <col min="14" max="14" width="39.296875" style="26" customWidth="1"/>
    <col min="15" max="16384" width="8.19921875" style="26"/>
  </cols>
  <sheetData>
    <row r="1" spans="1:13" ht="16.2" thickBot="1" x14ac:dyDescent="0.3">
      <c r="A1" s="547" t="s">
        <v>103</v>
      </c>
      <c r="B1" s="548"/>
      <c r="C1" s="548"/>
      <c r="D1" s="548"/>
      <c r="E1" s="548"/>
      <c r="F1" s="548"/>
      <c r="G1" s="548"/>
      <c r="H1" s="548"/>
      <c r="I1" s="549"/>
      <c r="K1" s="306" t="s">
        <v>102</v>
      </c>
      <c r="M1" s="26" t="s">
        <v>209</v>
      </c>
    </row>
    <row r="2" spans="1:13" ht="21.6" customHeight="1" thickBot="1" x14ac:dyDescent="0.3">
      <c r="A2" s="550" t="s">
        <v>250</v>
      </c>
      <c r="B2" s="551"/>
      <c r="C2" s="552"/>
      <c r="D2" s="552"/>
      <c r="E2" s="552"/>
      <c r="F2" s="552"/>
      <c r="G2" s="552"/>
      <c r="H2" s="552"/>
      <c r="I2" s="553"/>
      <c r="K2" s="306" t="s">
        <v>164</v>
      </c>
      <c r="L2" s="74"/>
    </row>
    <row r="3" spans="1:13" ht="15.6" x14ac:dyDescent="0.25">
      <c r="A3" s="554" t="s">
        <v>104</v>
      </c>
      <c r="B3" s="554"/>
      <c r="C3" s="554"/>
      <c r="D3" s="554"/>
      <c r="E3" s="554"/>
      <c r="F3" s="554"/>
      <c r="G3" s="554"/>
      <c r="H3" s="554"/>
      <c r="I3" s="554"/>
      <c r="K3" s="306" t="s">
        <v>100</v>
      </c>
      <c r="L3" s="309"/>
    </row>
    <row r="4" spans="1:13" ht="6.6" customHeight="1" thickBot="1" x14ac:dyDescent="0.3">
      <c r="A4" s="251"/>
      <c r="B4" s="251"/>
      <c r="C4" s="251"/>
      <c r="D4" s="251"/>
      <c r="E4" s="555"/>
      <c r="F4" s="555"/>
      <c r="G4" s="251"/>
      <c r="H4" s="251"/>
      <c r="I4" s="251"/>
      <c r="K4" s="306" t="s">
        <v>101</v>
      </c>
      <c r="L4" s="309"/>
    </row>
    <row r="5" spans="1:13" ht="33" customHeight="1" thickBot="1" x14ac:dyDescent="0.3">
      <c r="A5" s="556" t="s">
        <v>210</v>
      </c>
      <c r="B5" s="557"/>
      <c r="C5" s="558"/>
      <c r="D5" s="552"/>
      <c r="E5" s="552"/>
      <c r="F5" s="552"/>
      <c r="G5" s="552"/>
      <c r="H5" s="552"/>
      <c r="I5" s="553"/>
      <c r="K5" s="306" t="s">
        <v>167</v>
      </c>
      <c r="L5" s="309"/>
    </row>
    <row r="6" spans="1:13" ht="18" customHeight="1" thickBot="1" x14ac:dyDescent="0.3">
      <c r="A6" s="310" t="s">
        <v>105</v>
      </c>
      <c r="B6" s="559"/>
      <c r="C6" s="560"/>
      <c r="D6" s="561"/>
      <c r="E6" s="311" t="s">
        <v>106</v>
      </c>
      <c r="F6" s="562"/>
      <c r="G6" s="563"/>
      <c r="H6" s="563"/>
      <c r="I6" s="564"/>
      <c r="K6" s="307" t="s">
        <v>497</v>
      </c>
      <c r="L6" s="309"/>
    </row>
    <row r="7" spans="1:13" ht="6" customHeight="1" thickBot="1" x14ac:dyDescent="0.3">
      <c r="A7" s="251"/>
      <c r="B7" s="251"/>
      <c r="C7" s="75"/>
      <c r="D7" s="251"/>
      <c r="E7" s="249"/>
      <c r="F7" s="249"/>
      <c r="G7" s="251"/>
      <c r="H7" s="251"/>
      <c r="I7" s="251"/>
      <c r="K7" s="306" t="s">
        <v>99</v>
      </c>
    </row>
    <row r="8" spans="1:13" ht="22.5" customHeight="1" thickBot="1" x14ac:dyDescent="0.3">
      <c r="A8" s="565" t="s">
        <v>400</v>
      </c>
      <c r="B8" s="566"/>
      <c r="C8" s="567"/>
      <c r="D8" s="568"/>
      <c r="E8" s="568"/>
      <c r="F8" s="568"/>
      <c r="G8" s="568"/>
      <c r="H8" s="568"/>
      <c r="I8" s="569"/>
      <c r="K8" s="306" t="s">
        <v>393</v>
      </c>
    </row>
    <row r="9" spans="1:13" ht="9" customHeight="1" thickBot="1" x14ac:dyDescent="0.3">
      <c r="A9" s="251"/>
      <c r="B9" s="251"/>
      <c r="C9" s="75"/>
      <c r="D9" s="251"/>
      <c r="E9" s="252"/>
      <c r="F9" s="252"/>
      <c r="G9" s="251"/>
      <c r="H9" s="251"/>
      <c r="I9" s="251"/>
      <c r="K9" s="306" t="s">
        <v>98</v>
      </c>
    </row>
    <row r="10" spans="1:13" ht="14.4" thickBot="1" x14ac:dyDescent="0.3">
      <c r="A10" s="76" t="s">
        <v>211</v>
      </c>
      <c r="B10" s="570"/>
      <c r="C10" s="571"/>
      <c r="D10" s="571"/>
      <c r="E10" s="571"/>
      <c r="F10" s="571"/>
      <c r="G10" s="571"/>
      <c r="H10" s="571"/>
      <c r="I10" s="572"/>
      <c r="K10" s="308" t="s">
        <v>394</v>
      </c>
    </row>
    <row r="11" spans="1:13" ht="24" customHeight="1" thickBot="1" x14ac:dyDescent="0.3">
      <c r="A11" s="77" t="s">
        <v>401</v>
      </c>
      <c r="B11" s="544"/>
      <c r="C11" s="545"/>
      <c r="D11" s="545"/>
      <c r="E11" s="545"/>
      <c r="F11" s="545"/>
      <c r="G11" s="545"/>
      <c r="H11" s="545"/>
      <c r="I11" s="546"/>
      <c r="K11" s="308" t="s">
        <v>395</v>
      </c>
    </row>
    <row r="12" spans="1:13" ht="10.5" customHeight="1" thickBot="1" x14ac:dyDescent="0.3">
      <c r="A12" s="78"/>
      <c r="B12" s="312"/>
      <c r="C12" s="313"/>
      <c r="D12" s="312"/>
      <c r="E12" s="312"/>
      <c r="F12" s="312"/>
      <c r="G12" s="312"/>
      <c r="H12" s="312"/>
      <c r="I12" s="314"/>
      <c r="K12" s="308" t="s">
        <v>498</v>
      </c>
    </row>
    <row r="13" spans="1:13" ht="19.5" customHeight="1" thickBot="1" x14ac:dyDescent="0.3">
      <c r="A13" s="79" t="s">
        <v>107</v>
      </c>
      <c r="B13" s="544"/>
      <c r="C13" s="545"/>
      <c r="D13" s="545"/>
      <c r="E13" s="545"/>
      <c r="F13" s="545"/>
      <c r="G13" s="545"/>
      <c r="H13" s="545"/>
      <c r="I13" s="546"/>
      <c r="K13" s="306" t="s">
        <v>396</v>
      </c>
    </row>
    <row r="14" spans="1:13" ht="15.75" customHeight="1" thickBot="1" x14ac:dyDescent="0.3">
      <c r="A14" s="80"/>
      <c r="B14" s="544"/>
      <c r="C14" s="545"/>
      <c r="D14" s="545"/>
      <c r="E14" s="545"/>
      <c r="F14" s="545"/>
      <c r="G14" s="545"/>
      <c r="H14" s="545"/>
      <c r="I14" s="546"/>
      <c r="K14" s="306" t="s">
        <v>397</v>
      </c>
    </row>
    <row r="15" spans="1:13" ht="16.5" customHeight="1" thickBot="1" x14ac:dyDescent="0.3">
      <c r="A15" s="79" t="s">
        <v>232</v>
      </c>
      <c r="B15" s="544"/>
      <c r="C15" s="545"/>
      <c r="D15" s="545"/>
      <c r="E15" s="545"/>
      <c r="F15" s="545"/>
      <c r="G15" s="545"/>
      <c r="H15" s="545"/>
      <c r="I15" s="546"/>
      <c r="K15" s="306" t="s">
        <v>398</v>
      </c>
      <c r="M15" s="26" t="s">
        <v>212</v>
      </c>
    </row>
    <row r="16" spans="1:13" ht="16.5" customHeight="1" thickBot="1" x14ac:dyDescent="0.3">
      <c r="A16" s="310" t="s">
        <v>149</v>
      </c>
      <c r="B16" s="544"/>
      <c r="C16" s="545"/>
      <c r="D16" s="545"/>
      <c r="E16" s="545"/>
      <c r="F16" s="545"/>
      <c r="G16" s="545"/>
      <c r="H16" s="545"/>
      <c r="I16" s="546"/>
      <c r="K16" s="306" t="s">
        <v>399</v>
      </c>
    </row>
    <row r="17" spans="1:12" ht="24" customHeight="1" thickBot="1" x14ac:dyDescent="0.3">
      <c r="A17" s="573" t="s">
        <v>402</v>
      </c>
      <c r="B17" s="315" t="s">
        <v>187</v>
      </c>
      <c r="C17" s="575" t="s">
        <v>216</v>
      </c>
      <c r="D17" s="576"/>
      <c r="E17" s="577"/>
      <c r="F17" s="316" t="s">
        <v>213</v>
      </c>
      <c r="G17" s="578" t="s">
        <v>17</v>
      </c>
      <c r="H17" s="579"/>
      <c r="I17" s="251"/>
      <c r="K17" s="306"/>
    </row>
    <row r="18" spans="1:12" ht="12.75" customHeight="1" x14ac:dyDescent="0.25">
      <c r="A18" s="573"/>
      <c r="B18" s="580"/>
      <c r="C18" s="582"/>
      <c r="D18" s="584"/>
      <c r="E18" s="585"/>
      <c r="F18" s="594">
        <v>0.25</v>
      </c>
      <c r="G18" s="596">
        <v>0</v>
      </c>
      <c r="H18" s="597"/>
      <c r="I18" s="600" t="s">
        <v>403</v>
      </c>
      <c r="K18" s="317"/>
    </row>
    <row r="19" spans="1:12" ht="15.75" customHeight="1" thickBot="1" x14ac:dyDescent="0.3">
      <c r="A19" s="573"/>
      <c r="B19" s="581"/>
      <c r="C19" s="583"/>
      <c r="D19" s="586"/>
      <c r="E19" s="587"/>
      <c r="F19" s="595"/>
      <c r="G19" s="598"/>
      <c r="H19" s="599"/>
      <c r="I19" s="600"/>
      <c r="K19" s="318"/>
      <c r="L19" s="319"/>
    </row>
    <row r="20" spans="1:12" ht="12" customHeight="1" thickBot="1" x14ac:dyDescent="0.35">
      <c r="A20" s="574"/>
      <c r="B20" s="251"/>
      <c r="C20" s="75"/>
      <c r="D20" s="251"/>
      <c r="E20" s="251"/>
      <c r="F20" s="320"/>
      <c r="G20" s="251"/>
      <c r="H20" s="251"/>
      <c r="I20" s="28"/>
      <c r="K20" s="319"/>
      <c r="L20" s="319"/>
    </row>
    <row r="21" spans="1:12" ht="33" customHeight="1" thickBot="1" x14ac:dyDescent="0.3">
      <c r="A21" s="573"/>
      <c r="B21" s="106"/>
      <c r="C21" s="107"/>
      <c r="D21" s="601"/>
      <c r="E21" s="602"/>
      <c r="F21" s="321">
        <v>0.3</v>
      </c>
      <c r="G21" s="603">
        <f>B21*F21</f>
        <v>0</v>
      </c>
      <c r="H21" s="604"/>
      <c r="I21" s="250" t="s">
        <v>214</v>
      </c>
      <c r="K21" s="319"/>
      <c r="L21" s="319"/>
    </row>
    <row r="22" spans="1:12" ht="10.5" customHeight="1" thickBot="1" x14ac:dyDescent="0.3">
      <c r="A22" s="251"/>
      <c r="B22" s="251"/>
      <c r="C22" s="251"/>
      <c r="D22" s="251"/>
      <c r="E22" s="605"/>
      <c r="F22" s="605"/>
      <c r="G22" s="251"/>
      <c r="H22" s="251"/>
      <c r="I22" s="251"/>
      <c r="K22" s="319"/>
      <c r="L22" s="319"/>
    </row>
    <row r="23" spans="1:12" ht="25.5" customHeight="1" thickBot="1" x14ac:dyDescent="0.3">
      <c r="A23" s="606" t="s">
        <v>108</v>
      </c>
      <c r="B23" s="606"/>
      <c r="C23" s="607"/>
      <c r="D23" s="608"/>
      <c r="E23" s="608"/>
      <c r="F23" s="608"/>
      <c r="G23" s="608"/>
      <c r="H23" s="608"/>
      <c r="I23" s="609"/>
      <c r="K23" s="322"/>
    </row>
    <row r="24" spans="1:12" ht="20.25" customHeight="1" x14ac:dyDescent="0.25">
      <c r="A24" s="251"/>
      <c r="B24" s="251"/>
      <c r="C24" s="610" t="s">
        <v>215</v>
      </c>
      <c r="D24" s="610"/>
      <c r="E24" s="610"/>
      <c r="F24" s="610"/>
      <c r="G24" s="610"/>
      <c r="H24" s="610"/>
      <c r="I24" s="610"/>
      <c r="K24" s="26"/>
    </row>
    <row r="25" spans="1:12" ht="13.8" x14ac:dyDescent="0.25">
      <c r="A25" s="323" t="s">
        <v>404</v>
      </c>
      <c r="B25" s="323"/>
      <c r="C25" s="323"/>
      <c r="D25" s="69"/>
      <c r="E25" s="69"/>
      <c r="F25" s="69"/>
      <c r="G25" s="69"/>
      <c r="H25" s="69"/>
      <c r="I25" s="69"/>
      <c r="K25" s="26"/>
    </row>
    <row r="26" spans="1:12" ht="15" customHeight="1" x14ac:dyDescent="0.25">
      <c r="A26" s="611" t="s">
        <v>405</v>
      </c>
      <c r="B26" s="612"/>
      <c r="C26" s="612"/>
      <c r="D26" s="612"/>
      <c r="E26" s="613"/>
      <c r="F26" s="324" t="s">
        <v>406</v>
      </c>
      <c r="G26" s="611" t="s">
        <v>109</v>
      </c>
      <c r="H26" s="612"/>
      <c r="I26" s="613"/>
      <c r="K26" s="588"/>
    </row>
    <row r="27" spans="1:12" ht="17.25" customHeight="1" x14ac:dyDescent="0.25">
      <c r="A27" s="590"/>
      <c r="B27" s="591"/>
      <c r="C27" s="591"/>
      <c r="D27" s="591"/>
      <c r="E27" s="592"/>
      <c r="F27" s="325"/>
      <c r="G27" s="593"/>
      <c r="H27" s="593"/>
      <c r="I27" s="593"/>
      <c r="K27" s="589"/>
    </row>
    <row r="28" spans="1:12" ht="17.25" customHeight="1" x14ac:dyDescent="0.25">
      <c r="A28" s="590"/>
      <c r="B28" s="591"/>
      <c r="C28" s="591"/>
      <c r="D28" s="591"/>
      <c r="E28" s="592"/>
      <c r="F28" s="326"/>
      <c r="G28" s="593"/>
      <c r="H28" s="593"/>
      <c r="I28" s="593"/>
      <c r="K28" s="327"/>
    </row>
    <row r="29" spans="1:12" ht="17.25" customHeight="1" x14ac:dyDescent="0.25">
      <c r="A29" s="590"/>
      <c r="B29" s="591"/>
      <c r="C29" s="591"/>
      <c r="D29" s="591"/>
      <c r="E29" s="592"/>
      <c r="F29" s="326"/>
      <c r="G29" s="593"/>
      <c r="H29" s="593"/>
      <c r="I29" s="593"/>
    </row>
    <row r="30" spans="1:12" s="328" customFormat="1" ht="17.25" customHeight="1" x14ac:dyDescent="0.25">
      <c r="A30" s="590"/>
      <c r="B30" s="591"/>
      <c r="C30" s="591"/>
      <c r="D30" s="591"/>
      <c r="E30" s="592"/>
      <c r="F30" s="326"/>
      <c r="G30" s="593"/>
      <c r="H30" s="593"/>
      <c r="I30" s="593"/>
    </row>
    <row r="31" spans="1:12" ht="17.25" customHeight="1" x14ac:dyDescent="0.25">
      <c r="A31" s="590"/>
      <c r="B31" s="591"/>
      <c r="C31" s="591"/>
      <c r="D31" s="591"/>
      <c r="E31" s="592"/>
      <c r="F31" s="326"/>
      <c r="G31" s="614"/>
      <c r="H31" s="614"/>
      <c r="I31" s="614"/>
    </row>
    <row r="32" spans="1:12" ht="17.25" customHeight="1" x14ac:dyDescent="0.25">
      <c r="A32" s="590"/>
      <c r="B32" s="591"/>
      <c r="C32" s="591"/>
      <c r="D32" s="591"/>
      <c r="E32" s="592"/>
      <c r="F32" s="326"/>
      <c r="G32" s="614"/>
      <c r="H32" s="614"/>
      <c r="I32" s="614"/>
      <c r="L32" s="328"/>
    </row>
    <row r="33" spans="1:11" ht="17.25" customHeight="1" x14ac:dyDescent="0.25">
      <c r="A33" s="590"/>
      <c r="B33" s="591"/>
      <c r="C33" s="591"/>
      <c r="D33" s="591"/>
      <c r="E33" s="592"/>
      <c r="F33" s="326"/>
      <c r="G33" s="614"/>
      <c r="H33" s="614"/>
      <c r="I33" s="614"/>
    </row>
    <row r="34" spans="1:11" ht="17.25" customHeight="1" x14ac:dyDescent="0.25">
      <c r="A34" s="590"/>
      <c r="B34" s="591"/>
      <c r="C34" s="591"/>
      <c r="D34" s="591"/>
      <c r="E34" s="592"/>
      <c r="F34" s="326"/>
      <c r="G34" s="614"/>
      <c r="H34" s="614"/>
      <c r="I34" s="614"/>
    </row>
    <row r="35" spans="1:11" ht="17.25" customHeight="1" thickBot="1" x14ac:dyDescent="0.3">
      <c r="A35" s="590"/>
      <c r="B35" s="591"/>
      <c r="C35" s="591"/>
      <c r="D35" s="591"/>
      <c r="E35" s="592"/>
      <c r="F35" s="326"/>
      <c r="G35" s="616"/>
      <c r="H35" s="616"/>
      <c r="I35" s="616"/>
    </row>
    <row r="36" spans="1:11" ht="23.25" customHeight="1" thickBot="1" x14ac:dyDescent="0.3">
      <c r="A36" s="329"/>
      <c r="B36" s="329"/>
      <c r="C36" s="329"/>
      <c r="D36" s="617" t="s">
        <v>110</v>
      </c>
      <c r="E36" s="617"/>
      <c r="F36" s="618"/>
      <c r="G36" s="619">
        <f>SUM(G27:I35)+G18+G21</f>
        <v>0</v>
      </c>
      <c r="H36" s="620"/>
      <c r="I36" s="621"/>
    </row>
    <row r="37" spans="1:11" ht="13.8" x14ac:dyDescent="0.25">
      <c r="A37" s="622" t="s">
        <v>111</v>
      </c>
      <c r="B37" s="622"/>
      <c r="C37" s="251"/>
      <c r="D37" s="251"/>
      <c r="E37" s="623"/>
      <c r="F37" s="605"/>
      <c r="G37" s="251"/>
      <c r="H37" s="251"/>
      <c r="I37" s="251"/>
      <c r="K37" s="26"/>
    </row>
    <row r="38" spans="1:11" ht="13.8" thickBot="1" x14ac:dyDescent="0.3">
      <c r="A38" s="606" t="s">
        <v>472</v>
      </c>
      <c r="B38" s="606"/>
      <c r="C38" s="606"/>
      <c r="D38" s="615"/>
      <c r="E38" s="615"/>
      <c r="F38" s="615"/>
      <c r="G38" s="615"/>
      <c r="H38" s="615"/>
      <c r="I38" s="615"/>
    </row>
    <row r="39" spans="1:11" ht="14.25" customHeight="1" x14ac:dyDescent="0.25">
      <c r="A39" s="624" t="s">
        <v>233</v>
      </c>
      <c r="B39" s="624"/>
      <c r="C39" s="624"/>
      <c r="D39" s="624"/>
      <c r="E39" s="624"/>
      <c r="F39" s="624"/>
      <c r="G39" s="624"/>
      <c r="H39" s="624"/>
      <c r="I39" s="624"/>
    </row>
    <row r="40" spans="1:11" ht="13.8" thickBot="1" x14ac:dyDescent="0.3">
      <c r="A40" s="606" t="s">
        <v>473</v>
      </c>
      <c r="B40" s="606"/>
      <c r="C40" s="606"/>
      <c r="D40" s="615"/>
      <c r="E40" s="615"/>
      <c r="F40" s="615"/>
      <c r="G40" s="615"/>
      <c r="H40" s="615"/>
      <c r="I40" s="615"/>
    </row>
    <row r="41" spans="1:11" x14ac:dyDescent="0.25">
      <c r="A41" s="627"/>
      <c r="B41" s="627"/>
      <c r="C41" s="627"/>
      <c r="D41" s="628"/>
      <c r="E41" s="628"/>
      <c r="F41" s="628"/>
      <c r="G41" s="628"/>
      <c r="H41" s="628"/>
      <c r="I41" s="628"/>
    </row>
    <row r="42" spans="1:11" ht="15" customHeight="1" thickBot="1" x14ac:dyDescent="0.3">
      <c r="A42" s="330" t="s">
        <v>112</v>
      </c>
      <c r="B42" s="629"/>
      <c r="C42" s="629"/>
      <c r="D42" s="330" t="s">
        <v>113</v>
      </c>
      <c r="E42" s="630"/>
      <c r="F42" s="630"/>
      <c r="G42" s="630"/>
      <c r="H42" s="630"/>
      <c r="I42" s="630"/>
    </row>
    <row r="43" spans="1:11" ht="7.2" customHeight="1" x14ac:dyDescent="0.25">
      <c r="A43" s="251"/>
      <c r="B43" s="251"/>
      <c r="C43" s="251"/>
      <c r="D43" s="251"/>
      <c r="E43" s="631"/>
      <c r="F43" s="631"/>
      <c r="G43" s="251"/>
      <c r="H43" s="251"/>
      <c r="I43" s="251"/>
    </row>
    <row r="44" spans="1:11" ht="13.8" thickBot="1" x14ac:dyDescent="0.3">
      <c r="A44" s="632" t="s">
        <v>474</v>
      </c>
      <c r="B44" s="632"/>
      <c r="C44" s="632"/>
      <c r="D44" s="615"/>
      <c r="E44" s="615"/>
      <c r="F44" s="615"/>
      <c r="G44" s="615"/>
      <c r="H44" s="615"/>
      <c r="I44" s="615"/>
    </row>
    <row r="45" spans="1:11" x14ac:dyDescent="0.25">
      <c r="A45" s="625" t="s">
        <v>407</v>
      </c>
      <c r="B45" s="625"/>
      <c r="C45" s="625"/>
      <c r="D45" s="625"/>
      <c r="E45" s="625"/>
      <c r="F45" s="625"/>
      <c r="G45" s="625"/>
      <c r="H45" s="625"/>
      <c r="I45" s="625"/>
    </row>
    <row r="46" spans="1:11" x14ac:dyDescent="0.25">
      <c r="A46" s="625"/>
      <c r="B46" s="625"/>
      <c r="C46" s="625"/>
      <c r="D46" s="625"/>
      <c r="E46" s="625"/>
      <c r="F46" s="625"/>
      <c r="G46" s="625"/>
      <c r="H46" s="625"/>
      <c r="I46" s="625"/>
    </row>
    <row r="47" spans="1:11" x14ac:dyDescent="0.25">
      <c r="A47" s="625"/>
      <c r="B47" s="625"/>
      <c r="C47" s="625"/>
      <c r="D47" s="625"/>
      <c r="E47" s="625"/>
      <c r="F47" s="625"/>
      <c r="G47" s="625"/>
      <c r="H47" s="625"/>
      <c r="I47" s="625"/>
    </row>
    <row r="48" spans="1:11" ht="13.8" customHeight="1" x14ac:dyDescent="0.25">
      <c r="A48" s="625"/>
      <c r="B48" s="625"/>
      <c r="C48" s="625"/>
      <c r="D48" s="625"/>
      <c r="E48" s="625"/>
      <c r="F48" s="625"/>
      <c r="G48" s="625"/>
      <c r="H48" s="625"/>
      <c r="I48" s="625"/>
    </row>
    <row r="49" spans="1:9" ht="4.8" customHeight="1" x14ac:dyDescent="0.25"/>
    <row r="50" spans="1:9" x14ac:dyDescent="0.25">
      <c r="A50" s="26" t="s">
        <v>408</v>
      </c>
    </row>
    <row r="52" spans="1:9" ht="18" customHeight="1" x14ac:dyDescent="0.25">
      <c r="A52" s="626" t="s">
        <v>409</v>
      </c>
      <c r="B52" s="626"/>
      <c r="C52" s="626"/>
      <c r="D52" s="626"/>
      <c r="E52" s="626"/>
      <c r="F52" s="626"/>
      <c r="G52" s="626"/>
      <c r="H52" s="626"/>
      <c r="I52" s="626"/>
    </row>
    <row r="53" spans="1:9" ht="18" customHeight="1" x14ac:dyDescent="0.25">
      <c r="A53" s="626"/>
      <c r="B53" s="626"/>
      <c r="C53" s="626"/>
      <c r="D53" s="626"/>
      <c r="E53" s="626"/>
      <c r="F53" s="626"/>
      <c r="G53" s="626"/>
      <c r="H53" s="626"/>
      <c r="I53" s="626"/>
    </row>
    <row r="54" spans="1:9" ht="18" customHeight="1" x14ac:dyDescent="0.25">
      <c r="A54" s="626"/>
      <c r="B54" s="626"/>
      <c r="C54" s="626"/>
      <c r="D54" s="626"/>
      <c r="E54" s="626"/>
      <c r="F54" s="626"/>
      <c r="G54" s="626"/>
      <c r="H54" s="626"/>
      <c r="I54" s="626"/>
    </row>
    <row r="55" spans="1:9" ht="18" customHeight="1" x14ac:dyDescent="0.25">
      <c r="A55" s="626"/>
      <c r="B55" s="626"/>
      <c r="C55" s="626"/>
      <c r="D55" s="626"/>
      <c r="E55" s="626"/>
      <c r="F55" s="626"/>
      <c r="G55" s="626"/>
      <c r="H55" s="626"/>
      <c r="I55" s="626"/>
    </row>
    <row r="56" spans="1:9" ht="18" customHeight="1" x14ac:dyDescent="0.25">
      <c r="A56" s="626"/>
      <c r="B56" s="626"/>
      <c r="C56" s="626"/>
      <c r="D56" s="626"/>
      <c r="E56" s="626"/>
      <c r="F56" s="626"/>
      <c r="G56" s="626"/>
      <c r="H56" s="626"/>
      <c r="I56" s="626"/>
    </row>
    <row r="57" spans="1:9" x14ac:dyDescent="0.25">
      <c r="A57" s="331"/>
    </row>
    <row r="58" spans="1:9" x14ac:dyDescent="0.25">
      <c r="A58" s="331"/>
    </row>
    <row r="59" spans="1:9" x14ac:dyDescent="0.25">
      <c r="A59" s="331"/>
    </row>
  </sheetData>
  <sheetProtection algorithmName="SHA-512" hashValue="7phs5MSEJmhHtIKm0f5b7u4YG0C0ARl8j7gk1KKgQP7pXlDS6s0ovVIFsGC98IQWbhKfENoqU/VzZRFvxaG9Wg==" saltValue="c82NrfOpDWGlLQe228xkyQ==" spinCount="100000" sheet="1" formatCells="0" formatColumns="0" formatRows="0" insertColumns="0" insertRows="0" deleteColumns="0" deleteRows="0"/>
  <mergeCells count="71">
    <mergeCell ref="A45:I48"/>
    <mergeCell ref="A52:I56"/>
    <mergeCell ref="A41:C41"/>
    <mergeCell ref="D41:I41"/>
    <mergeCell ref="B42:C42"/>
    <mergeCell ref="E42:I42"/>
    <mergeCell ref="E43:F43"/>
    <mergeCell ref="A44:C44"/>
    <mergeCell ref="D44:I44"/>
    <mergeCell ref="A40:C40"/>
    <mergeCell ref="D40:I40"/>
    <mergeCell ref="A34:E34"/>
    <mergeCell ref="G34:I34"/>
    <mergeCell ref="A35:E35"/>
    <mergeCell ref="G35:I35"/>
    <mergeCell ref="D36:F36"/>
    <mergeCell ref="G36:I36"/>
    <mergeCell ref="A37:B37"/>
    <mergeCell ref="E37:F37"/>
    <mergeCell ref="A38:C38"/>
    <mergeCell ref="D38:I38"/>
    <mergeCell ref="A39:I39"/>
    <mergeCell ref="A31:E31"/>
    <mergeCell ref="G31:I31"/>
    <mergeCell ref="A32:E32"/>
    <mergeCell ref="G32:I32"/>
    <mergeCell ref="A33:E33"/>
    <mergeCell ref="G33:I33"/>
    <mergeCell ref="A28:E28"/>
    <mergeCell ref="G28:I28"/>
    <mergeCell ref="A29:E29"/>
    <mergeCell ref="G29:I29"/>
    <mergeCell ref="A30:E30"/>
    <mergeCell ref="G30:I30"/>
    <mergeCell ref="K26:K27"/>
    <mergeCell ref="A27:E27"/>
    <mergeCell ref="G27:I27"/>
    <mergeCell ref="F18:F19"/>
    <mergeCell ref="G18:H19"/>
    <mergeCell ref="I18:I19"/>
    <mergeCell ref="D21:E21"/>
    <mergeCell ref="G21:H21"/>
    <mergeCell ref="E22:F22"/>
    <mergeCell ref="A23:B23"/>
    <mergeCell ref="C23:I23"/>
    <mergeCell ref="C24:I24"/>
    <mergeCell ref="A26:E26"/>
    <mergeCell ref="G26:I26"/>
    <mergeCell ref="B13:I13"/>
    <mergeCell ref="B14:I14"/>
    <mergeCell ref="B15:I15"/>
    <mergeCell ref="B16:I16"/>
    <mergeCell ref="A17:A21"/>
    <mergeCell ref="C17:E17"/>
    <mergeCell ref="G17:H17"/>
    <mergeCell ref="B18:B19"/>
    <mergeCell ref="C18:C19"/>
    <mergeCell ref="D18:E19"/>
    <mergeCell ref="B11:I11"/>
    <mergeCell ref="A1:I1"/>
    <mergeCell ref="A2:B2"/>
    <mergeCell ref="C2:I2"/>
    <mergeCell ref="A3:I3"/>
    <mergeCell ref="E4:F4"/>
    <mergeCell ref="A5:B5"/>
    <mergeCell ref="C5:I5"/>
    <mergeCell ref="B6:D6"/>
    <mergeCell ref="F6:I6"/>
    <mergeCell ref="A8:B8"/>
    <mergeCell ref="C8:I8"/>
    <mergeCell ref="B10:I10"/>
  </mergeCells>
  <dataValidations count="1">
    <dataValidation type="list" allowBlank="1" showInputMessage="1" showErrorMessage="1" sqref="C5:I5" xr:uid="{858D1F6F-24A5-4226-95AD-53F0AB7157E3}">
      <formula1>$K$1:$K$16</formula1>
    </dataValidation>
  </dataValidations>
  <pageMargins left="0.95" right="0.45" top="0.5" bottom="0.5" header="0.3" footer="0.3"/>
  <pageSetup scale="90" orientation="portrait" horizontalDpi="4294967293" r:id="rId1"/>
  <headerFooter>
    <oddFooter>&amp;LAWFC-UMW Workbook R-2021&amp;R&amp;F -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B0BBE-5EA5-4D0C-8ADA-A1DAB898809D}">
  <sheetPr>
    <tabColor rgb="FFFFFF00"/>
    <pageSetUpPr fitToPage="1"/>
  </sheetPr>
  <dimension ref="A1:J72"/>
  <sheetViews>
    <sheetView workbookViewId="0">
      <pane ySplit="1" topLeftCell="A2" activePane="bottomLeft" state="frozen"/>
      <selection activeCell="B18" sqref="B18:H19"/>
      <selection pane="bottomLeft" activeCell="D6" sqref="D6"/>
    </sheetView>
  </sheetViews>
  <sheetFormatPr defaultColWidth="9" defaultRowHeight="13.8" x14ac:dyDescent="0.25"/>
  <cols>
    <col min="1" max="1" width="32.8984375" style="353" customWidth="1"/>
    <col min="2" max="2" width="4.3984375" style="338" customWidth="1"/>
    <col min="3" max="3" width="28.69921875" style="339" customWidth="1"/>
    <col min="4" max="6" width="9" style="355"/>
    <col min="7" max="7" width="9" style="359"/>
    <col min="8" max="8" width="9" style="360"/>
    <col min="9" max="9" width="22.8984375" style="343" hidden="1" customWidth="1"/>
    <col min="10" max="10" width="16.19921875" style="343" hidden="1" customWidth="1"/>
    <col min="11" max="16384" width="9" style="344"/>
  </cols>
  <sheetData>
    <row r="1" spans="1:10" s="336" customFormat="1" ht="17.399999999999999" x14ac:dyDescent="0.25">
      <c r="A1" s="332" t="s">
        <v>410</v>
      </c>
      <c r="B1" s="333" t="s">
        <v>411</v>
      </c>
      <c r="C1" s="332" t="s">
        <v>412</v>
      </c>
      <c r="D1" s="334">
        <v>2017</v>
      </c>
      <c r="E1" s="334">
        <v>2018</v>
      </c>
      <c r="F1" s="334">
        <v>2019</v>
      </c>
      <c r="G1" s="334">
        <v>2020</v>
      </c>
      <c r="H1" s="335">
        <v>2021</v>
      </c>
      <c r="I1" s="332" t="s">
        <v>413</v>
      </c>
      <c r="J1" s="332" t="s">
        <v>414</v>
      </c>
    </row>
    <row r="2" spans="1:10" ht="27.6" x14ac:dyDescent="0.25">
      <c r="A2" s="337" t="s">
        <v>415</v>
      </c>
      <c r="B2" s="338">
        <v>18</v>
      </c>
      <c r="C2" s="339" t="s">
        <v>416</v>
      </c>
      <c r="D2" s="340">
        <v>25</v>
      </c>
      <c r="E2" s="340">
        <v>25</v>
      </c>
      <c r="F2" s="340">
        <v>25</v>
      </c>
      <c r="G2" s="341">
        <v>25</v>
      </c>
      <c r="H2" s="342">
        <v>25</v>
      </c>
    </row>
    <row r="3" spans="1:10" ht="41.4" x14ac:dyDescent="0.25">
      <c r="A3" s="337" t="s">
        <v>417</v>
      </c>
      <c r="B3" s="338">
        <v>18</v>
      </c>
      <c r="C3" s="339" t="s">
        <v>418</v>
      </c>
      <c r="D3" s="340">
        <v>50</v>
      </c>
      <c r="E3" s="340">
        <v>50</v>
      </c>
      <c r="F3" s="340">
        <v>50</v>
      </c>
      <c r="G3" s="341">
        <v>50</v>
      </c>
      <c r="H3" s="342">
        <v>50</v>
      </c>
      <c r="I3" s="343" t="s">
        <v>419</v>
      </c>
    </row>
    <row r="4" spans="1:10" ht="41.4" x14ac:dyDescent="0.25">
      <c r="A4" s="337" t="s">
        <v>420</v>
      </c>
      <c r="B4" s="338">
        <v>18</v>
      </c>
      <c r="C4" s="339" t="s">
        <v>421</v>
      </c>
      <c r="D4" s="345" t="s">
        <v>422</v>
      </c>
      <c r="E4" s="345" t="s">
        <v>422</v>
      </c>
      <c r="F4" s="345" t="s">
        <v>422</v>
      </c>
      <c r="G4" s="346" t="s">
        <v>422</v>
      </c>
      <c r="H4" s="347" t="s">
        <v>422</v>
      </c>
    </row>
    <row r="5" spans="1:10" ht="41.4" x14ac:dyDescent="0.25">
      <c r="A5" s="348" t="s">
        <v>423</v>
      </c>
      <c r="B5" s="338">
        <v>19</v>
      </c>
      <c r="C5" s="339" t="s">
        <v>424</v>
      </c>
      <c r="D5" s="349"/>
      <c r="E5" s="349"/>
      <c r="F5" s="349"/>
      <c r="G5" s="350"/>
      <c r="H5" s="351"/>
      <c r="I5" s="352" t="s">
        <v>425</v>
      </c>
    </row>
    <row r="6" spans="1:10" ht="15.6" x14ac:dyDescent="0.25">
      <c r="C6" s="354" t="s">
        <v>426</v>
      </c>
      <c r="E6" s="356">
        <v>100</v>
      </c>
      <c r="F6" s="356">
        <v>100</v>
      </c>
      <c r="G6" s="357">
        <v>125</v>
      </c>
      <c r="H6" s="358">
        <v>125</v>
      </c>
    </row>
    <row r="7" spans="1:10" ht="15.6" x14ac:dyDescent="0.25">
      <c r="C7" s="354" t="s">
        <v>427</v>
      </c>
      <c r="E7" s="356">
        <v>50</v>
      </c>
      <c r="F7" s="356">
        <v>50</v>
      </c>
      <c r="G7" s="357">
        <v>40</v>
      </c>
      <c r="H7" s="358">
        <v>40</v>
      </c>
    </row>
    <row r="8" spans="1:10" ht="15.6" x14ac:dyDescent="0.25">
      <c r="C8" s="354" t="s">
        <v>428</v>
      </c>
      <c r="E8" s="356">
        <v>50</v>
      </c>
      <c r="F8" s="356">
        <v>50</v>
      </c>
      <c r="G8" s="357">
        <v>40</v>
      </c>
      <c r="H8" s="358">
        <v>40</v>
      </c>
    </row>
    <row r="9" spans="1:10" ht="27.6" x14ac:dyDescent="0.25">
      <c r="C9" s="354" t="s">
        <v>429</v>
      </c>
      <c r="E9" s="356"/>
      <c r="F9" s="356"/>
      <c r="G9" s="357">
        <v>15</v>
      </c>
      <c r="H9" s="358">
        <v>15</v>
      </c>
      <c r="I9" s="343" t="s">
        <v>430</v>
      </c>
    </row>
    <row r="10" spans="1:10" ht="27.6" x14ac:dyDescent="0.25">
      <c r="C10" s="354" t="s">
        <v>431</v>
      </c>
      <c r="E10" s="356">
        <v>30</v>
      </c>
      <c r="F10" s="356">
        <v>30</v>
      </c>
      <c r="G10" s="357">
        <v>25</v>
      </c>
      <c r="H10" s="358">
        <v>25</v>
      </c>
      <c r="I10" s="343" t="s">
        <v>430</v>
      </c>
    </row>
    <row r="11" spans="1:10" ht="41.4" x14ac:dyDescent="0.25">
      <c r="A11" s="348" t="s">
        <v>432</v>
      </c>
      <c r="B11" s="338">
        <v>19</v>
      </c>
      <c r="C11" s="339" t="s">
        <v>433</v>
      </c>
      <c r="D11" s="349"/>
      <c r="E11" s="349"/>
      <c r="F11" s="349"/>
      <c r="G11" s="350"/>
      <c r="H11" s="351"/>
    </row>
    <row r="12" spans="1:10" x14ac:dyDescent="0.25">
      <c r="C12" s="354" t="s">
        <v>434</v>
      </c>
      <c r="D12" s="355">
        <v>0.3</v>
      </c>
      <c r="E12" s="355">
        <v>0.2</v>
      </c>
      <c r="F12" s="355">
        <v>0.25</v>
      </c>
      <c r="G12" s="359">
        <v>0.25</v>
      </c>
      <c r="H12" s="360">
        <v>0.25</v>
      </c>
    </row>
    <row r="13" spans="1:10" x14ac:dyDescent="0.25">
      <c r="C13" s="354" t="s">
        <v>435</v>
      </c>
      <c r="D13" s="355">
        <v>0.35</v>
      </c>
      <c r="E13" s="355">
        <v>0.25</v>
      </c>
      <c r="F13" s="355">
        <v>0.3</v>
      </c>
      <c r="G13" s="359">
        <v>0.3</v>
      </c>
      <c r="H13" s="360">
        <v>0.3</v>
      </c>
    </row>
    <row r="14" spans="1:10" ht="28.8" x14ac:dyDescent="0.3">
      <c r="A14" s="348" t="s">
        <v>436</v>
      </c>
      <c r="B14" s="338">
        <v>19</v>
      </c>
      <c r="C14" s="339" t="s">
        <v>437</v>
      </c>
      <c r="D14" s="356">
        <v>15</v>
      </c>
      <c r="E14" s="356">
        <v>15</v>
      </c>
      <c r="F14" s="356">
        <v>15</v>
      </c>
      <c r="G14" s="357">
        <v>20</v>
      </c>
      <c r="H14" s="358">
        <v>18</v>
      </c>
      <c r="I14" s="361" t="s">
        <v>438</v>
      </c>
    </row>
    <row r="15" spans="1:10" ht="27.6" x14ac:dyDescent="0.25">
      <c r="A15" s="362" t="s">
        <v>439</v>
      </c>
      <c r="C15" s="339" t="s">
        <v>440</v>
      </c>
      <c r="D15" s="356">
        <v>0</v>
      </c>
      <c r="E15" s="356">
        <v>0</v>
      </c>
      <c r="F15" s="356">
        <v>30</v>
      </c>
      <c r="G15" s="357">
        <v>30</v>
      </c>
      <c r="H15" s="358">
        <v>30</v>
      </c>
    </row>
    <row r="16" spans="1:10" ht="27.6" x14ac:dyDescent="0.25">
      <c r="A16" s="348" t="s">
        <v>441</v>
      </c>
      <c r="B16" s="338">
        <v>21</v>
      </c>
      <c r="C16" s="363" t="s">
        <v>442</v>
      </c>
      <c r="D16" s="356">
        <v>0</v>
      </c>
      <c r="E16" s="356">
        <v>0</v>
      </c>
      <c r="F16" s="356">
        <v>0</v>
      </c>
      <c r="G16" s="357">
        <v>50</v>
      </c>
      <c r="H16" s="358">
        <v>50</v>
      </c>
      <c r="I16" s="339" t="s">
        <v>443</v>
      </c>
    </row>
    <row r="17" spans="1:9" s="343" customFormat="1" ht="55.2" x14ac:dyDescent="0.25">
      <c r="A17" s="348" t="s">
        <v>444</v>
      </c>
      <c r="B17" s="338">
        <v>23</v>
      </c>
      <c r="C17" s="339" t="s">
        <v>445</v>
      </c>
      <c r="D17" s="356" t="s">
        <v>446</v>
      </c>
      <c r="E17" s="356">
        <v>55</v>
      </c>
      <c r="F17" s="356">
        <v>55</v>
      </c>
      <c r="G17" s="357">
        <v>55</v>
      </c>
      <c r="H17" s="358">
        <v>65</v>
      </c>
    </row>
    <row r="18" spans="1:9" s="343" customFormat="1" ht="27.6" x14ac:dyDescent="0.25">
      <c r="A18" s="364" t="s">
        <v>447</v>
      </c>
      <c r="B18" s="338">
        <v>24</v>
      </c>
      <c r="C18" s="348" t="s">
        <v>448</v>
      </c>
      <c r="D18" s="349"/>
      <c r="E18" s="349"/>
      <c r="F18" s="349"/>
      <c r="G18" s="350"/>
      <c r="H18" s="351"/>
      <c r="I18" s="365">
        <f>SUM(H19:H23)</f>
        <v>250</v>
      </c>
    </row>
    <row r="19" spans="1:9" s="343" customFormat="1" ht="15.6" x14ac:dyDescent="0.25">
      <c r="A19" s="353"/>
      <c r="B19" s="338"/>
      <c r="C19" s="354" t="s">
        <v>449</v>
      </c>
      <c r="D19" s="356">
        <v>50</v>
      </c>
      <c r="E19" s="356">
        <v>50</v>
      </c>
      <c r="F19" s="356">
        <v>50</v>
      </c>
      <c r="G19" s="357">
        <v>25</v>
      </c>
      <c r="H19" s="358">
        <v>25</v>
      </c>
    </row>
    <row r="20" spans="1:9" s="343" customFormat="1" ht="15.6" x14ac:dyDescent="0.25">
      <c r="A20" s="353"/>
      <c r="B20" s="338"/>
      <c r="C20" s="354" t="s">
        <v>450</v>
      </c>
      <c r="D20" s="356">
        <v>75</v>
      </c>
      <c r="E20" s="356">
        <v>25</v>
      </c>
      <c r="F20" s="356">
        <v>25</v>
      </c>
      <c r="G20" s="357">
        <v>50</v>
      </c>
      <c r="H20" s="358">
        <v>50</v>
      </c>
    </row>
    <row r="21" spans="1:9" s="343" customFormat="1" ht="69" x14ac:dyDescent="0.25">
      <c r="A21" s="353"/>
      <c r="B21" s="338"/>
      <c r="C21" s="354" t="s">
        <v>451</v>
      </c>
      <c r="D21" s="356">
        <v>25</v>
      </c>
      <c r="E21" s="356">
        <v>25</v>
      </c>
      <c r="F21" s="356">
        <v>25</v>
      </c>
      <c r="G21" s="357">
        <v>25</v>
      </c>
      <c r="H21" s="358">
        <v>25</v>
      </c>
      <c r="I21" s="343" t="s">
        <v>452</v>
      </c>
    </row>
    <row r="22" spans="1:9" s="343" customFormat="1" ht="15.6" x14ac:dyDescent="0.25">
      <c r="A22" s="353"/>
      <c r="B22" s="338"/>
      <c r="C22" s="354" t="s">
        <v>453</v>
      </c>
      <c r="D22" s="356">
        <v>300</v>
      </c>
      <c r="E22" s="356">
        <v>50</v>
      </c>
      <c r="F22" s="356">
        <v>100</v>
      </c>
      <c r="G22" s="357">
        <v>100</v>
      </c>
      <c r="H22" s="358">
        <v>100</v>
      </c>
    </row>
    <row r="23" spans="1:9" s="343" customFormat="1" ht="15.6" x14ac:dyDescent="0.25">
      <c r="A23" s="353"/>
      <c r="B23" s="338"/>
      <c r="C23" s="354" t="s">
        <v>454</v>
      </c>
      <c r="D23" s="356">
        <v>100</v>
      </c>
      <c r="E23" s="356">
        <v>50</v>
      </c>
      <c r="F23" s="356">
        <v>50</v>
      </c>
      <c r="G23" s="357">
        <v>50</v>
      </c>
      <c r="H23" s="358">
        <v>50</v>
      </c>
    </row>
    <row r="24" spans="1:9" s="343" customFormat="1" ht="41.4" x14ac:dyDescent="0.25">
      <c r="A24" s="366" t="s">
        <v>455</v>
      </c>
      <c r="B24" s="338">
        <v>24</v>
      </c>
      <c r="C24" s="367" t="s">
        <v>456</v>
      </c>
      <c r="D24" s="356">
        <v>0</v>
      </c>
      <c r="E24" s="356">
        <v>0</v>
      </c>
      <c r="F24" s="356">
        <v>55</v>
      </c>
      <c r="G24" s="357">
        <v>55</v>
      </c>
      <c r="H24" s="358">
        <v>65</v>
      </c>
    </row>
    <row r="25" spans="1:9" s="343" customFormat="1" x14ac:dyDescent="0.25">
      <c r="A25" s="348" t="s">
        <v>457</v>
      </c>
      <c r="B25" s="338">
        <v>26</v>
      </c>
      <c r="C25" s="339" t="s">
        <v>458</v>
      </c>
      <c r="D25" s="355">
        <v>8.75</v>
      </c>
      <c r="E25" s="355">
        <v>10</v>
      </c>
      <c r="F25" s="355">
        <v>10</v>
      </c>
      <c r="G25" s="359">
        <v>10</v>
      </c>
      <c r="H25" s="360">
        <f>SUM(H26:H29)</f>
        <v>10</v>
      </c>
    </row>
    <row r="26" spans="1:9" s="343" customFormat="1" x14ac:dyDescent="0.25">
      <c r="A26" s="353"/>
      <c r="B26" s="338"/>
      <c r="C26" s="354" t="s">
        <v>459</v>
      </c>
      <c r="D26" s="355">
        <v>1.5</v>
      </c>
      <c r="E26" s="355">
        <v>2.25</v>
      </c>
      <c r="F26" s="355">
        <v>2.25</v>
      </c>
      <c r="G26" s="359">
        <v>2.25</v>
      </c>
      <c r="H26" s="360">
        <v>2.25</v>
      </c>
    </row>
    <row r="27" spans="1:9" s="343" customFormat="1" x14ac:dyDescent="0.25">
      <c r="A27" s="353"/>
      <c r="B27" s="338"/>
      <c r="C27" s="354" t="s">
        <v>460</v>
      </c>
      <c r="D27" s="355">
        <v>2</v>
      </c>
      <c r="E27" s="355">
        <v>2</v>
      </c>
      <c r="F27" s="355">
        <v>2</v>
      </c>
      <c r="G27" s="355">
        <v>2</v>
      </c>
      <c r="H27" s="360">
        <v>2</v>
      </c>
    </row>
    <row r="28" spans="1:9" s="343" customFormat="1" x14ac:dyDescent="0.25">
      <c r="A28" s="353"/>
      <c r="B28" s="338"/>
      <c r="C28" s="354" t="s">
        <v>461</v>
      </c>
      <c r="D28" s="355">
        <v>0.75</v>
      </c>
      <c r="E28" s="355">
        <v>5</v>
      </c>
      <c r="F28" s="355">
        <v>5</v>
      </c>
      <c r="G28" s="359">
        <v>5</v>
      </c>
      <c r="H28" s="360">
        <v>5</v>
      </c>
    </row>
    <row r="29" spans="1:9" s="343" customFormat="1" x14ac:dyDescent="0.25">
      <c r="A29" s="353"/>
      <c r="B29" s="338"/>
      <c r="C29" s="354" t="s">
        <v>462</v>
      </c>
      <c r="D29" s="355">
        <v>0.25</v>
      </c>
      <c r="E29" s="355">
        <v>0.75</v>
      </c>
      <c r="F29" s="355">
        <v>0.75</v>
      </c>
      <c r="G29" s="359">
        <v>0.75</v>
      </c>
      <c r="H29" s="360">
        <v>0.75</v>
      </c>
    </row>
    <row r="30" spans="1:9" s="343" customFormat="1" x14ac:dyDescent="0.25">
      <c r="A30" s="353" t="s">
        <v>463</v>
      </c>
      <c r="B30" s="338">
        <v>27</v>
      </c>
      <c r="C30" s="339" t="s">
        <v>464</v>
      </c>
      <c r="D30" s="355">
        <v>4</v>
      </c>
      <c r="E30" s="355">
        <v>4</v>
      </c>
      <c r="F30" s="355">
        <v>8</v>
      </c>
      <c r="G30" s="359">
        <v>8</v>
      </c>
      <c r="H30" s="360">
        <v>8</v>
      </c>
    </row>
    <row r="31" spans="1:9" s="343" customFormat="1" x14ac:dyDescent="0.25">
      <c r="A31" s="353" t="s">
        <v>465</v>
      </c>
      <c r="B31" s="338"/>
      <c r="C31" s="339" t="s">
        <v>466</v>
      </c>
      <c r="D31" s="355">
        <v>0</v>
      </c>
      <c r="E31" s="355">
        <v>0</v>
      </c>
      <c r="F31" s="355">
        <v>2.5</v>
      </c>
      <c r="G31" s="359">
        <v>2.5</v>
      </c>
      <c r="H31" s="360">
        <v>2.5</v>
      </c>
    </row>
    <row r="32" spans="1:9" s="343" customFormat="1" x14ac:dyDescent="0.25">
      <c r="A32" s="353"/>
      <c r="B32" s="338"/>
      <c r="C32" s="339"/>
      <c r="D32" s="355"/>
      <c r="E32" s="355"/>
      <c r="F32" s="355"/>
      <c r="G32" s="359"/>
      <c r="H32" s="360"/>
      <c r="I32" s="343" t="s">
        <v>467</v>
      </c>
    </row>
    <row r="33" spans="1:9" s="343" customFormat="1" x14ac:dyDescent="0.25">
      <c r="A33" s="353"/>
      <c r="B33" s="338"/>
      <c r="C33" s="339"/>
      <c r="D33" s="355"/>
      <c r="E33" s="355"/>
      <c r="F33" s="355"/>
      <c r="G33" s="359"/>
      <c r="H33" s="360"/>
      <c r="I33" s="343" t="s">
        <v>468</v>
      </c>
    </row>
    <row r="34" spans="1:9" s="343" customFormat="1" x14ac:dyDescent="0.25">
      <c r="A34" s="353"/>
      <c r="B34" s="338"/>
      <c r="C34" s="339"/>
      <c r="D34" s="355"/>
      <c r="E34" s="355"/>
      <c r="F34" s="355"/>
      <c r="G34" s="359"/>
      <c r="H34" s="360"/>
      <c r="I34" s="343" t="s">
        <v>469</v>
      </c>
    </row>
    <row r="36" spans="1:9" s="343" customFormat="1" x14ac:dyDescent="0.25">
      <c r="A36" s="353"/>
      <c r="B36" s="338"/>
      <c r="C36" s="339"/>
      <c r="D36" s="355"/>
      <c r="E36" s="355"/>
      <c r="F36" s="355"/>
      <c r="G36" s="359"/>
      <c r="H36" s="360"/>
      <c r="I36" s="343" t="s">
        <v>470</v>
      </c>
    </row>
    <row r="37" spans="1:9" s="343" customFormat="1" x14ac:dyDescent="0.25">
      <c r="A37" s="353"/>
      <c r="B37" s="338"/>
      <c r="C37" s="339"/>
      <c r="D37" s="355"/>
      <c r="E37" s="355"/>
      <c r="F37" s="355"/>
      <c r="G37" s="359"/>
      <c r="H37" s="360"/>
      <c r="I37" s="343" t="s">
        <v>471</v>
      </c>
    </row>
    <row r="47" spans="1:9" s="343" customFormat="1" x14ac:dyDescent="0.25">
      <c r="A47" s="353"/>
      <c r="B47" s="368"/>
      <c r="C47" s="369"/>
      <c r="D47" s="369"/>
      <c r="E47" s="369"/>
      <c r="F47" s="355"/>
      <c r="G47" s="359"/>
      <c r="H47" s="360"/>
    </row>
    <row r="48" spans="1:9" s="343" customFormat="1" x14ac:dyDescent="0.25">
      <c r="A48" s="353"/>
      <c r="B48" s="368"/>
      <c r="C48" s="369"/>
      <c r="D48" s="369"/>
      <c r="E48" s="369"/>
      <c r="F48" s="355"/>
      <c r="G48" s="359"/>
      <c r="H48" s="360"/>
    </row>
    <row r="49" spans="1:10" s="355" customFormat="1" x14ac:dyDescent="0.25">
      <c r="A49" s="353"/>
      <c r="B49" s="368"/>
      <c r="C49" s="369"/>
      <c r="D49" s="369"/>
      <c r="E49" s="369"/>
      <c r="G49" s="359"/>
      <c r="H49" s="360"/>
      <c r="I49" s="343"/>
      <c r="J49" s="343"/>
    </row>
    <row r="50" spans="1:10" s="355" customFormat="1" x14ac:dyDescent="0.25">
      <c r="A50" s="353"/>
      <c r="B50" s="368"/>
      <c r="C50" s="369"/>
      <c r="D50" s="369"/>
      <c r="E50" s="369"/>
      <c r="G50" s="359"/>
      <c r="H50" s="360"/>
      <c r="I50" s="343"/>
      <c r="J50" s="343"/>
    </row>
    <row r="51" spans="1:10" s="355" customFormat="1" x14ac:dyDescent="0.25">
      <c r="A51" s="353"/>
      <c r="B51" s="368"/>
      <c r="C51" s="369"/>
      <c r="D51" s="369"/>
      <c r="E51" s="369"/>
      <c r="G51" s="359"/>
      <c r="H51" s="360"/>
      <c r="I51" s="343"/>
      <c r="J51" s="343"/>
    </row>
    <row r="52" spans="1:10" s="355" customFormat="1" x14ac:dyDescent="0.25">
      <c r="A52" s="353"/>
      <c r="B52" s="368"/>
      <c r="C52" s="369"/>
      <c r="D52" s="369"/>
      <c r="E52" s="369"/>
      <c r="G52" s="359"/>
      <c r="H52" s="360"/>
      <c r="I52" s="343"/>
      <c r="J52" s="343"/>
    </row>
    <row r="53" spans="1:10" s="355" customFormat="1" x14ac:dyDescent="0.25">
      <c r="A53" s="353"/>
      <c r="B53" s="368"/>
      <c r="C53" s="369"/>
      <c r="D53" s="369"/>
      <c r="E53" s="369"/>
      <c r="G53" s="359"/>
      <c r="H53" s="360"/>
      <c r="I53" s="343"/>
      <c r="J53" s="343"/>
    </row>
    <row r="54" spans="1:10" s="355" customFormat="1" x14ac:dyDescent="0.25">
      <c r="A54" s="353"/>
      <c r="B54" s="368"/>
      <c r="C54" s="369"/>
      <c r="D54" s="369"/>
      <c r="E54" s="369"/>
      <c r="G54" s="359"/>
      <c r="H54" s="360"/>
      <c r="I54" s="343"/>
      <c r="J54" s="343"/>
    </row>
    <row r="55" spans="1:10" s="355" customFormat="1" x14ac:dyDescent="0.25">
      <c r="A55" s="353"/>
      <c r="B55" s="368"/>
      <c r="C55" s="369"/>
      <c r="D55" s="369"/>
      <c r="E55" s="369"/>
      <c r="G55" s="359"/>
      <c r="H55" s="360"/>
      <c r="I55" s="343"/>
      <c r="J55" s="343"/>
    </row>
    <row r="56" spans="1:10" s="355" customFormat="1" x14ac:dyDescent="0.25">
      <c r="A56" s="353"/>
      <c r="B56" s="368"/>
      <c r="C56" s="369"/>
      <c r="D56" s="369"/>
      <c r="E56" s="369"/>
      <c r="G56" s="359"/>
      <c r="H56" s="360"/>
      <c r="I56" s="343"/>
      <c r="J56" s="343"/>
    </row>
    <row r="57" spans="1:10" s="355" customFormat="1" x14ac:dyDescent="0.25">
      <c r="A57" s="353"/>
      <c r="B57" s="368"/>
      <c r="C57" s="369"/>
      <c r="D57" s="369"/>
      <c r="E57" s="369"/>
      <c r="G57" s="359"/>
      <c r="H57" s="360"/>
      <c r="I57" s="343"/>
      <c r="J57" s="343"/>
    </row>
    <row r="58" spans="1:10" s="355" customFormat="1" x14ac:dyDescent="0.25">
      <c r="A58" s="353"/>
      <c r="B58" s="368"/>
      <c r="C58" s="369"/>
      <c r="D58" s="369"/>
      <c r="E58" s="369"/>
      <c r="G58" s="359"/>
      <c r="H58" s="360"/>
      <c r="I58" s="343"/>
      <c r="J58" s="343"/>
    </row>
    <row r="59" spans="1:10" s="355" customFormat="1" x14ac:dyDescent="0.25">
      <c r="A59" s="353"/>
      <c r="B59" s="368"/>
      <c r="C59" s="369"/>
      <c r="D59" s="369"/>
      <c r="E59" s="369"/>
      <c r="G59" s="359"/>
      <c r="H59" s="360"/>
      <c r="I59" s="343"/>
      <c r="J59" s="343"/>
    </row>
    <row r="60" spans="1:10" s="355" customFormat="1" x14ac:dyDescent="0.25">
      <c r="A60" s="353"/>
      <c r="B60" s="368"/>
      <c r="C60" s="369"/>
      <c r="D60" s="369"/>
      <c r="E60" s="369"/>
      <c r="G60" s="359"/>
      <c r="H60" s="360"/>
      <c r="I60" s="343"/>
      <c r="J60" s="343"/>
    </row>
    <row r="61" spans="1:10" s="355" customFormat="1" x14ac:dyDescent="0.25">
      <c r="A61" s="353"/>
      <c r="B61" s="368"/>
      <c r="C61" s="369"/>
      <c r="D61" s="369"/>
      <c r="E61" s="369"/>
      <c r="G61" s="359"/>
      <c r="H61" s="360"/>
      <c r="I61" s="343"/>
      <c r="J61" s="343"/>
    </row>
    <row r="62" spans="1:10" s="355" customFormat="1" x14ac:dyDescent="0.25">
      <c r="A62" s="353"/>
      <c r="B62" s="368"/>
      <c r="C62" s="369"/>
      <c r="D62" s="369"/>
      <c r="E62" s="369"/>
      <c r="G62" s="359"/>
      <c r="H62" s="360"/>
      <c r="I62" s="343"/>
      <c r="J62" s="343"/>
    </row>
    <row r="63" spans="1:10" s="355" customFormat="1" x14ac:dyDescent="0.25">
      <c r="A63" s="353"/>
      <c r="B63" s="368"/>
      <c r="C63" s="369"/>
      <c r="D63" s="369"/>
      <c r="E63" s="369"/>
      <c r="G63" s="359"/>
      <c r="H63" s="360"/>
      <c r="I63" s="343"/>
      <c r="J63" s="343"/>
    </row>
    <row r="64" spans="1:10" s="355" customFormat="1" x14ac:dyDescent="0.25">
      <c r="A64" s="353"/>
      <c r="B64" s="368"/>
      <c r="C64" s="369"/>
      <c r="D64" s="369"/>
      <c r="E64" s="369"/>
      <c r="G64" s="359"/>
      <c r="H64" s="360"/>
      <c r="I64" s="343"/>
      <c r="J64" s="343"/>
    </row>
    <row r="65" spans="1:10" s="355" customFormat="1" x14ac:dyDescent="0.25">
      <c r="A65" s="353"/>
      <c r="B65" s="368"/>
      <c r="C65" s="369"/>
      <c r="D65" s="369"/>
      <c r="E65" s="369"/>
      <c r="G65" s="359"/>
      <c r="H65" s="360"/>
      <c r="I65" s="343"/>
      <c r="J65" s="343"/>
    </row>
    <row r="66" spans="1:10" s="355" customFormat="1" x14ac:dyDescent="0.25">
      <c r="A66" s="353"/>
      <c r="B66" s="368"/>
      <c r="C66" s="369"/>
      <c r="D66" s="369"/>
      <c r="E66" s="369"/>
      <c r="G66" s="359"/>
      <c r="H66" s="360"/>
      <c r="I66" s="343"/>
      <c r="J66" s="343"/>
    </row>
    <row r="67" spans="1:10" s="355" customFormat="1" x14ac:dyDescent="0.25">
      <c r="A67" s="353"/>
      <c r="B67" s="368"/>
      <c r="C67" s="369"/>
      <c r="D67" s="369"/>
      <c r="E67" s="369"/>
      <c r="G67" s="359"/>
      <c r="H67" s="360"/>
      <c r="I67" s="343"/>
      <c r="J67" s="343"/>
    </row>
    <row r="68" spans="1:10" s="355" customFormat="1" x14ac:dyDescent="0.25">
      <c r="A68" s="353"/>
      <c r="B68" s="368"/>
      <c r="C68" s="369"/>
      <c r="D68" s="369"/>
      <c r="E68" s="369"/>
      <c r="G68" s="359"/>
      <c r="H68" s="360"/>
      <c r="I68" s="343"/>
      <c r="J68" s="343"/>
    </row>
    <row r="69" spans="1:10" s="355" customFormat="1" x14ac:dyDescent="0.25">
      <c r="A69" s="353"/>
      <c r="B69" s="368"/>
      <c r="C69" s="369"/>
      <c r="D69" s="369"/>
      <c r="E69" s="369"/>
      <c r="G69" s="359"/>
      <c r="H69" s="360"/>
      <c r="I69" s="343"/>
      <c r="J69" s="343"/>
    </row>
    <row r="70" spans="1:10" s="355" customFormat="1" x14ac:dyDescent="0.25">
      <c r="A70" s="353"/>
      <c r="B70" s="368"/>
      <c r="C70" s="369"/>
      <c r="D70" s="369"/>
      <c r="E70" s="369"/>
      <c r="G70" s="359"/>
      <c r="H70" s="360"/>
      <c r="I70" s="343"/>
      <c r="J70" s="343"/>
    </row>
    <row r="72" spans="1:10" s="355" customFormat="1" x14ac:dyDescent="0.25">
      <c r="B72" s="338"/>
      <c r="C72" s="339"/>
      <c r="G72" s="359"/>
      <c r="H72" s="360"/>
      <c r="I72" s="343"/>
      <c r="J72" s="343"/>
    </row>
  </sheetData>
  <sheetProtection algorithmName="SHA-512" hashValue="dgujN9G2hQFZw25BSJgyesUrFn+ifA7L1wzVNapzSQzt/qC+e11yQ7Iyw9hZ1dubJ2g95cGUUNM2imwV/SzjMg==" saltValue="P60rQu+LNjSgbp672/wrJA==" spinCount="100000" sheet="1" objects="1" scenarios="1"/>
  <pageMargins left="0.45" right="0.45" top="0.25" bottom="0.5" header="0.3" footer="0.3"/>
  <pageSetup scale="78" orientation="landscape" horizontalDpi="4294967293" r:id="rId1"/>
  <headerFooter>
    <oddFooter>&amp;LAWFC-UMW Workbook R-2021&amp;C&amp;A 2021&amp;RPage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1675E-FEA6-4131-B150-3B114D2DF75A}">
  <sheetPr>
    <pageSetUpPr fitToPage="1"/>
  </sheetPr>
  <dimension ref="A1:G111"/>
  <sheetViews>
    <sheetView workbookViewId="0">
      <selection activeCell="B12" sqref="B12"/>
    </sheetView>
  </sheetViews>
  <sheetFormatPr defaultRowHeight="13.8" x14ac:dyDescent="0.25"/>
  <cols>
    <col min="1" max="1" width="3.796875" style="344" customWidth="1"/>
    <col min="2" max="2" width="32.296875" style="261" customWidth="1"/>
    <col min="3" max="3" width="21" style="261" customWidth="1"/>
    <col min="4" max="4" width="26.59765625" style="261" customWidth="1"/>
    <col min="5" max="5" width="10.3984375" style="261" customWidth="1"/>
    <col min="6" max="16384" width="8.796875" style="344"/>
  </cols>
  <sheetData>
    <row r="1" spans="1:7" ht="49.8" customHeight="1" x14ac:dyDescent="0.25">
      <c r="A1" s="633"/>
      <c r="B1" s="633"/>
      <c r="C1" s="633"/>
      <c r="D1" s="633"/>
      <c r="E1" s="633"/>
      <c r="G1" s="253" t="s">
        <v>127</v>
      </c>
    </row>
    <row r="2" spans="1:7" ht="24" x14ac:dyDescent="0.25">
      <c r="A2" s="254"/>
      <c r="B2" s="254" t="s">
        <v>82</v>
      </c>
      <c r="C2" s="254" t="s">
        <v>42</v>
      </c>
      <c r="D2" s="255" t="s">
        <v>126</v>
      </c>
      <c r="E2" s="256" t="s">
        <v>125</v>
      </c>
    </row>
    <row r="3" spans="1:7" ht="24" customHeight="1" x14ac:dyDescent="0.25">
      <c r="A3" s="353">
        <v>1</v>
      </c>
      <c r="B3" s="257"/>
      <c r="C3" s="258"/>
      <c r="D3" s="259"/>
      <c r="E3" s="260"/>
    </row>
    <row r="4" spans="1:7" ht="24" customHeight="1" x14ac:dyDescent="0.25">
      <c r="A4" s="353">
        <f>A3+1</f>
        <v>2</v>
      </c>
      <c r="B4" s="257"/>
      <c r="C4" s="258"/>
      <c r="D4" s="259"/>
      <c r="E4" s="260"/>
    </row>
    <row r="5" spans="1:7" ht="24" customHeight="1" x14ac:dyDescent="0.25">
      <c r="A5" s="353">
        <f t="shared" ref="A5:A68" si="0">A4+1</f>
        <v>3</v>
      </c>
      <c r="B5" s="257"/>
      <c r="C5" s="258"/>
      <c r="D5" s="259"/>
      <c r="E5" s="260"/>
    </row>
    <row r="6" spans="1:7" ht="24" customHeight="1" x14ac:dyDescent="0.25">
      <c r="A6" s="353">
        <f t="shared" si="0"/>
        <v>4</v>
      </c>
      <c r="B6" s="257"/>
      <c r="C6" s="258"/>
      <c r="D6" s="259"/>
      <c r="E6" s="260"/>
    </row>
    <row r="7" spans="1:7" ht="24" customHeight="1" x14ac:dyDescent="0.25">
      <c r="A7" s="353">
        <f t="shared" si="0"/>
        <v>5</v>
      </c>
      <c r="B7" s="257"/>
      <c r="C7" s="258"/>
      <c r="D7" s="259"/>
      <c r="E7" s="260"/>
    </row>
    <row r="8" spans="1:7" ht="24" customHeight="1" x14ac:dyDescent="0.25">
      <c r="A8" s="353">
        <f t="shared" si="0"/>
        <v>6</v>
      </c>
      <c r="B8" s="257"/>
      <c r="C8" s="258"/>
      <c r="D8" s="259"/>
      <c r="E8" s="260"/>
    </row>
    <row r="9" spans="1:7" ht="24" customHeight="1" x14ac:dyDescent="0.25">
      <c r="A9" s="353">
        <f t="shared" si="0"/>
        <v>7</v>
      </c>
      <c r="B9" s="257"/>
      <c r="C9" s="258"/>
      <c r="D9" s="259"/>
      <c r="E9" s="260"/>
    </row>
    <row r="10" spans="1:7" ht="24" customHeight="1" x14ac:dyDescent="0.25">
      <c r="A10" s="353">
        <f t="shared" si="0"/>
        <v>8</v>
      </c>
      <c r="B10" s="257"/>
      <c r="C10" s="258"/>
      <c r="D10" s="259"/>
      <c r="E10" s="260"/>
    </row>
    <row r="11" spans="1:7" ht="24" customHeight="1" x14ac:dyDescent="0.25">
      <c r="A11" s="353">
        <f t="shared" si="0"/>
        <v>9</v>
      </c>
      <c r="B11" s="257"/>
      <c r="C11" s="258"/>
      <c r="D11" s="259"/>
      <c r="E11" s="260"/>
    </row>
    <row r="12" spans="1:7" ht="24" customHeight="1" x14ac:dyDescent="0.25">
      <c r="A12" s="353">
        <f t="shared" si="0"/>
        <v>10</v>
      </c>
      <c r="B12" s="257"/>
      <c r="C12" s="258"/>
      <c r="D12" s="259"/>
      <c r="E12" s="260"/>
    </row>
    <row r="13" spans="1:7" ht="24" customHeight="1" x14ac:dyDescent="0.25">
      <c r="A13" s="353">
        <f t="shared" si="0"/>
        <v>11</v>
      </c>
      <c r="B13" s="257"/>
      <c r="C13" s="258"/>
      <c r="D13" s="259"/>
      <c r="E13" s="260"/>
    </row>
    <row r="14" spans="1:7" ht="24" customHeight="1" x14ac:dyDescent="0.25">
      <c r="A14" s="353">
        <f t="shared" si="0"/>
        <v>12</v>
      </c>
      <c r="B14" s="257"/>
      <c r="C14" s="258"/>
      <c r="D14" s="259"/>
      <c r="E14" s="260"/>
    </row>
    <row r="15" spans="1:7" ht="24" customHeight="1" x14ac:dyDescent="0.25">
      <c r="A15" s="353">
        <f t="shared" si="0"/>
        <v>13</v>
      </c>
      <c r="B15" s="257"/>
      <c r="C15" s="258"/>
      <c r="D15" s="259"/>
      <c r="E15" s="260"/>
    </row>
    <row r="16" spans="1:7" ht="24" customHeight="1" x14ac:dyDescent="0.25">
      <c r="A16" s="353">
        <f t="shared" si="0"/>
        <v>14</v>
      </c>
      <c r="B16" s="257"/>
      <c r="C16" s="258"/>
      <c r="D16" s="259"/>
      <c r="E16" s="260"/>
    </row>
    <row r="17" spans="1:5" ht="24" customHeight="1" x14ac:dyDescent="0.25">
      <c r="A17" s="353">
        <f t="shared" si="0"/>
        <v>15</v>
      </c>
      <c r="B17" s="257"/>
      <c r="C17" s="258"/>
      <c r="D17" s="259"/>
      <c r="E17" s="260"/>
    </row>
    <row r="18" spans="1:5" ht="24" customHeight="1" x14ac:dyDescent="0.25">
      <c r="A18" s="353">
        <f t="shared" si="0"/>
        <v>16</v>
      </c>
      <c r="B18" s="257"/>
      <c r="C18" s="258"/>
      <c r="D18" s="259"/>
      <c r="E18" s="260"/>
    </row>
    <row r="19" spans="1:5" ht="24" customHeight="1" x14ac:dyDescent="0.25">
      <c r="A19" s="353">
        <f t="shared" si="0"/>
        <v>17</v>
      </c>
      <c r="B19" s="257"/>
      <c r="C19" s="258"/>
      <c r="D19" s="259"/>
      <c r="E19" s="260"/>
    </row>
    <row r="20" spans="1:5" ht="24" customHeight="1" x14ac:dyDescent="0.25">
      <c r="A20" s="353">
        <f t="shared" si="0"/>
        <v>18</v>
      </c>
      <c r="B20" s="257"/>
      <c r="C20" s="258"/>
      <c r="D20" s="259"/>
      <c r="E20" s="260"/>
    </row>
    <row r="21" spans="1:5" ht="24" customHeight="1" x14ac:dyDescent="0.25">
      <c r="A21" s="353">
        <f t="shared" si="0"/>
        <v>19</v>
      </c>
      <c r="B21" s="257"/>
      <c r="C21" s="258"/>
      <c r="D21" s="259"/>
      <c r="E21" s="260"/>
    </row>
    <row r="22" spans="1:5" ht="24" customHeight="1" x14ac:dyDescent="0.25">
      <c r="A22" s="353">
        <f t="shared" si="0"/>
        <v>20</v>
      </c>
      <c r="B22" s="257"/>
      <c r="C22" s="258"/>
      <c r="D22" s="259"/>
      <c r="E22" s="260"/>
    </row>
    <row r="23" spans="1:5" ht="24" customHeight="1" x14ac:dyDescent="0.25">
      <c r="A23" s="353">
        <f t="shared" si="0"/>
        <v>21</v>
      </c>
      <c r="B23" s="257"/>
      <c r="C23" s="258"/>
      <c r="D23" s="259"/>
      <c r="E23" s="260"/>
    </row>
    <row r="24" spans="1:5" ht="24" customHeight="1" x14ac:dyDescent="0.25">
      <c r="A24" s="353">
        <f t="shared" si="0"/>
        <v>22</v>
      </c>
      <c r="B24" s="257"/>
      <c r="C24" s="258"/>
      <c r="D24" s="259"/>
      <c r="E24" s="260"/>
    </row>
    <row r="25" spans="1:5" ht="24" customHeight="1" x14ac:dyDescent="0.25">
      <c r="A25" s="353">
        <f t="shared" si="0"/>
        <v>23</v>
      </c>
      <c r="B25" s="257"/>
      <c r="C25" s="258"/>
      <c r="D25" s="259"/>
      <c r="E25" s="260"/>
    </row>
    <row r="26" spans="1:5" ht="24" customHeight="1" x14ac:dyDescent="0.25">
      <c r="A26" s="353">
        <f t="shared" si="0"/>
        <v>24</v>
      </c>
      <c r="B26" s="257"/>
      <c r="C26" s="258"/>
      <c r="D26" s="259"/>
      <c r="E26" s="260"/>
    </row>
    <row r="27" spans="1:5" ht="24" customHeight="1" x14ac:dyDescent="0.25">
      <c r="A27" s="353">
        <f t="shared" si="0"/>
        <v>25</v>
      </c>
      <c r="B27" s="257"/>
      <c r="C27" s="258"/>
      <c r="D27" s="259"/>
      <c r="E27" s="260"/>
    </row>
    <row r="28" spans="1:5" ht="24" customHeight="1" x14ac:dyDescent="0.25">
      <c r="A28" s="353">
        <f t="shared" si="0"/>
        <v>26</v>
      </c>
      <c r="B28" s="257"/>
      <c r="C28" s="258"/>
      <c r="D28" s="259"/>
      <c r="E28" s="260"/>
    </row>
    <row r="29" spans="1:5" ht="24" customHeight="1" x14ac:dyDescent="0.25">
      <c r="A29" s="353">
        <f t="shared" si="0"/>
        <v>27</v>
      </c>
      <c r="B29" s="257"/>
      <c r="C29" s="258"/>
      <c r="D29" s="259"/>
      <c r="E29" s="260"/>
    </row>
    <row r="30" spans="1:5" ht="24" customHeight="1" x14ac:dyDescent="0.25">
      <c r="A30" s="353">
        <f t="shared" si="0"/>
        <v>28</v>
      </c>
      <c r="B30" s="257"/>
      <c r="C30" s="258"/>
      <c r="D30" s="259"/>
      <c r="E30" s="260"/>
    </row>
    <row r="31" spans="1:5" ht="24" customHeight="1" x14ac:dyDescent="0.25">
      <c r="A31" s="353">
        <f t="shared" si="0"/>
        <v>29</v>
      </c>
      <c r="B31" s="257"/>
      <c r="C31" s="258"/>
      <c r="D31" s="259"/>
      <c r="E31" s="260"/>
    </row>
    <row r="32" spans="1:5" ht="24" customHeight="1" x14ac:dyDescent="0.25">
      <c r="A32" s="353">
        <f t="shared" si="0"/>
        <v>30</v>
      </c>
      <c r="B32" s="257"/>
      <c r="C32" s="258"/>
      <c r="D32" s="259"/>
      <c r="E32" s="260"/>
    </row>
    <row r="33" spans="1:5" ht="24" customHeight="1" x14ac:dyDescent="0.25">
      <c r="A33" s="353">
        <f t="shared" si="0"/>
        <v>31</v>
      </c>
      <c r="B33" s="257"/>
      <c r="C33" s="258"/>
      <c r="D33" s="259"/>
      <c r="E33" s="260"/>
    </row>
    <row r="34" spans="1:5" ht="24" customHeight="1" x14ac:dyDescent="0.25">
      <c r="A34" s="353">
        <f t="shared" si="0"/>
        <v>32</v>
      </c>
      <c r="B34" s="257"/>
      <c r="C34" s="258"/>
      <c r="D34" s="259"/>
      <c r="E34" s="260"/>
    </row>
    <row r="35" spans="1:5" ht="24" customHeight="1" x14ac:dyDescent="0.25">
      <c r="A35" s="353">
        <f t="shared" si="0"/>
        <v>33</v>
      </c>
      <c r="B35" s="257"/>
      <c r="C35" s="258"/>
      <c r="D35" s="259"/>
      <c r="E35" s="260"/>
    </row>
    <row r="36" spans="1:5" ht="24" customHeight="1" x14ac:dyDescent="0.25">
      <c r="A36" s="353">
        <f t="shared" si="0"/>
        <v>34</v>
      </c>
      <c r="B36" s="257"/>
      <c r="C36" s="258"/>
      <c r="D36" s="259"/>
      <c r="E36" s="260"/>
    </row>
    <row r="37" spans="1:5" ht="24" customHeight="1" x14ac:dyDescent="0.25">
      <c r="A37" s="353">
        <f t="shared" si="0"/>
        <v>35</v>
      </c>
      <c r="B37" s="257"/>
      <c r="C37" s="258"/>
      <c r="D37" s="259"/>
      <c r="E37" s="260"/>
    </row>
    <row r="38" spans="1:5" ht="24" customHeight="1" x14ac:dyDescent="0.25">
      <c r="A38" s="353">
        <f t="shared" si="0"/>
        <v>36</v>
      </c>
      <c r="B38" s="257"/>
      <c r="C38" s="258"/>
      <c r="D38" s="259"/>
      <c r="E38" s="260"/>
    </row>
    <row r="39" spans="1:5" ht="24" customHeight="1" x14ac:dyDescent="0.25">
      <c r="A39" s="353">
        <f t="shared" si="0"/>
        <v>37</v>
      </c>
      <c r="B39" s="257"/>
      <c r="C39" s="258"/>
      <c r="D39" s="259"/>
      <c r="E39" s="260"/>
    </row>
    <row r="40" spans="1:5" ht="24" customHeight="1" x14ac:dyDescent="0.25">
      <c r="A40" s="353">
        <f t="shared" si="0"/>
        <v>38</v>
      </c>
      <c r="B40" s="257"/>
      <c r="C40" s="258"/>
      <c r="D40" s="259"/>
      <c r="E40" s="260"/>
    </row>
    <row r="41" spans="1:5" ht="24" customHeight="1" x14ac:dyDescent="0.25">
      <c r="A41" s="353">
        <f t="shared" si="0"/>
        <v>39</v>
      </c>
      <c r="B41" s="257"/>
      <c r="C41" s="258"/>
      <c r="D41" s="259"/>
      <c r="E41" s="260"/>
    </row>
    <row r="42" spans="1:5" ht="24" customHeight="1" x14ac:dyDescent="0.25">
      <c r="A42" s="353">
        <f t="shared" si="0"/>
        <v>40</v>
      </c>
      <c r="B42" s="257"/>
      <c r="C42" s="258"/>
      <c r="D42" s="259"/>
      <c r="E42" s="260"/>
    </row>
    <row r="43" spans="1:5" ht="24" customHeight="1" x14ac:dyDescent="0.25">
      <c r="A43" s="353">
        <f t="shared" si="0"/>
        <v>41</v>
      </c>
      <c r="B43" s="257"/>
      <c r="C43" s="258"/>
      <c r="D43" s="259"/>
      <c r="E43" s="260"/>
    </row>
    <row r="44" spans="1:5" ht="24" customHeight="1" x14ac:dyDescent="0.25">
      <c r="A44" s="353">
        <f t="shared" si="0"/>
        <v>42</v>
      </c>
      <c r="B44" s="257"/>
      <c r="C44" s="258"/>
      <c r="D44" s="259"/>
      <c r="E44" s="260"/>
    </row>
    <row r="45" spans="1:5" ht="24" customHeight="1" x14ac:dyDescent="0.25">
      <c r="A45" s="353">
        <f t="shared" si="0"/>
        <v>43</v>
      </c>
      <c r="B45" s="257"/>
      <c r="C45" s="258"/>
      <c r="D45" s="259"/>
      <c r="E45" s="260"/>
    </row>
    <row r="46" spans="1:5" ht="24" customHeight="1" x14ac:dyDescent="0.25">
      <c r="A46" s="353">
        <f t="shared" si="0"/>
        <v>44</v>
      </c>
      <c r="B46" s="257"/>
      <c r="C46" s="258"/>
      <c r="D46" s="259"/>
      <c r="E46" s="260"/>
    </row>
    <row r="47" spans="1:5" ht="24" customHeight="1" x14ac:dyDescent="0.25">
      <c r="A47" s="353">
        <f t="shared" si="0"/>
        <v>45</v>
      </c>
      <c r="B47" s="257"/>
      <c r="C47" s="258"/>
      <c r="D47" s="259"/>
      <c r="E47" s="260"/>
    </row>
    <row r="48" spans="1:5" ht="24" customHeight="1" x14ac:dyDescent="0.25">
      <c r="A48" s="353">
        <f t="shared" si="0"/>
        <v>46</v>
      </c>
      <c r="B48" s="257"/>
      <c r="C48" s="258"/>
      <c r="D48" s="259"/>
      <c r="E48" s="260"/>
    </row>
    <row r="49" spans="1:5" ht="24" customHeight="1" x14ac:dyDescent="0.25">
      <c r="A49" s="353">
        <f t="shared" si="0"/>
        <v>47</v>
      </c>
      <c r="B49" s="257"/>
      <c r="C49" s="258"/>
      <c r="D49" s="259"/>
      <c r="E49" s="260"/>
    </row>
    <row r="50" spans="1:5" ht="24" customHeight="1" x14ac:dyDescent="0.25">
      <c r="A50" s="353">
        <f t="shared" si="0"/>
        <v>48</v>
      </c>
      <c r="B50" s="257"/>
      <c r="C50" s="258"/>
      <c r="D50" s="259"/>
      <c r="E50" s="260"/>
    </row>
    <row r="51" spans="1:5" ht="24" customHeight="1" x14ac:dyDescent="0.25">
      <c r="A51" s="353">
        <f t="shared" si="0"/>
        <v>49</v>
      </c>
      <c r="B51" s="257"/>
      <c r="C51" s="258"/>
      <c r="D51" s="259"/>
      <c r="E51" s="260"/>
    </row>
    <row r="52" spans="1:5" ht="24" customHeight="1" x14ac:dyDescent="0.25">
      <c r="A52" s="353">
        <f t="shared" si="0"/>
        <v>50</v>
      </c>
      <c r="B52" s="257"/>
      <c r="C52" s="258"/>
      <c r="D52" s="259"/>
      <c r="E52" s="260"/>
    </row>
    <row r="53" spans="1:5" ht="24" customHeight="1" x14ac:dyDescent="0.25">
      <c r="A53" s="353">
        <f t="shared" si="0"/>
        <v>51</v>
      </c>
      <c r="B53" s="257"/>
      <c r="C53" s="258"/>
      <c r="D53" s="259"/>
      <c r="E53" s="260"/>
    </row>
    <row r="54" spans="1:5" ht="24" customHeight="1" x14ac:dyDescent="0.25">
      <c r="A54" s="353">
        <f t="shared" si="0"/>
        <v>52</v>
      </c>
      <c r="B54" s="257"/>
      <c r="C54" s="258"/>
      <c r="D54" s="259"/>
      <c r="E54" s="260"/>
    </row>
    <row r="55" spans="1:5" ht="24" customHeight="1" x14ac:dyDescent="0.25">
      <c r="A55" s="353">
        <f t="shared" si="0"/>
        <v>53</v>
      </c>
      <c r="B55" s="257"/>
      <c r="C55" s="258"/>
      <c r="D55" s="259"/>
      <c r="E55" s="260"/>
    </row>
    <row r="56" spans="1:5" ht="24" customHeight="1" x14ac:dyDescent="0.25">
      <c r="A56" s="353">
        <f t="shared" si="0"/>
        <v>54</v>
      </c>
      <c r="B56" s="257"/>
      <c r="C56" s="258"/>
      <c r="D56" s="259"/>
      <c r="E56" s="260"/>
    </row>
    <row r="57" spans="1:5" ht="24" customHeight="1" x14ac:dyDescent="0.25">
      <c r="A57" s="353">
        <f t="shared" si="0"/>
        <v>55</v>
      </c>
      <c r="B57" s="257"/>
      <c r="C57" s="258"/>
      <c r="D57" s="259"/>
      <c r="E57" s="260"/>
    </row>
    <row r="58" spans="1:5" ht="24" customHeight="1" x14ac:dyDescent="0.25">
      <c r="A58" s="353">
        <f t="shared" si="0"/>
        <v>56</v>
      </c>
      <c r="B58" s="257"/>
      <c r="C58" s="258"/>
      <c r="D58" s="259"/>
      <c r="E58" s="260"/>
    </row>
    <row r="59" spans="1:5" ht="24" customHeight="1" x14ac:dyDescent="0.25">
      <c r="A59" s="353">
        <f t="shared" si="0"/>
        <v>57</v>
      </c>
      <c r="B59" s="257"/>
      <c r="C59" s="258"/>
      <c r="D59" s="259"/>
      <c r="E59" s="260"/>
    </row>
    <row r="60" spans="1:5" ht="24" customHeight="1" x14ac:dyDescent="0.25">
      <c r="A60" s="353">
        <f t="shared" si="0"/>
        <v>58</v>
      </c>
      <c r="B60" s="257"/>
      <c r="C60" s="258"/>
      <c r="D60" s="259"/>
      <c r="E60" s="260"/>
    </row>
    <row r="61" spans="1:5" ht="24" customHeight="1" x14ac:dyDescent="0.25">
      <c r="A61" s="353">
        <f t="shared" si="0"/>
        <v>59</v>
      </c>
      <c r="B61" s="257"/>
      <c r="C61" s="258"/>
      <c r="D61" s="259"/>
      <c r="E61" s="260"/>
    </row>
    <row r="62" spans="1:5" ht="24" customHeight="1" x14ac:dyDescent="0.25">
      <c r="A62" s="353">
        <f t="shared" si="0"/>
        <v>60</v>
      </c>
      <c r="B62" s="257"/>
      <c r="C62" s="258"/>
      <c r="D62" s="259"/>
      <c r="E62" s="260"/>
    </row>
    <row r="63" spans="1:5" ht="24" customHeight="1" x14ac:dyDescent="0.25">
      <c r="A63" s="353">
        <f t="shared" si="0"/>
        <v>61</v>
      </c>
      <c r="B63" s="257"/>
      <c r="C63" s="258"/>
      <c r="D63" s="259"/>
      <c r="E63" s="260"/>
    </row>
    <row r="64" spans="1:5" ht="24" customHeight="1" x14ac:dyDescent="0.25">
      <c r="A64" s="353">
        <f t="shared" si="0"/>
        <v>62</v>
      </c>
      <c r="B64" s="257"/>
      <c r="C64" s="258"/>
      <c r="D64" s="259"/>
      <c r="E64" s="260"/>
    </row>
    <row r="65" spans="1:5" ht="24" customHeight="1" x14ac:dyDescent="0.25">
      <c r="A65" s="353">
        <f t="shared" si="0"/>
        <v>63</v>
      </c>
      <c r="B65" s="257"/>
      <c r="C65" s="258"/>
      <c r="D65" s="259"/>
      <c r="E65" s="260"/>
    </row>
    <row r="66" spans="1:5" ht="24" customHeight="1" x14ac:dyDescent="0.25">
      <c r="A66" s="353">
        <f t="shared" si="0"/>
        <v>64</v>
      </c>
      <c r="B66" s="257"/>
      <c r="C66" s="258"/>
      <c r="D66" s="259"/>
      <c r="E66" s="260"/>
    </row>
    <row r="67" spans="1:5" ht="24" customHeight="1" x14ac:dyDescent="0.25">
      <c r="A67" s="353">
        <f t="shared" si="0"/>
        <v>65</v>
      </c>
      <c r="B67" s="257"/>
      <c r="C67" s="258"/>
      <c r="D67" s="259"/>
      <c r="E67" s="260"/>
    </row>
    <row r="68" spans="1:5" ht="24" customHeight="1" x14ac:dyDescent="0.25">
      <c r="A68" s="353">
        <f t="shared" si="0"/>
        <v>66</v>
      </c>
      <c r="B68" s="257"/>
      <c r="C68" s="258"/>
      <c r="D68" s="259"/>
      <c r="E68" s="260"/>
    </row>
    <row r="69" spans="1:5" ht="24" customHeight="1" x14ac:dyDescent="0.25">
      <c r="A69" s="353">
        <f t="shared" ref="A69:A110" si="1">A68+1</f>
        <v>67</v>
      </c>
      <c r="B69" s="257"/>
      <c r="C69" s="258"/>
      <c r="D69" s="259"/>
      <c r="E69" s="260"/>
    </row>
    <row r="70" spans="1:5" ht="24" customHeight="1" x14ac:dyDescent="0.25">
      <c r="A70" s="353">
        <f t="shared" si="1"/>
        <v>68</v>
      </c>
      <c r="B70" s="257"/>
      <c r="C70" s="258"/>
      <c r="D70" s="259"/>
      <c r="E70" s="260"/>
    </row>
    <row r="71" spans="1:5" ht="24" customHeight="1" x14ac:dyDescent="0.25">
      <c r="A71" s="353">
        <f t="shared" si="1"/>
        <v>69</v>
      </c>
      <c r="B71" s="257"/>
      <c r="C71" s="258"/>
      <c r="D71" s="259"/>
      <c r="E71" s="260"/>
    </row>
    <row r="72" spans="1:5" ht="24" customHeight="1" x14ac:dyDescent="0.25">
      <c r="A72" s="353">
        <f t="shared" si="1"/>
        <v>70</v>
      </c>
      <c r="B72" s="257"/>
      <c r="C72" s="258"/>
      <c r="D72" s="259"/>
      <c r="E72" s="260"/>
    </row>
    <row r="73" spans="1:5" ht="24" customHeight="1" x14ac:dyDescent="0.25">
      <c r="A73" s="353">
        <f t="shared" si="1"/>
        <v>71</v>
      </c>
      <c r="B73" s="257"/>
      <c r="C73" s="258"/>
      <c r="D73" s="259"/>
      <c r="E73" s="260"/>
    </row>
    <row r="74" spans="1:5" ht="24" customHeight="1" x14ac:dyDescent="0.25">
      <c r="A74" s="353">
        <f t="shared" si="1"/>
        <v>72</v>
      </c>
      <c r="B74" s="257"/>
      <c r="C74" s="258"/>
      <c r="D74" s="259"/>
      <c r="E74" s="260"/>
    </row>
    <row r="75" spans="1:5" ht="24" customHeight="1" x14ac:dyDescent="0.25">
      <c r="A75" s="353">
        <f t="shared" si="1"/>
        <v>73</v>
      </c>
      <c r="B75" s="257"/>
      <c r="C75" s="258"/>
      <c r="D75" s="259"/>
      <c r="E75" s="260"/>
    </row>
    <row r="76" spans="1:5" ht="24" customHeight="1" x14ac:dyDescent="0.25">
      <c r="A76" s="353">
        <f t="shared" si="1"/>
        <v>74</v>
      </c>
      <c r="B76" s="257"/>
      <c r="C76" s="258"/>
      <c r="D76" s="259"/>
      <c r="E76" s="260"/>
    </row>
    <row r="77" spans="1:5" ht="24" customHeight="1" x14ac:dyDescent="0.25">
      <c r="A77" s="353">
        <f t="shared" si="1"/>
        <v>75</v>
      </c>
      <c r="B77" s="257"/>
      <c r="C77" s="258"/>
      <c r="D77" s="259"/>
      <c r="E77" s="260"/>
    </row>
    <row r="78" spans="1:5" ht="24" customHeight="1" x14ac:dyDescent="0.25">
      <c r="A78" s="353">
        <f t="shared" si="1"/>
        <v>76</v>
      </c>
      <c r="B78" s="257"/>
      <c r="C78" s="258"/>
      <c r="D78" s="259"/>
      <c r="E78" s="260"/>
    </row>
    <row r="79" spans="1:5" ht="24" customHeight="1" x14ac:dyDescent="0.25">
      <c r="A79" s="353">
        <f t="shared" si="1"/>
        <v>77</v>
      </c>
      <c r="B79" s="257"/>
      <c r="C79" s="258"/>
      <c r="D79" s="259"/>
      <c r="E79" s="260"/>
    </row>
    <row r="80" spans="1:5" ht="24" customHeight="1" x14ac:dyDescent="0.25">
      <c r="A80" s="353">
        <f t="shared" si="1"/>
        <v>78</v>
      </c>
      <c r="B80" s="257"/>
      <c r="C80" s="258"/>
      <c r="D80" s="259"/>
      <c r="E80" s="260"/>
    </row>
    <row r="81" spans="1:5" ht="24" customHeight="1" x14ac:dyDescent="0.25">
      <c r="A81" s="353">
        <f t="shared" si="1"/>
        <v>79</v>
      </c>
      <c r="B81" s="257"/>
      <c r="C81" s="258"/>
      <c r="D81" s="259"/>
      <c r="E81" s="260"/>
    </row>
    <row r="82" spans="1:5" ht="24" customHeight="1" x14ac:dyDescent="0.25">
      <c r="A82" s="353">
        <f t="shared" si="1"/>
        <v>80</v>
      </c>
      <c r="B82" s="257"/>
      <c r="C82" s="258"/>
      <c r="D82" s="259"/>
      <c r="E82" s="260"/>
    </row>
    <row r="83" spans="1:5" ht="24" customHeight="1" x14ac:dyDescent="0.25">
      <c r="A83" s="353">
        <f t="shared" si="1"/>
        <v>81</v>
      </c>
      <c r="B83" s="257"/>
      <c r="C83" s="258"/>
      <c r="D83" s="259"/>
      <c r="E83" s="260"/>
    </row>
    <row r="84" spans="1:5" ht="24" customHeight="1" x14ac:dyDescent="0.25">
      <c r="A84" s="353">
        <f t="shared" si="1"/>
        <v>82</v>
      </c>
      <c r="B84" s="257"/>
      <c r="C84" s="258"/>
      <c r="D84" s="259"/>
      <c r="E84" s="260"/>
    </row>
    <row r="85" spans="1:5" ht="24" customHeight="1" x14ac:dyDescent="0.25">
      <c r="A85" s="353">
        <f t="shared" si="1"/>
        <v>83</v>
      </c>
      <c r="B85" s="257"/>
      <c r="C85" s="258"/>
      <c r="D85" s="259"/>
      <c r="E85" s="260"/>
    </row>
    <row r="86" spans="1:5" ht="24" customHeight="1" x14ac:dyDescent="0.25">
      <c r="A86" s="353">
        <f t="shared" si="1"/>
        <v>84</v>
      </c>
      <c r="B86" s="257"/>
      <c r="C86" s="258"/>
      <c r="D86" s="259"/>
      <c r="E86" s="260"/>
    </row>
    <row r="87" spans="1:5" ht="24" customHeight="1" x14ac:dyDescent="0.25">
      <c r="A87" s="353">
        <f t="shared" si="1"/>
        <v>85</v>
      </c>
      <c r="B87" s="257"/>
      <c r="C87" s="258"/>
      <c r="D87" s="259"/>
      <c r="E87" s="260"/>
    </row>
    <row r="88" spans="1:5" ht="24" customHeight="1" x14ac:dyDescent="0.25">
      <c r="A88" s="353">
        <f t="shared" si="1"/>
        <v>86</v>
      </c>
      <c r="B88" s="257"/>
      <c r="C88" s="258"/>
      <c r="D88" s="259"/>
      <c r="E88" s="260"/>
    </row>
    <row r="89" spans="1:5" ht="24" customHeight="1" x14ac:dyDescent="0.25">
      <c r="A89" s="353">
        <f t="shared" si="1"/>
        <v>87</v>
      </c>
      <c r="B89" s="257"/>
      <c r="C89" s="258"/>
      <c r="D89" s="259"/>
      <c r="E89" s="260"/>
    </row>
    <row r="90" spans="1:5" ht="24" customHeight="1" x14ac:dyDescent="0.25">
      <c r="A90" s="353">
        <f t="shared" si="1"/>
        <v>88</v>
      </c>
      <c r="B90" s="257"/>
      <c r="C90" s="258"/>
      <c r="D90" s="259"/>
      <c r="E90" s="260"/>
    </row>
    <row r="91" spans="1:5" ht="24" customHeight="1" x14ac:dyDescent="0.25">
      <c r="A91" s="353">
        <f t="shared" si="1"/>
        <v>89</v>
      </c>
      <c r="B91" s="257"/>
      <c r="C91" s="258"/>
      <c r="D91" s="259"/>
      <c r="E91" s="260"/>
    </row>
    <row r="92" spans="1:5" ht="24" customHeight="1" x14ac:dyDescent="0.25">
      <c r="A92" s="353">
        <f t="shared" si="1"/>
        <v>90</v>
      </c>
      <c r="B92" s="257"/>
      <c r="C92" s="258"/>
      <c r="D92" s="259"/>
      <c r="E92" s="260"/>
    </row>
    <row r="93" spans="1:5" ht="24" customHeight="1" x14ac:dyDescent="0.25">
      <c r="A93" s="353">
        <f t="shared" si="1"/>
        <v>91</v>
      </c>
      <c r="B93" s="257"/>
      <c r="C93" s="258"/>
      <c r="D93" s="259"/>
      <c r="E93" s="260"/>
    </row>
    <row r="94" spans="1:5" ht="24" customHeight="1" x14ac:dyDescent="0.25">
      <c r="A94" s="353">
        <f t="shared" si="1"/>
        <v>92</v>
      </c>
      <c r="B94" s="257"/>
      <c r="C94" s="258"/>
      <c r="D94" s="259"/>
      <c r="E94" s="260"/>
    </row>
    <row r="95" spans="1:5" ht="24" customHeight="1" x14ac:dyDescent="0.25">
      <c r="A95" s="353">
        <f t="shared" si="1"/>
        <v>93</v>
      </c>
      <c r="B95" s="257"/>
      <c r="C95" s="258"/>
      <c r="D95" s="259"/>
      <c r="E95" s="260"/>
    </row>
    <row r="96" spans="1:5" ht="24" customHeight="1" x14ac:dyDescent="0.25">
      <c r="A96" s="353">
        <f t="shared" si="1"/>
        <v>94</v>
      </c>
      <c r="B96" s="257"/>
      <c r="C96" s="258"/>
      <c r="D96" s="259"/>
      <c r="E96" s="260"/>
    </row>
    <row r="97" spans="1:5" ht="24" customHeight="1" x14ac:dyDescent="0.25">
      <c r="A97" s="353">
        <f t="shared" si="1"/>
        <v>95</v>
      </c>
      <c r="B97" s="257"/>
      <c r="C97" s="258"/>
      <c r="D97" s="259"/>
      <c r="E97" s="260"/>
    </row>
    <row r="98" spans="1:5" ht="24" customHeight="1" x14ac:dyDescent="0.25">
      <c r="A98" s="353">
        <f t="shared" si="1"/>
        <v>96</v>
      </c>
      <c r="B98" s="257"/>
      <c r="C98" s="258"/>
      <c r="D98" s="259"/>
      <c r="E98" s="260"/>
    </row>
    <row r="99" spans="1:5" ht="24" customHeight="1" x14ac:dyDescent="0.25">
      <c r="A99" s="353">
        <f t="shared" si="1"/>
        <v>97</v>
      </c>
      <c r="B99" s="257"/>
      <c r="C99" s="258"/>
      <c r="D99" s="259"/>
      <c r="E99" s="260"/>
    </row>
    <row r="100" spans="1:5" ht="24" customHeight="1" x14ac:dyDescent="0.25">
      <c r="A100" s="353">
        <f t="shared" si="1"/>
        <v>98</v>
      </c>
      <c r="B100" s="257"/>
      <c r="C100" s="258"/>
      <c r="D100" s="259"/>
      <c r="E100" s="260"/>
    </row>
    <row r="101" spans="1:5" ht="24" customHeight="1" x14ac:dyDescent="0.25">
      <c r="A101" s="353">
        <f t="shared" si="1"/>
        <v>99</v>
      </c>
      <c r="B101" s="257"/>
      <c r="C101" s="258"/>
      <c r="D101" s="259"/>
      <c r="E101" s="260"/>
    </row>
    <row r="102" spans="1:5" ht="24" customHeight="1" x14ac:dyDescent="0.25">
      <c r="A102" s="353">
        <f t="shared" si="1"/>
        <v>100</v>
      </c>
      <c r="B102" s="257"/>
      <c r="C102" s="258"/>
      <c r="D102" s="259"/>
      <c r="E102" s="260"/>
    </row>
    <row r="103" spans="1:5" ht="24" customHeight="1" x14ac:dyDescent="0.25">
      <c r="A103" s="353">
        <f t="shared" si="1"/>
        <v>101</v>
      </c>
      <c r="B103" s="257"/>
      <c r="C103" s="258"/>
      <c r="D103" s="259"/>
      <c r="E103" s="260"/>
    </row>
    <row r="104" spans="1:5" ht="24" customHeight="1" x14ac:dyDescent="0.25">
      <c r="A104" s="353">
        <f t="shared" si="1"/>
        <v>102</v>
      </c>
      <c r="B104" s="257"/>
      <c r="C104" s="258"/>
      <c r="D104" s="259"/>
      <c r="E104" s="260"/>
    </row>
    <row r="105" spans="1:5" ht="24" customHeight="1" x14ac:dyDescent="0.25">
      <c r="A105" s="353">
        <f t="shared" si="1"/>
        <v>103</v>
      </c>
      <c r="B105" s="257"/>
      <c r="C105" s="258"/>
      <c r="D105" s="259"/>
      <c r="E105" s="260"/>
    </row>
    <row r="106" spans="1:5" ht="24" customHeight="1" x14ac:dyDescent="0.25">
      <c r="A106" s="353">
        <f t="shared" si="1"/>
        <v>104</v>
      </c>
      <c r="B106" s="257"/>
      <c r="C106" s="258"/>
      <c r="D106" s="259"/>
      <c r="E106" s="260"/>
    </row>
    <row r="107" spans="1:5" ht="24" customHeight="1" x14ac:dyDescent="0.25">
      <c r="A107" s="353">
        <f t="shared" si="1"/>
        <v>105</v>
      </c>
      <c r="B107" s="257"/>
      <c r="C107" s="258"/>
      <c r="D107" s="259"/>
      <c r="E107" s="260"/>
    </row>
    <row r="108" spans="1:5" ht="24" customHeight="1" x14ac:dyDescent="0.25">
      <c r="A108" s="353">
        <f t="shared" si="1"/>
        <v>106</v>
      </c>
      <c r="B108" s="257"/>
      <c r="C108" s="258"/>
      <c r="D108" s="259"/>
      <c r="E108" s="260"/>
    </row>
    <row r="109" spans="1:5" ht="24" customHeight="1" x14ac:dyDescent="0.25">
      <c r="A109" s="353">
        <f t="shared" si="1"/>
        <v>107</v>
      </c>
      <c r="B109" s="257"/>
      <c r="C109" s="258"/>
      <c r="D109" s="259"/>
      <c r="E109" s="260"/>
    </row>
    <row r="110" spans="1:5" ht="24" customHeight="1" x14ac:dyDescent="0.25">
      <c r="A110" s="353">
        <f t="shared" si="1"/>
        <v>108</v>
      </c>
      <c r="B110" s="257"/>
      <c r="C110" s="258"/>
      <c r="D110" s="259"/>
      <c r="E110" s="260"/>
    </row>
    <row r="111" spans="1:5" x14ac:dyDescent="0.25">
      <c r="E111" s="262"/>
    </row>
  </sheetData>
  <sheetProtection algorithmName="SHA-512" hashValue="3GAN8MzM60hNjYKqMV0TeelXKqsUjUG9AJJtTrAb2EgzRPD57ymRPtzZiUdQzDDZlu8pfR/Yzq1VgOuPQVmTWg==" saltValue="wwEeVhf/HwvqbnyWNzHt9w==" spinCount="100000" sheet="1" objects="1" scenarios="1"/>
  <mergeCells count="1">
    <mergeCell ref="A1:E1"/>
  </mergeCells>
  <pageMargins left="0.7" right="0.7" top="0.75" bottom="0.75" header="0.3" footer="0.3"/>
  <pageSetup scale="88" fitToHeight="0" orientation="portrait" horizontalDpi="4294967293" verticalDpi="0" r:id="rId1"/>
  <headerFooter>
    <oddFooter>&amp;LAWFC-UMW Workbook R-2021&amp;R&amp;F -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
  <sheetViews>
    <sheetView workbookViewId="0">
      <selection activeCell="A30" sqref="A1:D30"/>
    </sheetView>
  </sheetViews>
  <sheetFormatPr defaultColWidth="9" defaultRowHeight="15" x14ac:dyDescent="0.25"/>
  <cols>
    <col min="1" max="1" width="34.796875" style="29" customWidth="1"/>
    <col min="2" max="3" width="13.69921875" style="29" customWidth="1"/>
    <col min="4" max="4" width="9" style="29"/>
    <col min="5" max="5" width="14.19921875" style="26" customWidth="1"/>
    <col min="6" max="16384" width="9" style="26"/>
  </cols>
  <sheetData>
    <row r="1" spans="1:6" s="27" customFormat="1" ht="31.8" thickBot="1" x14ac:dyDescent="0.3">
      <c r="A1" s="34" t="s">
        <v>124</v>
      </c>
      <c r="B1" s="33" t="s">
        <v>123</v>
      </c>
      <c r="C1" s="33" t="s">
        <v>122</v>
      </c>
      <c r="D1" s="32" t="s">
        <v>121</v>
      </c>
      <c r="E1" s="31"/>
      <c r="F1" s="31" t="s">
        <v>120</v>
      </c>
    </row>
    <row r="2" spans="1:6" ht="24" customHeight="1" x14ac:dyDescent="0.25">
      <c r="A2" s="372"/>
      <c r="B2" s="370"/>
      <c r="C2" s="375"/>
      <c r="D2" s="30">
        <f>IF(B2=0,0,C2/B2)</f>
        <v>0</v>
      </c>
      <c r="F2" s="26" t="s">
        <v>119</v>
      </c>
    </row>
    <row r="3" spans="1:6" ht="24" customHeight="1" x14ac:dyDescent="0.25">
      <c r="A3" s="372"/>
      <c r="B3" s="370"/>
      <c r="C3" s="375"/>
      <c r="D3" s="30">
        <f>IF(B3=0,0,C3/B3)</f>
        <v>0</v>
      </c>
      <c r="F3" s="26" t="s">
        <v>118</v>
      </c>
    </row>
    <row r="4" spans="1:6" ht="24" customHeight="1" x14ac:dyDescent="0.25">
      <c r="A4" s="372"/>
      <c r="B4" s="370"/>
      <c r="C4" s="375"/>
      <c r="D4" s="30">
        <f t="shared" ref="D4:D22" si="0">IF(B4=0,0,C4/B4)</f>
        <v>0</v>
      </c>
      <c r="F4" s="26" t="s">
        <v>117</v>
      </c>
    </row>
    <row r="5" spans="1:6" ht="24" customHeight="1" x14ac:dyDescent="0.25">
      <c r="A5" s="372"/>
      <c r="B5" s="370"/>
      <c r="C5" s="375"/>
      <c r="D5" s="30">
        <f t="shared" si="0"/>
        <v>0</v>
      </c>
      <c r="F5" s="35" t="s">
        <v>116</v>
      </c>
    </row>
    <row r="6" spans="1:6" ht="24" customHeight="1" x14ac:dyDescent="0.25">
      <c r="A6" s="372"/>
      <c r="B6" s="370"/>
      <c r="C6" s="375"/>
      <c r="D6" s="30">
        <f t="shared" si="0"/>
        <v>0</v>
      </c>
    </row>
    <row r="7" spans="1:6" ht="24" customHeight="1" x14ac:dyDescent="0.25">
      <c r="A7" s="372"/>
      <c r="B7" s="370"/>
      <c r="C7" s="375"/>
      <c r="D7" s="30">
        <f t="shared" si="0"/>
        <v>0</v>
      </c>
    </row>
    <row r="8" spans="1:6" ht="24" customHeight="1" x14ac:dyDescent="0.25">
      <c r="A8" s="372"/>
      <c r="B8" s="370"/>
      <c r="C8" s="375"/>
      <c r="D8" s="30">
        <f t="shared" si="0"/>
        <v>0</v>
      </c>
    </row>
    <row r="9" spans="1:6" ht="24" customHeight="1" x14ac:dyDescent="0.25">
      <c r="A9" s="372"/>
      <c r="B9" s="370"/>
      <c r="C9" s="375"/>
      <c r="D9" s="30">
        <f t="shared" si="0"/>
        <v>0</v>
      </c>
    </row>
    <row r="10" spans="1:6" ht="24" customHeight="1" x14ac:dyDescent="0.25">
      <c r="A10" s="372"/>
      <c r="B10" s="370"/>
      <c r="C10" s="375"/>
      <c r="D10" s="30">
        <f t="shared" si="0"/>
        <v>0</v>
      </c>
    </row>
    <row r="11" spans="1:6" ht="24" customHeight="1" x14ac:dyDescent="0.25">
      <c r="A11" s="372"/>
      <c r="B11" s="370"/>
      <c r="C11" s="375"/>
      <c r="D11" s="30">
        <f t="shared" si="0"/>
        <v>0</v>
      </c>
    </row>
    <row r="12" spans="1:6" ht="24" customHeight="1" x14ac:dyDescent="0.25">
      <c r="A12" s="372"/>
      <c r="B12" s="370"/>
      <c r="C12" s="375"/>
      <c r="D12" s="30">
        <f t="shared" si="0"/>
        <v>0</v>
      </c>
    </row>
    <row r="13" spans="1:6" ht="24" customHeight="1" x14ac:dyDescent="0.25">
      <c r="A13" s="372"/>
      <c r="B13" s="370"/>
      <c r="C13" s="375"/>
      <c r="D13" s="30">
        <f t="shared" si="0"/>
        <v>0</v>
      </c>
    </row>
    <row r="14" spans="1:6" ht="24" customHeight="1" x14ac:dyDescent="0.25">
      <c r="A14" s="372"/>
      <c r="B14" s="370"/>
      <c r="C14" s="375"/>
      <c r="D14" s="30">
        <f t="shared" si="0"/>
        <v>0</v>
      </c>
    </row>
    <row r="15" spans="1:6" ht="24" customHeight="1" x14ac:dyDescent="0.25">
      <c r="A15" s="373"/>
      <c r="B15" s="370"/>
      <c r="C15" s="375"/>
      <c r="D15" s="30">
        <f t="shared" si="0"/>
        <v>0</v>
      </c>
    </row>
    <row r="16" spans="1:6" ht="24" customHeight="1" x14ac:dyDescent="0.25">
      <c r="A16" s="372"/>
      <c r="B16" s="370"/>
      <c r="C16" s="375"/>
      <c r="D16" s="30">
        <f t="shared" si="0"/>
        <v>0</v>
      </c>
    </row>
    <row r="17" spans="1:5" ht="24" customHeight="1" x14ac:dyDescent="0.25">
      <c r="A17" s="372"/>
      <c r="B17" s="370"/>
      <c r="C17" s="375"/>
      <c r="D17" s="30">
        <f t="shared" si="0"/>
        <v>0</v>
      </c>
    </row>
    <row r="18" spans="1:5" ht="24" customHeight="1" x14ac:dyDescent="0.25">
      <c r="A18" s="372"/>
      <c r="B18" s="370"/>
      <c r="C18" s="375"/>
      <c r="D18" s="30">
        <f t="shared" si="0"/>
        <v>0</v>
      </c>
    </row>
    <row r="19" spans="1:5" ht="24" customHeight="1" x14ac:dyDescent="0.25">
      <c r="A19" s="372"/>
      <c r="B19" s="370"/>
      <c r="C19" s="375"/>
      <c r="D19" s="30">
        <f t="shared" si="0"/>
        <v>0</v>
      </c>
    </row>
    <row r="20" spans="1:5" ht="24" customHeight="1" x14ac:dyDescent="0.25">
      <c r="A20" s="372"/>
      <c r="B20" s="370"/>
      <c r="C20" s="375"/>
      <c r="D20" s="30">
        <f t="shared" si="0"/>
        <v>0</v>
      </c>
    </row>
    <row r="21" spans="1:5" ht="24" customHeight="1" x14ac:dyDescent="0.25">
      <c r="A21" s="372"/>
      <c r="B21" s="370"/>
      <c r="C21" s="375"/>
      <c r="D21" s="30">
        <f t="shared" si="0"/>
        <v>0</v>
      </c>
    </row>
    <row r="22" spans="1:5" ht="24" customHeight="1" thickBot="1" x14ac:dyDescent="0.3">
      <c r="A22" s="374"/>
      <c r="B22" s="371"/>
      <c r="C22" s="376"/>
      <c r="D22" s="30">
        <f t="shared" si="0"/>
        <v>0</v>
      </c>
    </row>
    <row r="23" spans="1:5" ht="16.2" thickBot="1" x14ac:dyDescent="0.35">
      <c r="A23" s="377" t="s">
        <v>2</v>
      </c>
      <c r="B23" s="378">
        <f>SUM(B2:B22)</f>
        <v>0</v>
      </c>
      <c r="C23" s="378">
        <f>SUM(C2:C22)</f>
        <v>0</v>
      </c>
      <c r="D23" s="379">
        <f>IF(B23=0,0,C23/B23)</f>
        <v>0</v>
      </c>
    </row>
    <row r="24" spans="1:5" ht="24.75" customHeight="1" x14ac:dyDescent="0.25">
      <c r="A24" s="634"/>
      <c r="B24" s="635"/>
      <c r="C24" s="635"/>
      <c r="D24" s="636"/>
      <c r="E24" s="26" t="s">
        <v>115</v>
      </c>
    </row>
    <row r="25" spans="1:5" ht="15.6" x14ac:dyDescent="0.3">
      <c r="A25" s="637"/>
      <c r="B25" s="637"/>
      <c r="C25" s="637"/>
      <c r="D25" s="637"/>
      <c r="E25" s="26" t="s">
        <v>114</v>
      </c>
    </row>
    <row r="26" spans="1:5" x14ac:dyDescent="0.25">
      <c r="A26" s="31" t="s">
        <v>120</v>
      </c>
    </row>
    <row r="27" spans="1:5" x14ac:dyDescent="0.25">
      <c r="A27" s="26" t="s">
        <v>119</v>
      </c>
    </row>
    <row r="28" spans="1:5" x14ac:dyDescent="0.25">
      <c r="A28" s="26" t="s">
        <v>118</v>
      </c>
    </row>
    <row r="29" spans="1:5" x14ac:dyDescent="0.25">
      <c r="A29" s="26" t="s">
        <v>117</v>
      </c>
    </row>
    <row r="30" spans="1:5" ht="15" customHeight="1" x14ac:dyDescent="0.25">
      <c r="A30" s="638" t="s">
        <v>116</v>
      </c>
      <c r="B30" s="638"/>
      <c r="C30" s="638"/>
      <c r="D30" s="638"/>
    </row>
  </sheetData>
  <sheetProtection algorithmName="SHA-512" hashValue="V24MDbFQg/ZI+q4LCSZsLbeVZgadOccj4VDV9qx+eLS5UdhuYxwdFwBMPvVQfhnN/dz1v09pLhwoTd9zkse0Tw==" saltValue="qEEjfiyNq3adxjwKwj3XNQ==" spinCount="100000" sheet="1" objects="1" scenarios="1"/>
  <mergeCells count="3">
    <mergeCell ref="A24:D24"/>
    <mergeCell ref="A25:D25"/>
    <mergeCell ref="A30:D30"/>
  </mergeCells>
  <printOptions horizontalCentered="1" verticalCentered="1"/>
  <pageMargins left="0.7" right="0.7" top="0.75" bottom="0.75" header="0.3" footer="0.3"/>
  <pageSetup orientation="portrait" r:id="rId1"/>
  <headerFooter>
    <oddFooter>&amp;LAWFC-UMW Workbook R-2021&amp;R&amp;F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18-15 Talent Bank</vt:lpstr>
      <vt:lpstr>26-1 Officer listing</vt:lpstr>
      <vt:lpstr>26-2 Nominations Form</vt:lpstr>
      <vt:lpstr>26-3 Acceptance Letter</vt:lpstr>
      <vt:lpstr>26-4 Script for Voting</vt:lpstr>
      <vt:lpstr>26-7 Expense Form</vt:lpstr>
      <vt:lpstr>26-7a. ANNUAL RATES</vt:lpstr>
      <vt:lpstr>26-10 Registration List </vt:lpstr>
      <vt:lpstr>26-11 Event Summary Register</vt:lpstr>
      <vt:lpstr>26-13 DECEASED MEMBERS </vt:lpstr>
      <vt:lpstr>26-14 DISTRICT CPR</vt:lpstr>
      <vt:lpstr>26-15 Summary</vt:lpstr>
      <vt:lpstr>18-16 Scholarship</vt:lpstr>
      <vt:lpstr>26-17 Bank Ltr</vt:lpstr>
      <vt:lpstr>'18-15 Talent Bank'!Print_Area</vt:lpstr>
      <vt:lpstr>'18-16 Scholarship'!Print_Area</vt:lpstr>
      <vt:lpstr>'26-1 Officer listing'!Print_Area</vt:lpstr>
      <vt:lpstr>'26-10 Registration List '!Print_Area</vt:lpstr>
      <vt:lpstr>'26-11 Event Summary Register'!Print_Area</vt:lpstr>
      <vt:lpstr>'26-13 DECEASED MEMBERS '!Print_Area</vt:lpstr>
      <vt:lpstr>'26-14 DISTRICT CPR'!Print_Area</vt:lpstr>
      <vt:lpstr>'26-15 Summary'!Print_Area</vt:lpstr>
      <vt:lpstr>'26-17 Bank Ltr'!Print_Area</vt:lpstr>
      <vt:lpstr>'26-2 Nominations Form'!Print_Area</vt:lpstr>
      <vt:lpstr>'26-3 Acceptance Letter'!Print_Area</vt:lpstr>
      <vt:lpstr>'26-4 Script for Voting'!Print_Area</vt:lpstr>
      <vt:lpstr>'26-7 Expense Form'!Print_Area</vt:lpstr>
      <vt:lpstr>'26-7a. ANNUAL RATES'!Print_Area</vt:lpstr>
      <vt:lpstr>'26-10 Registration List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dc:creator>
  <cp:lastModifiedBy>JeanRCreswell</cp:lastModifiedBy>
  <cp:lastPrinted>2020-08-12T19:21:05Z</cp:lastPrinted>
  <dcterms:created xsi:type="dcterms:W3CDTF">2013-01-06T23:26:41Z</dcterms:created>
  <dcterms:modified xsi:type="dcterms:W3CDTF">2020-12-28T23:07:00Z</dcterms:modified>
</cp:coreProperties>
</file>