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Users\jeanr\Documents\1 UMW\TRAINING\2021 Training and Forms\"/>
    </mc:Choice>
  </mc:AlternateContent>
  <xr:revisionPtr revIDLastSave="0" documentId="13_ncr:1_{22AB2521-7631-4138-8ECE-CE1AFB2D3E82}" xr6:coauthVersionLast="45" xr6:coauthVersionMax="45" xr10:uidLastSave="{00000000-0000-0000-0000-000000000000}"/>
  <bookViews>
    <workbookView xWindow="-108" yWindow="-108" windowWidth="23256" windowHeight="12576" tabRatio="878" firstSheet="2" activeTab="3" xr2:uid="{00000000-000D-0000-FFFF-FFFF00000000}"/>
  </bookViews>
  <sheets>
    <sheet name="Need to know" sheetId="60" r:id="rId1"/>
    <sheet name="26-16 DTreasurer instructions" sheetId="54" r:id="rId2"/>
    <sheet name="Sample Local Remit" sheetId="47" r:id="rId3"/>
    <sheet name="26-5 Budget" sheetId="41" r:id="rId4"/>
    <sheet name="CPR TREAS" sheetId="57" r:id="rId5"/>
    <sheet name="26-8 Expense Form DISTRICT" sheetId="44" r:id="rId6"/>
    <sheet name="26-8a. ANNUAL RATES" sheetId="59" r:id="rId7"/>
    <sheet name="26-6 AMD Request" sheetId="52" r:id="rId8"/>
    <sheet name="26-6a Summary $ to Conference" sheetId="49" r:id="rId9"/>
    <sheet name="26-7 Treasurer's Rpt" sheetId="42" r:id="rId10"/>
    <sheet name="26-9 Audit Form " sheetId="46" r:id="rId11"/>
    <sheet name="26-9a Expense List CY" sheetId="50" r:id="rId12"/>
    <sheet name="26-9b SUMMARY" sheetId="3" r:id="rId13"/>
    <sheet name="Dec" sheetId="40" r:id="rId14"/>
    <sheet name=" Nov" sheetId="39" r:id="rId15"/>
    <sheet name="OCT " sheetId="21" r:id="rId16"/>
    <sheet name="SEPT" sheetId="20" r:id="rId17"/>
    <sheet name="AUG" sheetId="19" r:id="rId18"/>
    <sheet name="JUL" sheetId="18" r:id="rId19"/>
    <sheet name="JUN" sheetId="17" r:id="rId20"/>
    <sheet name="MAY" sheetId="16" r:id="rId21"/>
    <sheet name="APR" sheetId="15" r:id="rId22"/>
    <sheet name="MAR" sheetId="14" r:id="rId23"/>
    <sheet name="FEB" sheetId="9" r:id="rId24"/>
    <sheet name="JAN" sheetId="2" r:id="rId25"/>
    <sheet name="26-17 Bank Ltr" sheetId="62" r:id="rId26"/>
    <sheet name="Return Local Ltr" sheetId="45" r:id="rId27"/>
  </sheets>
  <definedNames>
    <definedName name="_xlnm.Print_Area" localSheetId="14">' Nov'!$B$1:$Z$37</definedName>
    <definedName name="_xlnm.Print_Area" localSheetId="1">'26-16 DTreasurer instructions'!$A$1:$B$15</definedName>
    <definedName name="_xlnm.Print_Area" localSheetId="25">'26-17 Bank Ltr'!$A$1:$D$75</definedName>
    <definedName name="_xlnm.Print_Area" localSheetId="3">'26-5 Budget'!$A$1:$F$45</definedName>
    <definedName name="_xlnm.Print_Area" localSheetId="7">'26-6 AMD Request'!$A$1:$D$38</definedName>
    <definedName name="_xlnm.Print_Area" localSheetId="8">'26-6a Summary $ to Conference'!$A$1:$G$39</definedName>
    <definedName name="_xlnm.Print_Area" localSheetId="9">'26-7 Treasurer''s Rpt'!$A$1:$H$51</definedName>
    <definedName name="_xlnm.Print_Area" localSheetId="5">'26-8 Expense Form DISTRICT'!$A$1:$I$48</definedName>
    <definedName name="_xlnm.Print_Area" localSheetId="6">'26-8a. ANNUAL RATES'!$A$1:$J$31</definedName>
    <definedName name="_xlnm.Print_Area" localSheetId="10">'26-9 Audit Form '!$A$1:$G$64</definedName>
    <definedName name="_xlnm.Print_Area" localSheetId="11">'26-9a Expense List CY'!$A$1:$G$106</definedName>
    <definedName name="_xlnm.Print_Area" localSheetId="12">'26-9b SUMMARY'!$A$1:$W$53</definedName>
    <definedName name="_xlnm.Print_Area" localSheetId="21">APR!$B$1:$AB$35</definedName>
    <definedName name="_xlnm.Print_Area" localSheetId="17">AUG!$B$1:$AB$32</definedName>
    <definedName name="_xlnm.Print_Area" localSheetId="4">'CPR TREAS'!$A$1:$L$36</definedName>
    <definedName name="_xlnm.Print_Area" localSheetId="13">Dec!$A$1:$T$50</definedName>
    <definedName name="_xlnm.Print_Area" localSheetId="23">FEB!$B$1:$AC$35</definedName>
    <definedName name="_xlnm.Print_Area" localSheetId="24">JAN!$B$1:$S$35</definedName>
    <definedName name="_xlnm.Print_Area" localSheetId="18">JUL!$B$1:$AB$32</definedName>
    <definedName name="_xlnm.Print_Area" localSheetId="19">JUN!$B$1:$AB$32</definedName>
    <definedName name="_xlnm.Print_Area" localSheetId="22">MAR!$B$1:$AB$41</definedName>
    <definedName name="_xlnm.Print_Area" localSheetId="20">MAY!$A$1:$AB$35</definedName>
    <definedName name="_xlnm.Print_Area" localSheetId="0">'Need to know'!$A$1:$A$160</definedName>
    <definedName name="_xlnm.Print_Area" localSheetId="15">'OCT '!$B$1:$Z$37</definedName>
    <definedName name="_xlnm.Print_Area" localSheetId="26">'Return Local Ltr'!$A$1:$A$38</definedName>
    <definedName name="_xlnm.Print_Area" localSheetId="2">'Sample Local Remit'!$A$1:$F$249</definedName>
    <definedName name="_xlnm.Print_Area" localSheetId="16">SEPT!$B$1:$AB$35</definedName>
    <definedName name="_xlnm.Print_Titles" localSheetId="14">' Nov'!$B:$J</definedName>
    <definedName name="_xlnm.Print_Titles" localSheetId="11">'26-9a Expense List CY'!$1:$1</definedName>
    <definedName name="_xlnm.Print_Titles" localSheetId="21">APR!$B:$J</definedName>
    <definedName name="_xlnm.Print_Titles" localSheetId="17">AUG!$B:$J</definedName>
    <definedName name="_xlnm.Print_Titles" localSheetId="13">Dec!$B:$J</definedName>
    <definedName name="_xlnm.Print_Titles" localSheetId="23">FEB!$B:$J</definedName>
    <definedName name="_xlnm.Print_Titles" localSheetId="18">JUL!$B:$J</definedName>
    <definedName name="_xlnm.Print_Titles" localSheetId="19">JUN!$B:$J</definedName>
    <definedName name="_xlnm.Print_Titles" localSheetId="22">MAR!$B:$J</definedName>
    <definedName name="_xlnm.Print_Titles" localSheetId="20">MAY!$B:$J</definedName>
    <definedName name="_xlnm.Print_Titles" localSheetId="15">'OCT '!$B:$J</definedName>
    <definedName name="_xlnm.Print_Titles" localSheetId="16">SEPT!$B:$J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 i="2" l="1"/>
  <c r="I50" i="2"/>
  <c r="G50" i="2"/>
  <c r="F50" i="2"/>
  <c r="E50" i="2"/>
  <c r="D50" i="2"/>
  <c r="H49" i="2"/>
  <c r="K49" i="2" s="1"/>
  <c r="K48" i="2"/>
  <c r="H48" i="2"/>
  <c r="H47" i="2"/>
  <c r="K47" i="2" s="1"/>
  <c r="K46" i="2"/>
  <c r="H46" i="2"/>
  <c r="K45" i="2"/>
  <c r="H45" i="2"/>
  <c r="H44" i="2"/>
  <c r="K44" i="2" s="1"/>
  <c r="H43" i="2"/>
  <c r="K43" i="2" s="1"/>
  <c r="X42" i="2"/>
  <c r="H42" i="2"/>
  <c r="K42" i="2" s="1"/>
  <c r="Y41" i="2"/>
  <c r="Z41" i="2" s="1"/>
  <c r="H41" i="2"/>
  <c r="K41" i="2" s="1"/>
  <c r="Y40" i="2"/>
  <c r="Z40" i="2" s="1"/>
  <c r="H40" i="2"/>
  <c r="K40" i="2" s="1"/>
  <c r="Y39" i="2"/>
  <c r="Z39" i="2" s="1"/>
  <c r="H39" i="2"/>
  <c r="K39" i="2" s="1"/>
  <c r="Y38" i="2"/>
  <c r="Z38" i="2" s="1"/>
  <c r="K38" i="2"/>
  <c r="H38" i="2"/>
  <c r="T35" i="2"/>
  <c r="R35" i="2"/>
  <c r="P35" i="2"/>
  <c r="N35" i="2"/>
  <c r="L35" i="2"/>
  <c r="K35" i="2"/>
  <c r="J35" i="2"/>
  <c r="I35" i="2"/>
  <c r="G35" i="2"/>
  <c r="F35" i="2"/>
  <c r="E35" i="2"/>
  <c r="D35" i="2"/>
  <c r="O34" i="2"/>
  <c r="Q34" i="2" s="1"/>
  <c r="S34" i="2" s="1"/>
  <c r="M34" i="2"/>
  <c r="H34" i="2"/>
  <c r="B34" i="2"/>
  <c r="M33" i="2"/>
  <c r="H33" i="2"/>
  <c r="O33" i="2" s="1"/>
  <c r="Q33" i="2" s="1"/>
  <c r="S33" i="2" s="1"/>
  <c r="B33" i="2"/>
  <c r="O32" i="2"/>
  <c r="Q32" i="2" s="1"/>
  <c r="S32" i="2" s="1"/>
  <c r="M32" i="2"/>
  <c r="H32" i="2"/>
  <c r="B32" i="2"/>
  <c r="M31" i="2"/>
  <c r="H31" i="2"/>
  <c r="O31" i="2" s="1"/>
  <c r="Q31" i="2" s="1"/>
  <c r="S31" i="2" s="1"/>
  <c r="B31" i="2"/>
  <c r="O30" i="2"/>
  <c r="Q30" i="2" s="1"/>
  <c r="S30" i="2" s="1"/>
  <c r="M30" i="2"/>
  <c r="H30" i="2"/>
  <c r="B30" i="2"/>
  <c r="M29" i="2"/>
  <c r="H29" i="2"/>
  <c r="O29" i="2" s="1"/>
  <c r="Q29" i="2" s="1"/>
  <c r="S29" i="2" s="1"/>
  <c r="B29" i="2"/>
  <c r="O28" i="2"/>
  <c r="Q28" i="2" s="1"/>
  <c r="S28" i="2" s="1"/>
  <c r="M28" i="2"/>
  <c r="H28" i="2"/>
  <c r="B28" i="2"/>
  <c r="M27" i="2"/>
  <c r="H27" i="2"/>
  <c r="O27" i="2" s="1"/>
  <c r="Q27" i="2" s="1"/>
  <c r="S27" i="2" s="1"/>
  <c r="B27" i="2"/>
  <c r="M26" i="2"/>
  <c r="O26" i="2" s="1"/>
  <c r="Q26" i="2" s="1"/>
  <c r="S26" i="2" s="1"/>
  <c r="H26" i="2"/>
  <c r="B26" i="2"/>
  <c r="O25" i="2"/>
  <c r="Q25" i="2" s="1"/>
  <c r="S25" i="2" s="1"/>
  <c r="M25" i="2"/>
  <c r="H25" i="2"/>
  <c r="B25" i="2"/>
  <c r="M24" i="2"/>
  <c r="H24" i="2"/>
  <c r="O24" i="2" s="1"/>
  <c r="Q24" i="2" s="1"/>
  <c r="S24" i="2" s="1"/>
  <c r="B24" i="2"/>
  <c r="M23" i="2"/>
  <c r="H23" i="2"/>
  <c r="O23" i="2" s="1"/>
  <c r="Q23" i="2" s="1"/>
  <c r="S23" i="2" s="1"/>
  <c r="B23" i="2"/>
  <c r="M22" i="2"/>
  <c r="H22" i="2"/>
  <c r="O22" i="2" s="1"/>
  <c r="Q22" i="2" s="1"/>
  <c r="S22" i="2" s="1"/>
  <c r="B22" i="2"/>
  <c r="O21" i="2"/>
  <c r="Q21" i="2" s="1"/>
  <c r="S21" i="2" s="1"/>
  <c r="M21" i="2"/>
  <c r="H21" i="2"/>
  <c r="B21" i="2"/>
  <c r="M20" i="2"/>
  <c r="O20" i="2" s="1"/>
  <c r="Q20" i="2" s="1"/>
  <c r="S20" i="2" s="1"/>
  <c r="H20" i="2"/>
  <c r="B20" i="2"/>
  <c r="O19" i="2"/>
  <c r="Q19" i="2" s="1"/>
  <c r="S19" i="2" s="1"/>
  <c r="M19" i="2"/>
  <c r="H19" i="2"/>
  <c r="B19" i="2"/>
  <c r="M18" i="2"/>
  <c r="H18" i="2"/>
  <c r="O18" i="2" s="1"/>
  <c r="Q18" i="2" s="1"/>
  <c r="S18" i="2" s="1"/>
  <c r="B18" i="2"/>
  <c r="M17" i="2"/>
  <c r="H17" i="2"/>
  <c r="O17" i="2" s="1"/>
  <c r="Q17" i="2" s="1"/>
  <c r="S17" i="2" s="1"/>
  <c r="B17" i="2"/>
  <c r="M16" i="2"/>
  <c r="O16" i="2" s="1"/>
  <c r="Q16" i="2" s="1"/>
  <c r="S16" i="2" s="1"/>
  <c r="H16" i="2"/>
  <c r="B16" i="2"/>
  <c r="M15" i="2"/>
  <c r="H15" i="2"/>
  <c r="O15" i="2" s="1"/>
  <c r="Q15" i="2" s="1"/>
  <c r="S15" i="2" s="1"/>
  <c r="B15" i="2"/>
  <c r="M14" i="2"/>
  <c r="O14" i="2" s="1"/>
  <c r="Q14" i="2" s="1"/>
  <c r="S14" i="2" s="1"/>
  <c r="H14" i="2"/>
  <c r="B14" i="2"/>
  <c r="O13" i="2"/>
  <c r="Q13" i="2" s="1"/>
  <c r="S13" i="2" s="1"/>
  <c r="M13" i="2"/>
  <c r="H13" i="2"/>
  <c r="B13" i="2"/>
  <c r="M12" i="2"/>
  <c r="H12" i="2"/>
  <c r="O12" i="2" s="1"/>
  <c r="Q12" i="2" s="1"/>
  <c r="S12" i="2" s="1"/>
  <c r="B12" i="2"/>
  <c r="M11" i="2"/>
  <c r="H11" i="2"/>
  <c r="O11" i="2" s="1"/>
  <c r="Q11" i="2" s="1"/>
  <c r="S11" i="2" s="1"/>
  <c r="B11" i="2"/>
  <c r="M10" i="2"/>
  <c r="H10" i="2"/>
  <c r="O10" i="2" s="1"/>
  <c r="Q10" i="2" s="1"/>
  <c r="S10" i="2" s="1"/>
  <c r="B10" i="2"/>
  <c r="O9" i="2"/>
  <c r="Q9" i="2" s="1"/>
  <c r="S9" i="2" s="1"/>
  <c r="M9" i="2"/>
  <c r="H9" i="2"/>
  <c r="B9" i="2"/>
  <c r="M8" i="2"/>
  <c r="O8" i="2" s="1"/>
  <c r="Q8" i="2" s="1"/>
  <c r="S8" i="2" s="1"/>
  <c r="H8" i="2"/>
  <c r="B8" i="2"/>
  <c r="O7" i="2"/>
  <c r="Q7" i="2" s="1"/>
  <c r="S7" i="2" s="1"/>
  <c r="M7" i="2"/>
  <c r="H7" i="2"/>
  <c r="B7" i="2"/>
  <c r="M6" i="2"/>
  <c r="H6" i="2"/>
  <c r="O6" i="2" s="1"/>
  <c r="Q6" i="2" s="1"/>
  <c r="S6" i="2" s="1"/>
  <c r="B6" i="2"/>
  <c r="M5" i="2"/>
  <c r="H5" i="2"/>
  <c r="O5" i="2" s="1"/>
  <c r="Q5" i="2" s="1"/>
  <c r="S5" i="2" s="1"/>
  <c r="B5" i="2"/>
  <c r="M4" i="2"/>
  <c r="O4" i="2" s="1"/>
  <c r="Q4" i="2" s="1"/>
  <c r="S4" i="2" s="1"/>
  <c r="H4" i="2"/>
  <c r="B4" i="2"/>
  <c r="M3" i="2"/>
  <c r="H3" i="2"/>
  <c r="O3" i="2" s="1"/>
  <c r="Q3" i="2" s="1"/>
  <c r="S3" i="2" s="1"/>
  <c r="B3" i="2"/>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M2" i="2"/>
  <c r="M35" i="2" s="1"/>
  <c r="H2" i="2"/>
  <c r="H35" i="2" s="1"/>
  <c r="B2" i="2"/>
  <c r="J50" i="9"/>
  <c r="I50" i="9"/>
  <c r="G50" i="9"/>
  <c r="F50" i="9"/>
  <c r="E50" i="9"/>
  <c r="D50" i="9"/>
  <c r="H49" i="9"/>
  <c r="K49" i="9" s="1"/>
  <c r="K48" i="9"/>
  <c r="H48" i="9"/>
  <c r="H47" i="9"/>
  <c r="K47" i="9" s="1"/>
  <c r="K46" i="9"/>
  <c r="H46" i="9"/>
  <c r="K45" i="9"/>
  <c r="H45" i="9"/>
  <c r="H44" i="9"/>
  <c r="K44" i="9" s="1"/>
  <c r="H43" i="9"/>
  <c r="K43" i="9" s="1"/>
  <c r="X42" i="9"/>
  <c r="H42" i="9"/>
  <c r="K42" i="9" s="1"/>
  <c r="Y41" i="9"/>
  <c r="Z41" i="9" s="1"/>
  <c r="H41" i="9"/>
  <c r="K41" i="9" s="1"/>
  <c r="Y40" i="9"/>
  <c r="Z40" i="9" s="1"/>
  <c r="H40" i="9"/>
  <c r="K40" i="9" s="1"/>
  <c r="Y39" i="9"/>
  <c r="Z39" i="9" s="1"/>
  <c r="H39" i="9"/>
  <c r="K39" i="9" s="1"/>
  <c r="Y38" i="9"/>
  <c r="Z38" i="9" s="1"/>
  <c r="K38" i="9"/>
  <c r="H38" i="9"/>
  <c r="T35" i="9"/>
  <c r="R35" i="9"/>
  <c r="P35" i="9"/>
  <c r="N35" i="9"/>
  <c r="L35" i="9"/>
  <c r="K35" i="9"/>
  <c r="J35" i="9"/>
  <c r="I35" i="9"/>
  <c r="G35" i="9"/>
  <c r="F35" i="9"/>
  <c r="E35" i="9"/>
  <c r="D35" i="9"/>
  <c r="O34" i="9"/>
  <c r="Q34" i="9" s="1"/>
  <c r="S34" i="9" s="1"/>
  <c r="M34" i="9"/>
  <c r="H34" i="9"/>
  <c r="B34" i="9"/>
  <c r="M33" i="9"/>
  <c r="H33" i="9"/>
  <c r="O33" i="9" s="1"/>
  <c r="Q33" i="9" s="1"/>
  <c r="S33" i="9" s="1"/>
  <c r="B33" i="9"/>
  <c r="O32" i="9"/>
  <c r="Q32" i="9" s="1"/>
  <c r="S32" i="9" s="1"/>
  <c r="M32" i="9"/>
  <c r="H32" i="9"/>
  <c r="B32" i="9"/>
  <c r="M31" i="9"/>
  <c r="H31" i="9"/>
  <c r="O31" i="9" s="1"/>
  <c r="Q31" i="9" s="1"/>
  <c r="S31" i="9" s="1"/>
  <c r="B31" i="9"/>
  <c r="O30" i="9"/>
  <c r="Q30" i="9" s="1"/>
  <c r="S30" i="9" s="1"/>
  <c r="M30" i="9"/>
  <c r="H30" i="9"/>
  <c r="B30" i="9"/>
  <c r="M29" i="9"/>
  <c r="H29" i="9"/>
  <c r="O29" i="9" s="1"/>
  <c r="Q29" i="9" s="1"/>
  <c r="S29" i="9" s="1"/>
  <c r="B29" i="9"/>
  <c r="O28" i="9"/>
  <c r="Q28" i="9" s="1"/>
  <c r="S28" i="9" s="1"/>
  <c r="M28" i="9"/>
  <c r="H28" i="9"/>
  <c r="B28" i="9"/>
  <c r="M27" i="9"/>
  <c r="H27" i="9"/>
  <c r="O27" i="9" s="1"/>
  <c r="Q27" i="9" s="1"/>
  <c r="S27" i="9" s="1"/>
  <c r="B27" i="9"/>
  <c r="M26" i="9"/>
  <c r="O26" i="9" s="1"/>
  <c r="Q26" i="9" s="1"/>
  <c r="S26" i="9" s="1"/>
  <c r="H26" i="9"/>
  <c r="B26" i="9"/>
  <c r="O25" i="9"/>
  <c r="Q25" i="9" s="1"/>
  <c r="S25" i="9" s="1"/>
  <c r="M25" i="9"/>
  <c r="H25" i="9"/>
  <c r="B25" i="9"/>
  <c r="M24" i="9"/>
  <c r="H24" i="9"/>
  <c r="O24" i="9" s="1"/>
  <c r="Q24" i="9" s="1"/>
  <c r="S24" i="9" s="1"/>
  <c r="B24" i="9"/>
  <c r="M23" i="9"/>
  <c r="H23" i="9"/>
  <c r="O23" i="9" s="1"/>
  <c r="Q23" i="9" s="1"/>
  <c r="S23" i="9" s="1"/>
  <c r="B23" i="9"/>
  <c r="M22" i="9"/>
  <c r="H22" i="9"/>
  <c r="O22" i="9" s="1"/>
  <c r="Q22" i="9" s="1"/>
  <c r="S22" i="9" s="1"/>
  <c r="B22" i="9"/>
  <c r="O21" i="9"/>
  <c r="Q21" i="9" s="1"/>
  <c r="S21" i="9" s="1"/>
  <c r="M21" i="9"/>
  <c r="H21" i="9"/>
  <c r="B21" i="9"/>
  <c r="M20" i="9"/>
  <c r="O20" i="9" s="1"/>
  <c r="Q20" i="9" s="1"/>
  <c r="S20" i="9" s="1"/>
  <c r="H20" i="9"/>
  <c r="B20" i="9"/>
  <c r="S19" i="9"/>
  <c r="Q19" i="9"/>
  <c r="O19" i="9"/>
  <c r="M19" i="9"/>
  <c r="H19" i="9"/>
  <c r="B19" i="9"/>
  <c r="M18" i="9"/>
  <c r="H18" i="9"/>
  <c r="O18" i="9" s="1"/>
  <c r="Q18" i="9" s="1"/>
  <c r="S18" i="9" s="1"/>
  <c r="B18" i="9"/>
  <c r="M17" i="9"/>
  <c r="H17" i="9"/>
  <c r="O17" i="9" s="1"/>
  <c r="Q17" i="9" s="1"/>
  <c r="S17" i="9" s="1"/>
  <c r="B17" i="9"/>
  <c r="M16" i="9"/>
  <c r="H16" i="9"/>
  <c r="O16" i="9" s="1"/>
  <c r="Q16" i="9" s="1"/>
  <c r="S16" i="9" s="1"/>
  <c r="B16" i="9"/>
  <c r="M15" i="9"/>
  <c r="H15" i="9"/>
  <c r="O15" i="9" s="1"/>
  <c r="Q15" i="9" s="1"/>
  <c r="S15" i="9" s="1"/>
  <c r="B15" i="9"/>
  <c r="M14" i="9"/>
  <c r="O14" i="9" s="1"/>
  <c r="Q14" i="9" s="1"/>
  <c r="S14" i="9" s="1"/>
  <c r="H14" i="9"/>
  <c r="B14" i="9"/>
  <c r="O13" i="9"/>
  <c r="Q13" i="9" s="1"/>
  <c r="S13" i="9" s="1"/>
  <c r="M13" i="9"/>
  <c r="H13" i="9"/>
  <c r="B13" i="9"/>
  <c r="M12" i="9"/>
  <c r="H12" i="9"/>
  <c r="O12" i="9" s="1"/>
  <c r="Q12" i="9" s="1"/>
  <c r="S12" i="9" s="1"/>
  <c r="B12" i="9"/>
  <c r="M11" i="9"/>
  <c r="H11" i="9"/>
  <c r="O11" i="9" s="1"/>
  <c r="Q11" i="9" s="1"/>
  <c r="S11" i="9" s="1"/>
  <c r="B11" i="9"/>
  <c r="M10" i="9"/>
  <c r="H10" i="9"/>
  <c r="O10" i="9" s="1"/>
  <c r="Q10" i="9" s="1"/>
  <c r="S10" i="9" s="1"/>
  <c r="B10" i="9"/>
  <c r="O9" i="9"/>
  <c r="Q9" i="9" s="1"/>
  <c r="S9" i="9" s="1"/>
  <c r="M9" i="9"/>
  <c r="H9" i="9"/>
  <c r="B9" i="9"/>
  <c r="M8" i="9"/>
  <c r="O8" i="9" s="1"/>
  <c r="Q8" i="9" s="1"/>
  <c r="S8" i="9" s="1"/>
  <c r="H8" i="9"/>
  <c r="B8" i="9"/>
  <c r="O7" i="9"/>
  <c r="Q7" i="9" s="1"/>
  <c r="S7" i="9" s="1"/>
  <c r="M7" i="9"/>
  <c r="H7" i="9"/>
  <c r="B7" i="9"/>
  <c r="M6" i="9"/>
  <c r="H6" i="9"/>
  <c r="O6" i="9" s="1"/>
  <c r="Q6" i="9" s="1"/>
  <c r="S6" i="9" s="1"/>
  <c r="B6" i="9"/>
  <c r="M5" i="9"/>
  <c r="H5" i="9"/>
  <c r="O5" i="9" s="1"/>
  <c r="Q5" i="9" s="1"/>
  <c r="S5" i="9" s="1"/>
  <c r="B5" i="9"/>
  <c r="M4" i="9"/>
  <c r="H4" i="9"/>
  <c r="O4" i="9" s="1"/>
  <c r="Q4" i="9" s="1"/>
  <c r="S4" i="9" s="1"/>
  <c r="B4" i="9"/>
  <c r="M3" i="9"/>
  <c r="H3" i="9"/>
  <c r="H35" i="9" s="1"/>
  <c r="B3" i="9"/>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M2" i="9"/>
  <c r="M35" i="9" s="1"/>
  <c r="H2" i="9"/>
  <c r="B2" i="9"/>
  <c r="J50" i="14"/>
  <c r="I50" i="14"/>
  <c r="G50" i="14"/>
  <c r="F50" i="14"/>
  <c r="E50" i="14"/>
  <c r="D50" i="14"/>
  <c r="H49" i="14"/>
  <c r="K49" i="14" s="1"/>
  <c r="K48" i="14"/>
  <c r="H48" i="14"/>
  <c r="H47" i="14"/>
  <c r="K47" i="14" s="1"/>
  <c r="H46" i="14"/>
  <c r="K46" i="14" s="1"/>
  <c r="K45" i="14"/>
  <c r="H45" i="14"/>
  <c r="H44" i="14"/>
  <c r="K44" i="14" s="1"/>
  <c r="H43" i="14"/>
  <c r="K43" i="14" s="1"/>
  <c r="X42" i="14"/>
  <c r="H42" i="14"/>
  <c r="K42" i="14" s="1"/>
  <c r="Y41" i="14"/>
  <c r="Z41" i="14" s="1"/>
  <c r="H41" i="14"/>
  <c r="K41" i="14" s="1"/>
  <c r="Y40" i="14"/>
  <c r="Z40" i="14" s="1"/>
  <c r="H40" i="14"/>
  <c r="K40" i="14" s="1"/>
  <c r="Y39" i="14"/>
  <c r="Z39" i="14" s="1"/>
  <c r="H39" i="14"/>
  <c r="K39" i="14" s="1"/>
  <c r="Y38" i="14"/>
  <c r="Z38" i="14" s="1"/>
  <c r="H38" i="14"/>
  <c r="K38" i="14" s="1"/>
  <c r="T35" i="14"/>
  <c r="R35" i="14"/>
  <c r="P35" i="14"/>
  <c r="N35" i="14"/>
  <c r="L35" i="14"/>
  <c r="K35" i="14"/>
  <c r="J35" i="14"/>
  <c r="I35" i="14"/>
  <c r="G35" i="14"/>
  <c r="F35" i="14"/>
  <c r="E35" i="14"/>
  <c r="D35" i="14"/>
  <c r="M34" i="14"/>
  <c r="H34" i="14"/>
  <c r="O34" i="14" s="1"/>
  <c r="Q34" i="14" s="1"/>
  <c r="S34" i="14" s="1"/>
  <c r="B34" i="14"/>
  <c r="M33" i="14"/>
  <c r="H33" i="14"/>
  <c r="O33" i="14" s="1"/>
  <c r="Q33" i="14" s="1"/>
  <c r="S33" i="14" s="1"/>
  <c r="B33" i="14"/>
  <c r="M32" i="14"/>
  <c r="H32" i="14"/>
  <c r="O32" i="14" s="1"/>
  <c r="Q32" i="14" s="1"/>
  <c r="S32" i="14" s="1"/>
  <c r="B32" i="14"/>
  <c r="M31" i="14"/>
  <c r="H31" i="14"/>
  <c r="O31" i="14" s="1"/>
  <c r="Q31" i="14" s="1"/>
  <c r="S31" i="14" s="1"/>
  <c r="B31" i="14"/>
  <c r="M30" i="14"/>
  <c r="H30" i="14"/>
  <c r="O30" i="14" s="1"/>
  <c r="Q30" i="14" s="1"/>
  <c r="S30" i="14" s="1"/>
  <c r="B30" i="14"/>
  <c r="M29" i="14"/>
  <c r="H29" i="14"/>
  <c r="O29" i="14" s="1"/>
  <c r="Q29" i="14" s="1"/>
  <c r="S29" i="14" s="1"/>
  <c r="B29" i="14"/>
  <c r="M28" i="14"/>
  <c r="H28" i="14"/>
  <c r="O28" i="14" s="1"/>
  <c r="Q28" i="14" s="1"/>
  <c r="S28" i="14" s="1"/>
  <c r="B28" i="14"/>
  <c r="M27" i="14"/>
  <c r="H27" i="14"/>
  <c r="O27" i="14" s="1"/>
  <c r="Q27" i="14" s="1"/>
  <c r="S27" i="14" s="1"/>
  <c r="B27" i="14"/>
  <c r="O26" i="14"/>
  <c r="Q26" i="14" s="1"/>
  <c r="S26" i="14" s="1"/>
  <c r="M26" i="14"/>
  <c r="H26" i="14"/>
  <c r="B26" i="14"/>
  <c r="O25" i="14"/>
  <c r="Q25" i="14" s="1"/>
  <c r="S25" i="14" s="1"/>
  <c r="M25" i="14"/>
  <c r="H25" i="14"/>
  <c r="B25" i="14"/>
  <c r="M24" i="14"/>
  <c r="H24" i="14"/>
  <c r="O24" i="14" s="1"/>
  <c r="Q24" i="14" s="1"/>
  <c r="S24" i="14" s="1"/>
  <c r="B24" i="14"/>
  <c r="M23" i="14"/>
  <c r="H23" i="14"/>
  <c r="O23" i="14" s="1"/>
  <c r="Q23" i="14" s="1"/>
  <c r="S23" i="14" s="1"/>
  <c r="B23" i="14"/>
  <c r="M22" i="14"/>
  <c r="H22" i="14"/>
  <c r="O22" i="14" s="1"/>
  <c r="Q22" i="14" s="1"/>
  <c r="S22" i="14" s="1"/>
  <c r="B22" i="14"/>
  <c r="M21" i="14"/>
  <c r="H21" i="14"/>
  <c r="O21" i="14" s="1"/>
  <c r="Q21" i="14" s="1"/>
  <c r="S21" i="14" s="1"/>
  <c r="B21" i="14"/>
  <c r="M20" i="14"/>
  <c r="O20" i="14" s="1"/>
  <c r="Q20" i="14" s="1"/>
  <c r="S20" i="14" s="1"/>
  <c r="H20" i="14"/>
  <c r="B20" i="14"/>
  <c r="Q19" i="14"/>
  <c r="S19" i="14" s="1"/>
  <c r="O19" i="14"/>
  <c r="M19" i="14"/>
  <c r="H19" i="14"/>
  <c r="B19" i="14"/>
  <c r="M18" i="14"/>
  <c r="H18" i="14"/>
  <c r="O18" i="14" s="1"/>
  <c r="Q18" i="14" s="1"/>
  <c r="S18" i="14" s="1"/>
  <c r="B18" i="14"/>
  <c r="M17" i="14"/>
  <c r="H17" i="14"/>
  <c r="O17" i="14" s="1"/>
  <c r="Q17" i="14" s="1"/>
  <c r="S17" i="14" s="1"/>
  <c r="B17" i="14"/>
  <c r="M16" i="14"/>
  <c r="H16" i="14"/>
  <c r="O16" i="14" s="1"/>
  <c r="Q16" i="14" s="1"/>
  <c r="S16" i="14" s="1"/>
  <c r="B16" i="14"/>
  <c r="M15" i="14"/>
  <c r="H15" i="14"/>
  <c r="O15" i="14" s="1"/>
  <c r="Q15" i="14" s="1"/>
  <c r="S15" i="14" s="1"/>
  <c r="B15" i="14"/>
  <c r="O14" i="14"/>
  <c r="Q14" i="14" s="1"/>
  <c r="S14" i="14" s="1"/>
  <c r="M14" i="14"/>
  <c r="H14" i="14"/>
  <c r="B14" i="14"/>
  <c r="O13" i="14"/>
  <c r="Q13" i="14" s="1"/>
  <c r="S13" i="14" s="1"/>
  <c r="M13" i="14"/>
  <c r="H13" i="14"/>
  <c r="B13" i="14"/>
  <c r="M12" i="14"/>
  <c r="H12" i="14"/>
  <c r="O12" i="14" s="1"/>
  <c r="Q12" i="14" s="1"/>
  <c r="S12" i="14" s="1"/>
  <c r="B12" i="14"/>
  <c r="M11" i="14"/>
  <c r="H11" i="14"/>
  <c r="O11" i="14" s="1"/>
  <c r="Q11" i="14" s="1"/>
  <c r="S11" i="14" s="1"/>
  <c r="B11" i="14"/>
  <c r="M10" i="14"/>
  <c r="H10" i="14"/>
  <c r="O10" i="14" s="1"/>
  <c r="Q10" i="14" s="1"/>
  <c r="S10" i="14" s="1"/>
  <c r="B10" i="14"/>
  <c r="M9" i="14"/>
  <c r="H9" i="14"/>
  <c r="O9" i="14" s="1"/>
  <c r="Q9" i="14" s="1"/>
  <c r="S9" i="14" s="1"/>
  <c r="B9" i="14"/>
  <c r="M8" i="14"/>
  <c r="O8" i="14" s="1"/>
  <c r="Q8" i="14" s="1"/>
  <c r="S8" i="14" s="1"/>
  <c r="H8" i="14"/>
  <c r="B8" i="14"/>
  <c r="Q7" i="14"/>
  <c r="S7" i="14" s="1"/>
  <c r="O7" i="14"/>
  <c r="M7" i="14"/>
  <c r="H7" i="14"/>
  <c r="B7" i="14"/>
  <c r="M6" i="14"/>
  <c r="H6" i="14"/>
  <c r="O6" i="14" s="1"/>
  <c r="Q6" i="14" s="1"/>
  <c r="S6" i="14" s="1"/>
  <c r="B6" i="14"/>
  <c r="M5" i="14"/>
  <c r="H5" i="14"/>
  <c r="O5" i="14" s="1"/>
  <c r="Q5" i="14" s="1"/>
  <c r="S5" i="14" s="1"/>
  <c r="B5" i="14"/>
  <c r="M4" i="14"/>
  <c r="H4" i="14"/>
  <c r="O4" i="14" s="1"/>
  <c r="Q4" i="14" s="1"/>
  <c r="S4" i="14" s="1"/>
  <c r="B4" i="14"/>
  <c r="M3" i="14"/>
  <c r="H3" i="14"/>
  <c r="H35" i="14" s="1"/>
  <c r="B3" i="14"/>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O2" i="14"/>
  <c r="M2" i="14"/>
  <c r="M35" i="14" s="1"/>
  <c r="H2" i="14"/>
  <c r="B2" i="14"/>
  <c r="J50" i="15"/>
  <c r="I50" i="15"/>
  <c r="G50" i="15"/>
  <c r="F50" i="15"/>
  <c r="E50" i="15"/>
  <c r="D50" i="15"/>
  <c r="H49" i="15"/>
  <c r="K49" i="15" s="1"/>
  <c r="K48" i="15"/>
  <c r="H48" i="15"/>
  <c r="H47" i="15"/>
  <c r="K47" i="15" s="1"/>
  <c r="H46" i="15"/>
  <c r="K46" i="15" s="1"/>
  <c r="K45" i="15"/>
  <c r="H45" i="15"/>
  <c r="H44" i="15"/>
  <c r="K44" i="15" s="1"/>
  <c r="H43" i="15"/>
  <c r="K43" i="15" s="1"/>
  <c r="X42" i="15"/>
  <c r="H42" i="15"/>
  <c r="K42" i="15" s="1"/>
  <c r="Y41" i="15"/>
  <c r="Z41" i="15" s="1"/>
  <c r="H41" i="15"/>
  <c r="K41" i="15" s="1"/>
  <c r="Y40" i="15"/>
  <c r="Z40" i="15" s="1"/>
  <c r="H40" i="15"/>
  <c r="K40" i="15" s="1"/>
  <c r="Y39" i="15"/>
  <c r="Z39" i="15" s="1"/>
  <c r="H39" i="15"/>
  <c r="K39" i="15" s="1"/>
  <c r="Y38" i="15"/>
  <c r="Z38" i="15" s="1"/>
  <c r="H38" i="15"/>
  <c r="K38" i="15" s="1"/>
  <c r="T35" i="15"/>
  <c r="R35" i="15"/>
  <c r="P35" i="15"/>
  <c r="N35" i="15"/>
  <c r="L35" i="15"/>
  <c r="K35" i="15"/>
  <c r="J35" i="15"/>
  <c r="I35" i="15"/>
  <c r="G35" i="15"/>
  <c r="F35" i="15"/>
  <c r="E35" i="15"/>
  <c r="D35" i="15"/>
  <c r="M34" i="15"/>
  <c r="H34" i="15"/>
  <c r="O34" i="15" s="1"/>
  <c r="Q34" i="15" s="1"/>
  <c r="S34" i="15" s="1"/>
  <c r="B34" i="15"/>
  <c r="M33" i="15"/>
  <c r="H33" i="15"/>
  <c r="O33" i="15" s="1"/>
  <c r="Q33" i="15" s="1"/>
  <c r="S33" i="15" s="1"/>
  <c r="B33" i="15"/>
  <c r="M32" i="15"/>
  <c r="H32" i="15"/>
  <c r="O32" i="15" s="1"/>
  <c r="Q32" i="15" s="1"/>
  <c r="S32" i="15" s="1"/>
  <c r="B32" i="15"/>
  <c r="M31" i="15"/>
  <c r="H31" i="15"/>
  <c r="O31" i="15" s="1"/>
  <c r="Q31" i="15" s="1"/>
  <c r="S31" i="15" s="1"/>
  <c r="B31" i="15"/>
  <c r="M30" i="15"/>
  <c r="H30" i="15"/>
  <c r="O30" i="15" s="1"/>
  <c r="Q30" i="15" s="1"/>
  <c r="S30" i="15" s="1"/>
  <c r="B30" i="15"/>
  <c r="M29" i="15"/>
  <c r="H29" i="15"/>
  <c r="O29" i="15" s="1"/>
  <c r="Q29" i="15" s="1"/>
  <c r="S29" i="15" s="1"/>
  <c r="B29" i="15"/>
  <c r="M28" i="15"/>
  <c r="H28" i="15"/>
  <c r="O28" i="15" s="1"/>
  <c r="Q28" i="15" s="1"/>
  <c r="S28" i="15" s="1"/>
  <c r="B28" i="15"/>
  <c r="M27" i="15"/>
  <c r="H27" i="15"/>
  <c r="O27" i="15" s="1"/>
  <c r="Q27" i="15" s="1"/>
  <c r="S27" i="15" s="1"/>
  <c r="B27" i="15"/>
  <c r="O26" i="15"/>
  <c r="Q26" i="15" s="1"/>
  <c r="S26" i="15" s="1"/>
  <c r="M26" i="15"/>
  <c r="H26" i="15"/>
  <c r="B26" i="15"/>
  <c r="O25" i="15"/>
  <c r="Q25" i="15" s="1"/>
  <c r="S25" i="15" s="1"/>
  <c r="M25" i="15"/>
  <c r="H25" i="15"/>
  <c r="B25" i="15"/>
  <c r="M24" i="15"/>
  <c r="H24" i="15"/>
  <c r="O24" i="15" s="1"/>
  <c r="Q24" i="15" s="1"/>
  <c r="S24" i="15" s="1"/>
  <c r="B24" i="15"/>
  <c r="M23" i="15"/>
  <c r="H23" i="15"/>
  <c r="O23" i="15" s="1"/>
  <c r="Q23" i="15" s="1"/>
  <c r="S23" i="15" s="1"/>
  <c r="B23" i="15"/>
  <c r="M22" i="15"/>
  <c r="H22" i="15"/>
  <c r="O22" i="15" s="1"/>
  <c r="Q22" i="15" s="1"/>
  <c r="S22" i="15" s="1"/>
  <c r="B22" i="15"/>
  <c r="M21" i="15"/>
  <c r="O21" i="15" s="1"/>
  <c r="Q21" i="15" s="1"/>
  <c r="S21" i="15" s="1"/>
  <c r="H21" i="15"/>
  <c r="B21" i="15"/>
  <c r="M20" i="15"/>
  <c r="O20" i="15" s="1"/>
  <c r="Q20" i="15" s="1"/>
  <c r="S20" i="15" s="1"/>
  <c r="H20" i="15"/>
  <c r="B20" i="15"/>
  <c r="Q19" i="15"/>
  <c r="S19" i="15" s="1"/>
  <c r="O19" i="15"/>
  <c r="M19" i="15"/>
  <c r="H19" i="15"/>
  <c r="B19" i="15"/>
  <c r="M18" i="15"/>
  <c r="H18" i="15"/>
  <c r="O18" i="15" s="1"/>
  <c r="Q18" i="15" s="1"/>
  <c r="S18" i="15" s="1"/>
  <c r="B18" i="15"/>
  <c r="M17" i="15"/>
  <c r="H17" i="15"/>
  <c r="O17" i="15" s="1"/>
  <c r="Q17" i="15" s="1"/>
  <c r="S17" i="15" s="1"/>
  <c r="B17" i="15"/>
  <c r="M16" i="15"/>
  <c r="H16" i="15"/>
  <c r="O16" i="15" s="1"/>
  <c r="Q16" i="15" s="1"/>
  <c r="S16" i="15" s="1"/>
  <c r="B16" i="15"/>
  <c r="M15" i="15"/>
  <c r="H15" i="15"/>
  <c r="O15" i="15" s="1"/>
  <c r="Q15" i="15" s="1"/>
  <c r="S15" i="15" s="1"/>
  <c r="B15" i="15"/>
  <c r="O14" i="15"/>
  <c r="Q14" i="15" s="1"/>
  <c r="S14" i="15" s="1"/>
  <c r="M14" i="15"/>
  <c r="H14" i="15"/>
  <c r="B14" i="15"/>
  <c r="O13" i="15"/>
  <c r="Q13" i="15" s="1"/>
  <c r="S13" i="15" s="1"/>
  <c r="M13" i="15"/>
  <c r="H13" i="15"/>
  <c r="B13" i="15"/>
  <c r="M12" i="15"/>
  <c r="H12" i="15"/>
  <c r="O12" i="15" s="1"/>
  <c r="Q12" i="15" s="1"/>
  <c r="S12" i="15" s="1"/>
  <c r="B12" i="15"/>
  <c r="M11" i="15"/>
  <c r="H11" i="15"/>
  <c r="O11" i="15" s="1"/>
  <c r="Q11" i="15" s="1"/>
  <c r="S11" i="15" s="1"/>
  <c r="B11" i="15"/>
  <c r="M10" i="15"/>
  <c r="H10" i="15"/>
  <c r="O10" i="15" s="1"/>
  <c r="Q10" i="15" s="1"/>
  <c r="S10" i="15" s="1"/>
  <c r="B10" i="15"/>
  <c r="M9" i="15"/>
  <c r="H9" i="15"/>
  <c r="O9" i="15" s="1"/>
  <c r="Q9" i="15" s="1"/>
  <c r="S9" i="15" s="1"/>
  <c r="B9" i="15"/>
  <c r="M8" i="15"/>
  <c r="O8" i="15" s="1"/>
  <c r="Q8" i="15" s="1"/>
  <c r="S8" i="15" s="1"/>
  <c r="H8" i="15"/>
  <c r="B8" i="15"/>
  <c r="Q7" i="15"/>
  <c r="S7" i="15" s="1"/>
  <c r="O7" i="15"/>
  <c r="M7" i="15"/>
  <c r="H7" i="15"/>
  <c r="B7" i="15"/>
  <c r="M6" i="15"/>
  <c r="H6" i="15"/>
  <c r="O6" i="15" s="1"/>
  <c r="Q6" i="15" s="1"/>
  <c r="S6" i="15" s="1"/>
  <c r="B6" i="15"/>
  <c r="M5" i="15"/>
  <c r="H5" i="15"/>
  <c r="O5" i="15" s="1"/>
  <c r="Q5" i="15" s="1"/>
  <c r="S5" i="15" s="1"/>
  <c r="B5" i="15"/>
  <c r="M4" i="15"/>
  <c r="H4" i="15"/>
  <c r="O4" i="15" s="1"/>
  <c r="Q4" i="15" s="1"/>
  <c r="S4" i="15" s="1"/>
  <c r="B4" i="15"/>
  <c r="M3" i="15"/>
  <c r="H3" i="15"/>
  <c r="H35" i="15" s="1"/>
  <c r="B3" i="15"/>
  <c r="A3" i="15"/>
  <c r="A4" i="15" s="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O2" i="15"/>
  <c r="M2" i="15"/>
  <c r="M35" i="15" s="1"/>
  <c r="H2" i="15"/>
  <c r="B2" i="15"/>
  <c r="J50" i="16"/>
  <c r="I50" i="16"/>
  <c r="G50" i="16"/>
  <c r="F50" i="16"/>
  <c r="E50" i="16"/>
  <c r="D50" i="16"/>
  <c r="H49" i="16"/>
  <c r="K49" i="16" s="1"/>
  <c r="H48" i="16"/>
  <c r="K48" i="16" s="1"/>
  <c r="H47" i="16"/>
  <c r="K47" i="16" s="1"/>
  <c r="H46" i="16"/>
  <c r="K46" i="16" s="1"/>
  <c r="K45" i="16"/>
  <c r="H45" i="16"/>
  <c r="K44" i="16"/>
  <c r="H44" i="16"/>
  <c r="H43" i="16"/>
  <c r="K43" i="16" s="1"/>
  <c r="X42" i="16"/>
  <c r="H42" i="16"/>
  <c r="K42" i="16" s="1"/>
  <c r="Y41" i="16"/>
  <c r="Z41" i="16" s="1"/>
  <c r="H41" i="16"/>
  <c r="K41" i="16" s="1"/>
  <c r="Y40" i="16"/>
  <c r="Z40" i="16" s="1"/>
  <c r="K40" i="16"/>
  <c r="H40" i="16"/>
  <c r="Z39" i="16"/>
  <c r="Y39" i="16"/>
  <c r="K39" i="16"/>
  <c r="H39" i="16"/>
  <c r="H50" i="16" s="1"/>
  <c r="Y38" i="16"/>
  <c r="Z38" i="16" s="1"/>
  <c r="Z42" i="16" s="1"/>
  <c r="H38" i="16"/>
  <c r="K38" i="16" s="1"/>
  <c r="T35" i="16"/>
  <c r="R35" i="16"/>
  <c r="P35" i="16"/>
  <c r="N35" i="16"/>
  <c r="L35" i="16"/>
  <c r="K35" i="16"/>
  <c r="J35" i="16"/>
  <c r="I35" i="16"/>
  <c r="G35" i="16"/>
  <c r="F35" i="16"/>
  <c r="E35" i="16"/>
  <c r="D35" i="16"/>
  <c r="M34" i="16"/>
  <c r="H34" i="16"/>
  <c r="O34" i="16" s="1"/>
  <c r="Q34" i="16" s="1"/>
  <c r="S34" i="16" s="1"/>
  <c r="B34" i="16"/>
  <c r="M33" i="16"/>
  <c r="O33" i="16" s="1"/>
  <c r="Q33" i="16" s="1"/>
  <c r="S33" i="16" s="1"/>
  <c r="H33" i="16"/>
  <c r="B33" i="16"/>
  <c r="M32" i="16"/>
  <c r="H32" i="16"/>
  <c r="O32" i="16" s="1"/>
  <c r="Q32" i="16" s="1"/>
  <c r="S32" i="16" s="1"/>
  <c r="B32" i="16"/>
  <c r="M31" i="16"/>
  <c r="O31" i="16" s="1"/>
  <c r="Q31" i="16" s="1"/>
  <c r="S31" i="16" s="1"/>
  <c r="H31" i="16"/>
  <c r="B31" i="16"/>
  <c r="M30" i="16"/>
  <c r="H30" i="16"/>
  <c r="O30" i="16" s="1"/>
  <c r="Q30" i="16" s="1"/>
  <c r="S30" i="16" s="1"/>
  <c r="B30" i="16"/>
  <c r="M29" i="16"/>
  <c r="O29" i="16" s="1"/>
  <c r="Q29" i="16" s="1"/>
  <c r="S29" i="16" s="1"/>
  <c r="H29" i="16"/>
  <c r="B29" i="16"/>
  <c r="M28" i="16"/>
  <c r="H28" i="16"/>
  <c r="O28" i="16" s="1"/>
  <c r="Q28" i="16" s="1"/>
  <c r="S28" i="16" s="1"/>
  <c r="B28" i="16"/>
  <c r="M27" i="16"/>
  <c r="O27" i="16" s="1"/>
  <c r="Q27" i="16" s="1"/>
  <c r="S27" i="16" s="1"/>
  <c r="H27" i="16"/>
  <c r="B27" i="16"/>
  <c r="M26" i="16"/>
  <c r="O26" i="16" s="1"/>
  <c r="Q26" i="16" s="1"/>
  <c r="S26" i="16" s="1"/>
  <c r="H26" i="16"/>
  <c r="B26" i="16"/>
  <c r="M25" i="16"/>
  <c r="H25" i="16"/>
  <c r="O25" i="16" s="1"/>
  <c r="Q25" i="16" s="1"/>
  <c r="S25" i="16" s="1"/>
  <c r="B25" i="16"/>
  <c r="M24" i="16"/>
  <c r="O24" i="16" s="1"/>
  <c r="Q24" i="16" s="1"/>
  <c r="S24" i="16" s="1"/>
  <c r="H24" i="16"/>
  <c r="B24" i="16"/>
  <c r="M23" i="16"/>
  <c r="H23" i="16"/>
  <c r="O23" i="16" s="1"/>
  <c r="Q23" i="16" s="1"/>
  <c r="S23" i="16" s="1"/>
  <c r="B23" i="16"/>
  <c r="M22" i="16"/>
  <c r="H22" i="16"/>
  <c r="O22" i="16" s="1"/>
  <c r="Q22" i="16" s="1"/>
  <c r="S22" i="16" s="1"/>
  <c r="B22" i="16"/>
  <c r="M21" i="16"/>
  <c r="H21" i="16"/>
  <c r="O21" i="16" s="1"/>
  <c r="Q21" i="16" s="1"/>
  <c r="S21" i="16" s="1"/>
  <c r="B21" i="16"/>
  <c r="O20" i="16"/>
  <c r="Q20" i="16" s="1"/>
  <c r="S20" i="16" s="1"/>
  <c r="M20" i="16"/>
  <c r="H20" i="16"/>
  <c r="B20" i="16"/>
  <c r="Q19" i="16"/>
  <c r="S19" i="16" s="1"/>
  <c r="O19" i="16"/>
  <c r="M19" i="16"/>
  <c r="H19" i="16"/>
  <c r="B19" i="16"/>
  <c r="O18" i="16"/>
  <c r="Q18" i="16" s="1"/>
  <c r="S18" i="16" s="1"/>
  <c r="M18" i="16"/>
  <c r="H18" i="16"/>
  <c r="B18" i="16"/>
  <c r="M17" i="16"/>
  <c r="H17" i="16"/>
  <c r="O17" i="16" s="1"/>
  <c r="Q17" i="16" s="1"/>
  <c r="S17" i="16" s="1"/>
  <c r="B17" i="16"/>
  <c r="M16" i="16"/>
  <c r="H16" i="16"/>
  <c r="O16" i="16" s="1"/>
  <c r="Q16" i="16" s="1"/>
  <c r="S16" i="16" s="1"/>
  <c r="B16" i="16"/>
  <c r="M15" i="16"/>
  <c r="O15" i="16" s="1"/>
  <c r="Q15" i="16" s="1"/>
  <c r="S15" i="16" s="1"/>
  <c r="H15" i="16"/>
  <c r="B15" i="16"/>
  <c r="O14" i="16"/>
  <c r="Q14" i="16" s="1"/>
  <c r="S14" i="16" s="1"/>
  <c r="M14" i="16"/>
  <c r="H14" i="16"/>
  <c r="B14" i="16"/>
  <c r="M13" i="16"/>
  <c r="H13" i="16"/>
  <c r="O13" i="16" s="1"/>
  <c r="Q13" i="16" s="1"/>
  <c r="S13" i="16" s="1"/>
  <c r="B13" i="16"/>
  <c r="M12" i="16"/>
  <c r="O12" i="16" s="1"/>
  <c r="Q12" i="16" s="1"/>
  <c r="S12" i="16" s="1"/>
  <c r="H12" i="16"/>
  <c r="B12" i="16"/>
  <c r="M11" i="16"/>
  <c r="H11" i="16"/>
  <c r="O11" i="16" s="1"/>
  <c r="Q11" i="16" s="1"/>
  <c r="S11" i="16" s="1"/>
  <c r="B11" i="16"/>
  <c r="M10" i="16"/>
  <c r="H10" i="16"/>
  <c r="O10" i="16" s="1"/>
  <c r="Q10" i="16" s="1"/>
  <c r="S10" i="16" s="1"/>
  <c r="B10" i="16"/>
  <c r="M9" i="16"/>
  <c r="H9" i="16"/>
  <c r="O9" i="16" s="1"/>
  <c r="Q9" i="16" s="1"/>
  <c r="S9" i="16" s="1"/>
  <c r="B9" i="16"/>
  <c r="M8" i="16"/>
  <c r="H8" i="16"/>
  <c r="O8" i="16" s="1"/>
  <c r="Q8" i="16" s="1"/>
  <c r="S8" i="16" s="1"/>
  <c r="B8" i="16"/>
  <c r="Q7" i="16"/>
  <c r="S7" i="16" s="1"/>
  <c r="O7" i="16"/>
  <c r="M7" i="16"/>
  <c r="H7" i="16"/>
  <c r="B7" i="16"/>
  <c r="O6" i="16"/>
  <c r="Q6" i="16" s="1"/>
  <c r="S6" i="16" s="1"/>
  <c r="M6" i="16"/>
  <c r="H6" i="16"/>
  <c r="B6" i="16"/>
  <c r="M5" i="16"/>
  <c r="H5" i="16"/>
  <c r="O5" i="16" s="1"/>
  <c r="Q5" i="16" s="1"/>
  <c r="S5" i="16" s="1"/>
  <c r="B5" i="16"/>
  <c r="M4" i="16"/>
  <c r="H4" i="16"/>
  <c r="O4" i="16" s="1"/>
  <c r="Q4" i="16" s="1"/>
  <c r="S4" i="16" s="1"/>
  <c r="B4" i="16"/>
  <c r="M3" i="16"/>
  <c r="O3" i="16" s="1"/>
  <c r="Q3" i="16" s="1"/>
  <c r="S3" i="16" s="1"/>
  <c r="H3" i="16"/>
  <c r="B3" i="16"/>
  <c r="A3" i="16"/>
  <c r="A4" i="16" s="1"/>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O2" i="16"/>
  <c r="M2" i="16"/>
  <c r="M35" i="16" s="1"/>
  <c r="H2" i="16"/>
  <c r="H35" i="16" s="1"/>
  <c r="B2" i="16"/>
  <c r="J50" i="17"/>
  <c r="I50" i="17"/>
  <c r="G50" i="17"/>
  <c r="F50" i="17"/>
  <c r="E50" i="17"/>
  <c r="D50" i="17"/>
  <c r="H49" i="17"/>
  <c r="K49" i="17" s="1"/>
  <c r="K48" i="17"/>
  <c r="H48" i="17"/>
  <c r="H47" i="17"/>
  <c r="K47" i="17" s="1"/>
  <c r="K46" i="17"/>
  <c r="H46" i="17"/>
  <c r="K45" i="17"/>
  <c r="H45" i="17"/>
  <c r="H44" i="17"/>
  <c r="K44" i="17" s="1"/>
  <c r="H43" i="17"/>
  <c r="K43" i="17" s="1"/>
  <c r="X42" i="17"/>
  <c r="H42" i="17"/>
  <c r="K42" i="17" s="1"/>
  <c r="Y41" i="17"/>
  <c r="Z41" i="17" s="1"/>
  <c r="H41" i="17"/>
  <c r="K41" i="17" s="1"/>
  <c r="Y40" i="17"/>
  <c r="Z40" i="17" s="1"/>
  <c r="H40" i="17"/>
  <c r="K40" i="17" s="1"/>
  <c r="Y39" i="17"/>
  <c r="Z39" i="17" s="1"/>
  <c r="H39" i="17"/>
  <c r="H50" i="17" s="1"/>
  <c r="Y38" i="17"/>
  <c r="Z38" i="17" s="1"/>
  <c r="K38" i="17"/>
  <c r="H38" i="17"/>
  <c r="T35" i="17"/>
  <c r="R35" i="17"/>
  <c r="P35" i="17"/>
  <c r="N35" i="17"/>
  <c r="L35" i="17"/>
  <c r="K35" i="17"/>
  <c r="J35" i="17"/>
  <c r="I35" i="17"/>
  <c r="G35" i="17"/>
  <c r="F35" i="17"/>
  <c r="E35" i="17"/>
  <c r="D35" i="17"/>
  <c r="M34" i="17"/>
  <c r="H34" i="17"/>
  <c r="O34" i="17" s="1"/>
  <c r="Q34" i="17" s="1"/>
  <c r="S34" i="17" s="1"/>
  <c r="B34" i="17"/>
  <c r="M33" i="17"/>
  <c r="H33" i="17"/>
  <c r="O33" i="17" s="1"/>
  <c r="Q33" i="17" s="1"/>
  <c r="S33" i="17" s="1"/>
  <c r="B33" i="17"/>
  <c r="M32" i="17"/>
  <c r="H32" i="17"/>
  <c r="O32" i="17" s="1"/>
  <c r="Q32" i="17" s="1"/>
  <c r="S32" i="17" s="1"/>
  <c r="B32" i="17"/>
  <c r="M31" i="17"/>
  <c r="H31" i="17"/>
  <c r="O31" i="17" s="1"/>
  <c r="Q31" i="17" s="1"/>
  <c r="S31" i="17" s="1"/>
  <c r="B31" i="17"/>
  <c r="M30" i="17"/>
  <c r="H30" i="17"/>
  <c r="O30" i="17" s="1"/>
  <c r="Q30" i="17" s="1"/>
  <c r="S30" i="17" s="1"/>
  <c r="B30" i="17"/>
  <c r="M29" i="17"/>
  <c r="H29" i="17"/>
  <c r="O29" i="17" s="1"/>
  <c r="Q29" i="17" s="1"/>
  <c r="S29" i="17" s="1"/>
  <c r="B29" i="17"/>
  <c r="M28" i="17"/>
  <c r="H28" i="17"/>
  <c r="O28" i="17" s="1"/>
  <c r="Q28" i="17" s="1"/>
  <c r="S28" i="17" s="1"/>
  <c r="B28" i="17"/>
  <c r="M27" i="17"/>
  <c r="H27" i="17"/>
  <c r="O27" i="17" s="1"/>
  <c r="Q27" i="17" s="1"/>
  <c r="S27" i="17" s="1"/>
  <c r="B27" i="17"/>
  <c r="M26" i="17"/>
  <c r="O26" i="17" s="1"/>
  <c r="Q26" i="17" s="1"/>
  <c r="S26" i="17" s="1"/>
  <c r="H26" i="17"/>
  <c r="B26" i="17"/>
  <c r="O25" i="17"/>
  <c r="Q25" i="17" s="1"/>
  <c r="S25" i="17" s="1"/>
  <c r="M25" i="17"/>
  <c r="H25" i="17"/>
  <c r="B25" i="17"/>
  <c r="M24" i="17"/>
  <c r="H24" i="17"/>
  <c r="O24" i="17" s="1"/>
  <c r="Q24" i="17" s="1"/>
  <c r="S24" i="17" s="1"/>
  <c r="B24" i="17"/>
  <c r="M23" i="17"/>
  <c r="H23" i="17"/>
  <c r="O23" i="17" s="1"/>
  <c r="Q23" i="17" s="1"/>
  <c r="S23" i="17" s="1"/>
  <c r="B23" i="17"/>
  <c r="M22" i="17"/>
  <c r="H22" i="17"/>
  <c r="O22" i="17" s="1"/>
  <c r="Q22" i="17" s="1"/>
  <c r="S22" i="17" s="1"/>
  <c r="B22" i="17"/>
  <c r="M21" i="17"/>
  <c r="H21" i="17"/>
  <c r="O21" i="17" s="1"/>
  <c r="Q21" i="17" s="1"/>
  <c r="S21" i="17" s="1"/>
  <c r="B21" i="17"/>
  <c r="M20" i="17"/>
  <c r="O20" i="17" s="1"/>
  <c r="Q20" i="17" s="1"/>
  <c r="S20" i="17" s="1"/>
  <c r="H20" i="17"/>
  <c r="B20" i="17"/>
  <c r="O19" i="17"/>
  <c r="Q19" i="17" s="1"/>
  <c r="S19" i="17" s="1"/>
  <c r="M19" i="17"/>
  <c r="H19" i="17"/>
  <c r="B19" i="17"/>
  <c r="M18" i="17"/>
  <c r="H18" i="17"/>
  <c r="O18" i="17" s="1"/>
  <c r="Q18" i="17" s="1"/>
  <c r="S18" i="17" s="1"/>
  <c r="B18" i="17"/>
  <c r="M17" i="17"/>
  <c r="H17" i="17"/>
  <c r="O17" i="17" s="1"/>
  <c r="Q17" i="17" s="1"/>
  <c r="S17" i="17" s="1"/>
  <c r="B17" i="17"/>
  <c r="M16" i="17"/>
  <c r="H16" i="17"/>
  <c r="O16" i="17" s="1"/>
  <c r="Q16" i="17" s="1"/>
  <c r="S16" i="17" s="1"/>
  <c r="B16" i="17"/>
  <c r="M15" i="17"/>
  <c r="H15" i="17"/>
  <c r="O15" i="17" s="1"/>
  <c r="Q15" i="17" s="1"/>
  <c r="S15" i="17" s="1"/>
  <c r="B15" i="17"/>
  <c r="M14" i="17"/>
  <c r="O14" i="17" s="1"/>
  <c r="Q14" i="17" s="1"/>
  <c r="S14" i="17" s="1"/>
  <c r="H14" i="17"/>
  <c r="B14" i="17"/>
  <c r="O13" i="17"/>
  <c r="Q13" i="17" s="1"/>
  <c r="S13" i="17" s="1"/>
  <c r="M13" i="17"/>
  <c r="H13" i="17"/>
  <c r="B13" i="17"/>
  <c r="M12" i="17"/>
  <c r="H12" i="17"/>
  <c r="O12" i="17" s="1"/>
  <c r="Q12" i="17" s="1"/>
  <c r="S12" i="17" s="1"/>
  <c r="B12" i="17"/>
  <c r="M11" i="17"/>
  <c r="H11" i="17"/>
  <c r="O11" i="17" s="1"/>
  <c r="Q11" i="17" s="1"/>
  <c r="S11" i="17" s="1"/>
  <c r="B11" i="17"/>
  <c r="M10" i="17"/>
  <c r="H10" i="17"/>
  <c r="O10" i="17" s="1"/>
  <c r="Q10" i="17" s="1"/>
  <c r="S10" i="17" s="1"/>
  <c r="B10" i="17"/>
  <c r="M9" i="17"/>
  <c r="H9" i="17"/>
  <c r="O9" i="17" s="1"/>
  <c r="Q9" i="17" s="1"/>
  <c r="S9" i="17" s="1"/>
  <c r="B9" i="17"/>
  <c r="M8" i="17"/>
  <c r="O8" i="17" s="1"/>
  <c r="Q8" i="17" s="1"/>
  <c r="S8" i="17" s="1"/>
  <c r="H8" i="17"/>
  <c r="B8" i="17"/>
  <c r="O7" i="17"/>
  <c r="Q7" i="17" s="1"/>
  <c r="S7" i="17" s="1"/>
  <c r="M7" i="17"/>
  <c r="H7" i="17"/>
  <c r="B7" i="17"/>
  <c r="M6" i="17"/>
  <c r="H6" i="17"/>
  <c r="O6" i="17" s="1"/>
  <c r="Q6" i="17" s="1"/>
  <c r="S6" i="17" s="1"/>
  <c r="B6" i="17"/>
  <c r="M5" i="17"/>
  <c r="H5" i="17"/>
  <c r="O5" i="17" s="1"/>
  <c r="Q5" i="17" s="1"/>
  <c r="S5" i="17" s="1"/>
  <c r="B5" i="17"/>
  <c r="M4" i="17"/>
  <c r="H4" i="17"/>
  <c r="O4" i="17" s="1"/>
  <c r="Q4" i="17" s="1"/>
  <c r="S4" i="17" s="1"/>
  <c r="B4" i="17"/>
  <c r="M3" i="17"/>
  <c r="H3" i="17"/>
  <c r="H35" i="17" s="1"/>
  <c r="B3" i="17"/>
  <c r="A3" i="17"/>
  <c r="A4" i="17" s="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M2" i="17"/>
  <c r="M35" i="17" s="1"/>
  <c r="H2" i="17"/>
  <c r="B2" i="17"/>
  <c r="J50" i="18"/>
  <c r="I50" i="18"/>
  <c r="G50" i="18"/>
  <c r="F50" i="18"/>
  <c r="E50" i="18"/>
  <c r="D50" i="18"/>
  <c r="H49" i="18"/>
  <c r="K49" i="18" s="1"/>
  <c r="K48" i="18"/>
  <c r="H48" i="18"/>
  <c r="H47" i="18"/>
  <c r="K47" i="18" s="1"/>
  <c r="H46" i="18"/>
  <c r="H50" i="18" s="1"/>
  <c r="K45" i="18"/>
  <c r="H45" i="18"/>
  <c r="H44" i="18"/>
  <c r="K44" i="18" s="1"/>
  <c r="H43" i="18"/>
  <c r="K43" i="18" s="1"/>
  <c r="X42" i="18"/>
  <c r="H42" i="18"/>
  <c r="K42" i="18" s="1"/>
  <c r="Y41" i="18"/>
  <c r="Z41" i="18" s="1"/>
  <c r="H41" i="18"/>
  <c r="K41" i="18" s="1"/>
  <c r="Y40" i="18"/>
  <c r="Z40" i="18" s="1"/>
  <c r="H40" i="18"/>
  <c r="K40" i="18" s="1"/>
  <c r="Y39" i="18"/>
  <c r="Z39" i="18" s="1"/>
  <c r="H39" i="18"/>
  <c r="K39" i="18" s="1"/>
  <c r="Y38" i="18"/>
  <c r="Z38" i="18" s="1"/>
  <c r="H38" i="18"/>
  <c r="K38" i="18" s="1"/>
  <c r="T35" i="18"/>
  <c r="R35" i="18"/>
  <c r="P35" i="18"/>
  <c r="N35" i="18"/>
  <c r="L35" i="18"/>
  <c r="K35" i="18"/>
  <c r="J35" i="18"/>
  <c r="I35" i="18"/>
  <c r="G35" i="18"/>
  <c r="F35" i="18"/>
  <c r="E35" i="18"/>
  <c r="D35" i="18"/>
  <c r="M34" i="18"/>
  <c r="H34" i="18"/>
  <c r="O34" i="18" s="1"/>
  <c r="Q34" i="18" s="1"/>
  <c r="S34" i="18" s="1"/>
  <c r="B34" i="18"/>
  <c r="M33" i="18"/>
  <c r="H33" i="18"/>
  <c r="O33" i="18" s="1"/>
  <c r="Q33" i="18" s="1"/>
  <c r="S33" i="18" s="1"/>
  <c r="B33" i="18"/>
  <c r="M32" i="18"/>
  <c r="H32" i="18"/>
  <c r="O32" i="18" s="1"/>
  <c r="Q32" i="18" s="1"/>
  <c r="S32" i="18" s="1"/>
  <c r="B32" i="18"/>
  <c r="M31" i="18"/>
  <c r="H31" i="18"/>
  <c r="O31" i="18" s="1"/>
  <c r="Q31" i="18" s="1"/>
  <c r="S31" i="18" s="1"/>
  <c r="B31" i="18"/>
  <c r="M30" i="18"/>
  <c r="H30" i="18"/>
  <c r="O30" i="18" s="1"/>
  <c r="Q30" i="18" s="1"/>
  <c r="S30" i="18" s="1"/>
  <c r="B30" i="18"/>
  <c r="M29" i="18"/>
  <c r="H29" i="18"/>
  <c r="O29" i="18" s="1"/>
  <c r="Q29" i="18" s="1"/>
  <c r="S29" i="18" s="1"/>
  <c r="B29" i="18"/>
  <c r="M28" i="18"/>
  <c r="H28" i="18"/>
  <c r="O28" i="18" s="1"/>
  <c r="Q28" i="18" s="1"/>
  <c r="S28" i="18" s="1"/>
  <c r="B28" i="18"/>
  <c r="M27" i="18"/>
  <c r="H27" i="18"/>
  <c r="O27" i="18" s="1"/>
  <c r="Q27" i="18" s="1"/>
  <c r="S27" i="18" s="1"/>
  <c r="B27" i="18"/>
  <c r="O26" i="18"/>
  <c r="Q26" i="18" s="1"/>
  <c r="S26" i="18" s="1"/>
  <c r="M26" i="18"/>
  <c r="H26" i="18"/>
  <c r="B26" i="18"/>
  <c r="O25" i="18"/>
  <c r="Q25" i="18" s="1"/>
  <c r="S25" i="18" s="1"/>
  <c r="M25" i="18"/>
  <c r="H25" i="18"/>
  <c r="B25" i="18"/>
  <c r="M24" i="18"/>
  <c r="H24" i="18"/>
  <c r="O24" i="18" s="1"/>
  <c r="Q24" i="18" s="1"/>
  <c r="S24" i="18" s="1"/>
  <c r="B24" i="18"/>
  <c r="M23" i="18"/>
  <c r="H23" i="18"/>
  <c r="O23" i="18" s="1"/>
  <c r="Q23" i="18" s="1"/>
  <c r="S23" i="18" s="1"/>
  <c r="B23" i="18"/>
  <c r="M22" i="18"/>
  <c r="H22" i="18"/>
  <c r="O22" i="18" s="1"/>
  <c r="Q22" i="18" s="1"/>
  <c r="S22" i="18" s="1"/>
  <c r="B22" i="18"/>
  <c r="M21" i="18"/>
  <c r="H21" i="18"/>
  <c r="O21" i="18" s="1"/>
  <c r="Q21" i="18" s="1"/>
  <c r="S21" i="18" s="1"/>
  <c r="B21" i="18"/>
  <c r="M20" i="18"/>
  <c r="O20" i="18" s="1"/>
  <c r="Q20" i="18" s="1"/>
  <c r="S20" i="18" s="1"/>
  <c r="H20" i="18"/>
  <c r="B20" i="18"/>
  <c r="O19" i="18"/>
  <c r="Q19" i="18" s="1"/>
  <c r="S19" i="18" s="1"/>
  <c r="M19" i="18"/>
  <c r="H19" i="18"/>
  <c r="B19" i="18"/>
  <c r="M18" i="18"/>
  <c r="H18" i="18"/>
  <c r="O18" i="18" s="1"/>
  <c r="Q18" i="18" s="1"/>
  <c r="S18" i="18" s="1"/>
  <c r="B18" i="18"/>
  <c r="M17" i="18"/>
  <c r="H17" i="18"/>
  <c r="O17" i="18" s="1"/>
  <c r="Q17" i="18" s="1"/>
  <c r="S17" i="18" s="1"/>
  <c r="B17" i="18"/>
  <c r="M16" i="18"/>
  <c r="H16" i="18"/>
  <c r="O16" i="18" s="1"/>
  <c r="Q16" i="18" s="1"/>
  <c r="S16" i="18" s="1"/>
  <c r="B16" i="18"/>
  <c r="M15" i="18"/>
  <c r="H15" i="18"/>
  <c r="O15" i="18" s="1"/>
  <c r="Q15" i="18" s="1"/>
  <c r="S15" i="18" s="1"/>
  <c r="B15" i="18"/>
  <c r="M14" i="18"/>
  <c r="O14" i="18" s="1"/>
  <c r="Q14" i="18" s="1"/>
  <c r="S14" i="18" s="1"/>
  <c r="H14" i="18"/>
  <c r="B14" i="18"/>
  <c r="O13" i="18"/>
  <c r="Q13" i="18" s="1"/>
  <c r="S13" i="18" s="1"/>
  <c r="M13" i="18"/>
  <c r="H13" i="18"/>
  <c r="B13" i="18"/>
  <c r="M12" i="18"/>
  <c r="H12" i="18"/>
  <c r="O12" i="18" s="1"/>
  <c r="Q12" i="18" s="1"/>
  <c r="S12" i="18" s="1"/>
  <c r="B12" i="18"/>
  <c r="M11" i="18"/>
  <c r="H11" i="18"/>
  <c r="O11" i="18" s="1"/>
  <c r="Q11" i="18" s="1"/>
  <c r="S11" i="18" s="1"/>
  <c r="B11" i="18"/>
  <c r="M10" i="18"/>
  <c r="H10" i="18"/>
  <c r="O10" i="18" s="1"/>
  <c r="Q10" i="18" s="1"/>
  <c r="S10" i="18" s="1"/>
  <c r="B10" i="18"/>
  <c r="M9" i="18"/>
  <c r="H9" i="18"/>
  <c r="O9" i="18" s="1"/>
  <c r="Q9" i="18" s="1"/>
  <c r="S9" i="18" s="1"/>
  <c r="B9" i="18"/>
  <c r="M8" i="18"/>
  <c r="O8" i="18" s="1"/>
  <c r="Q8" i="18" s="1"/>
  <c r="S8" i="18" s="1"/>
  <c r="H8" i="18"/>
  <c r="B8" i="18"/>
  <c r="O7" i="18"/>
  <c r="Q7" i="18" s="1"/>
  <c r="S7" i="18" s="1"/>
  <c r="M7" i="18"/>
  <c r="H7" i="18"/>
  <c r="B7" i="18"/>
  <c r="M6" i="18"/>
  <c r="H6" i="18"/>
  <c r="O6" i="18" s="1"/>
  <c r="Q6" i="18" s="1"/>
  <c r="S6" i="18" s="1"/>
  <c r="B6" i="18"/>
  <c r="M5" i="18"/>
  <c r="H5" i="18"/>
  <c r="O5" i="18" s="1"/>
  <c r="Q5" i="18" s="1"/>
  <c r="S5" i="18" s="1"/>
  <c r="B5" i="18"/>
  <c r="M4" i="18"/>
  <c r="H4" i="18"/>
  <c r="O4" i="18" s="1"/>
  <c r="Q4" i="18" s="1"/>
  <c r="S4" i="18" s="1"/>
  <c r="B4" i="18"/>
  <c r="M3" i="18"/>
  <c r="H3" i="18"/>
  <c r="O3" i="18" s="1"/>
  <c r="Q3" i="18" s="1"/>
  <c r="S3" i="18" s="1"/>
  <c r="B3" i="18"/>
  <c r="A3" i="18"/>
  <c r="A4" i="18" s="1"/>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M2" i="18"/>
  <c r="M35" i="18" s="1"/>
  <c r="H2" i="18"/>
  <c r="B2" i="18"/>
  <c r="J50" i="19"/>
  <c r="I50" i="19"/>
  <c r="G50" i="19"/>
  <c r="F50" i="19"/>
  <c r="E50" i="19"/>
  <c r="D50" i="19"/>
  <c r="H49" i="19"/>
  <c r="K49" i="19" s="1"/>
  <c r="K48" i="19"/>
  <c r="H48" i="19"/>
  <c r="H47" i="19"/>
  <c r="K47" i="19" s="1"/>
  <c r="H46" i="19"/>
  <c r="K46" i="19" s="1"/>
  <c r="H45" i="19"/>
  <c r="K45" i="19" s="1"/>
  <c r="H44" i="19"/>
  <c r="K44" i="19" s="1"/>
  <c r="H43" i="19"/>
  <c r="K43" i="19" s="1"/>
  <c r="X42" i="19"/>
  <c r="Y40" i="19" s="1"/>
  <c r="Z40" i="19" s="1"/>
  <c r="H42" i="19"/>
  <c r="K42" i="19" s="1"/>
  <c r="Y41" i="19"/>
  <c r="Z41" i="19" s="1"/>
  <c r="K41" i="19"/>
  <c r="H41" i="19"/>
  <c r="H40" i="19"/>
  <c r="K40" i="19" s="1"/>
  <c r="Y39" i="19"/>
  <c r="Z39" i="19" s="1"/>
  <c r="H39" i="19"/>
  <c r="K39" i="19" s="1"/>
  <c r="Y38" i="19"/>
  <c r="Z38" i="19" s="1"/>
  <c r="Z42" i="19" s="1"/>
  <c r="K38" i="19"/>
  <c r="H38" i="19"/>
  <c r="T35" i="19"/>
  <c r="R35" i="19"/>
  <c r="P35" i="19"/>
  <c r="N35" i="19"/>
  <c r="L35" i="19"/>
  <c r="K35" i="19"/>
  <c r="J35" i="19"/>
  <c r="I35" i="19"/>
  <c r="G35" i="19"/>
  <c r="F35" i="19"/>
  <c r="E35" i="19"/>
  <c r="D35" i="19"/>
  <c r="M34" i="19"/>
  <c r="H34" i="19"/>
  <c r="O34" i="19" s="1"/>
  <c r="Q34" i="19" s="1"/>
  <c r="S34" i="19" s="1"/>
  <c r="B34" i="19"/>
  <c r="M33" i="19"/>
  <c r="H33" i="19"/>
  <c r="O33" i="19" s="1"/>
  <c r="Q33" i="19" s="1"/>
  <c r="S33" i="19" s="1"/>
  <c r="B33" i="19"/>
  <c r="M32" i="19"/>
  <c r="H32" i="19"/>
  <c r="O32" i="19" s="1"/>
  <c r="Q32" i="19" s="1"/>
  <c r="S32" i="19" s="1"/>
  <c r="B32" i="19"/>
  <c r="M31" i="19"/>
  <c r="H31" i="19"/>
  <c r="O31" i="19" s="1"/>
  <c r="Q31" i="19" s="1"/>
  <c r="S31" i="19" s="1"/>
  <c r="B31" i="19"/>
  <c r="M30" i="19"/>
  <c r="H30" i="19"/>
  <c r="O30" i="19" s="1"/>
  <c r="Q30" i="19" s="1"/>
  <c r="S30" i="19" s="1"/>
  <c r="B30" i="19"/>
  <c r="M29" i="19"/>
  <c r="H29" i="19"/>
  <c r="O29" i="19" s="1"/>
  <c r="Q29" i="19" s="1"/>
  <c r="S29" i="19" s="1"/>
  <c r="B29" i="19"/>
  <c r="M28" i="19"/>
  <c r="H28" i="19"/>
  <c r="O28" i="19" s="1"/>
  <c r="Q28" i="19" s="1"/>
  <c r="S28" i="19" s="1"/>
  <c r="B28" i="19"/>
  <c r="M27" i="19"/>
  <c r="H27" i="19"/>
  <c r="O27" i="19" s="1"/>
  <c r="Q27" i="19" s="1"/>
  <c r="S27" i="19" s="1"/>
  <c r="B27" i="19"/>
  <c r="M26" i="19"/>
  <c r="H26" i="19"/>
  <c r="O26" i="19" s="1"/>
  <c r="Q26" i="19" s="1"/>
  <c r="S26" i="19" s="1"/>
  <c r="B26" i="19"/>
  <c r="O25" i="19"/>
  <c r="Q25" i="19" s="1"/>
  <c r="S25" i="19" s="1"/>
  <c r="M25" i="19"/>
  <c r="H25" i="19"/>
  <c r="B25" i="19"/>
  <c r="O24" i="19"/>
  <c r="Q24" i="19" s="1"/>
  <c r="S24" i="19" s="1"/>
  <c r="M24" i="19"/>
  <c r="H24" i="19"/>
  <c r="B24" i="19"/>
  <c r="M23" i="19"/>
  <c r="O23" i="19" s="1"/>
  <c r="Q23" i="19" s="1"/>
  <c r="S23" i="19" s="1"/>
  <c r="H23" i="19"/>
  <c r="B23" i="19"/>
  <c r="M22" i="19"/>
  <c r="H22" i="19"/>
  <c r="O22" i="19" s="1"/>
  <c r="Q22" i="19" s="1"/>
  <c r="S22" i="19" s="1"/>
  <c r="B22" i="19"/>
  <c r="M21" i="19"/>
  <c r="H21" i="19"/>
  <c r="O21" i="19" s="1"/>
  <c r="Q21" i="19" s="1"/>
  <c r="S21" i="19" s="1"/>
  <c r="B21" i="19"/>
  <c r="M20" i="19"/>
  <c r="O20" i="19" s="1"/>
  <c r="Q20" i="19" s="1"/>
  <c r="S20" i="19" s="1"/>
  <c r="H20" i="19"/>
  <c r="B20" i="19"/>
  <c r="M19" i="19"/>
  <c r="O19" i="19" s="1"/>
  <c r="Q19" i="19" s="1"/>
  <c r="S19" i="19" s="1"/>
  <c r="H19" i="19"/>
  <c r="B19" i="19"/>
  <c r="M18" i="19"/>
  <c r="H18" i="19"/>
  <c r="O18" i="19" s="1"/>
  <c r="Q18" i="19" s="1"/>
  <c r="S18" i="19" s="1"/>
  <c r="B18" i="19"/>
  <c r="M17" i="19"/>
  <c r="H17" i="19"/>
  <c r="O17" i="19" s="1"/>
  <c r="Q17" i="19" s="1"/>
  <c r="S17" i="19" s="1"/>
  <c r="B17" i="19"/>
  <c r="O16" i="19"/>
  <c r="Q16" i="19" s="1"/>
  <c r="S16" i="19" s="1"/>
  <c r="M16" i="19"/>
  <c r="H16" i="19"/>
  <c r="B16" i="19"/>
  <c r="M15" i="19"/>
  <c r="H15" i="19"/>
  <c r="O15" i="19" s="1"/>
  <c r="Q15" i="19" s="1"/>
  <c r="S15" i="19" s="1"/>
  <c r="B15" i="19"/>
  <c r="M14" i="19"/>
  <c r="H14" i="19"/>
  <c r="O14" i="19" s="1"/>
  <c r="Q14" i="19" s="1"/>
  <c r="S14" i="19" s="1"/>
  <c r="B14" i="19"/>
  <c r="O13" i="19"/>
  <c r="Q13" i="19" s="1"/>
  <c r="S13" i="19" s="1"/>
  <c r="M13" i="19"/>
  <c r="H13" i="19"/>
  <c r="B13" i="19"/>
  <c r="O12" i="19"/>
  <c r="Q12" i="19" s="1"/>
  <c r="S12" i="19" s="1"/>
  <c r="M12" i="19"/>
  <c r="H12" i="19"/>
  <c r="B12" i="19"/>
  <c r="M11" i="19"/>
  <c r="O11" i="19" s="1"/>
  <c r="Q11" i="19" s="1"/>
  <c r="S11" i="19" s="1"/>
  <c r="H11" i="19"/>
  <c r="B11" i="19"/>
  <c r="M10" i="19"/>
  <c r="O10" i="19" s="1"/>
  <c r="Q10" i="19" s="1"/>
  <c r="S10" i="19" s="1"/>
  <c r="H10" i="19"/>
  <c r="B10" i="19"/>
  <c r="M9" i="19"/>
  <c r="H9" i="19"/>
  <c r="O9" i="19" s="1"/>
  <c r="Q9" i="19" s="1"/>
  <c r="S9" i="19" s="1"/>
  <c r="B9" i="19"/>
  <c r="M8" i="19"/>
  <c r="O8" i="19" s="1"/>
  <c r="Q8" i="19" s="1"/>
  <c r="S8" i="19" s="1"/>
  <c r="H8" i="19"/>
  <c r="B8" i="19"/>
  <c r="M7" i="19"/>
  <c r="O7" i="19" s="1"/>
  <c r="Q7" i="19" s="1"/>
  <c r="S7" i="19" s="1"/>
  <c r="H7" i="19"/>
  <c r="B7" i="19"/>
  <c r="M6" i="19"/>
  <c r="H6" i="19"/>
  <c r="O6" i="19" s="1"/>
  <c r="Q6" i="19" s="1"/>
  <c r="S6" i="19" s="1"/>
  <c r="B6" i="19"/>
  <c r="M5" i="19"/>
  <c r="H5" i="19"/>
  <c r="O5" i="19" s="1"/>
  <c r="Q5" i="19" s="1"/>
  <c r="S5" i="19" s="1"/>
  <c r="B5" i="19"/>
  <c r="O4" i="19"/>
  <c r="Q4" i="19" s="1"/>
  <c r="S4" i="19" s="1"/>
  <c r="M4" i="19"/>
  <c r="H4" i="19"/>
  <c r="B4" i="19"/>
  <c r="A4" i="19"/>
  <c r="A5" i="19" s="1"/>
  <c r="A6" i="19" s="1"/>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M3" i="19"/>
  <c r="H3" i="19"/>
  <c r="O3" i="19" s="1"/>
  <c r="Q3" i="19" s="1"/>
  <c r="S3" i="19" s="1"/>
  <c r="B3" i="19"/>
  <c r="A3" i="19"/>
  <c r="M2" i="19"/>
  <c r="M35" i="19" s="1"/>
  <c r="H2" i="19"/>
  <c r="O2" i="19" s="1"/>
  <c r="B2" i="19"/>
  <c r="J50" i="20"/>
  <c r="I50" i="20"/>
  <c r="H50" i="20"/>
  <c r="G50" i="20"/>
  <c r="F50" i="20"/>
  <c r="E50" i="20"/>
  <c r="D50" i="20"/>
  <c r="H49" i="20"/>
  <c r="K49" i="20" s="1"/>
  <c r="K48" i="20"/>
  <c r="H48" i="20"/>
  <c r="H47" i="20"/>
  <c r="K47" i="20" s="1"/>
  <c r="H46" i="20"/>
  <c r="K46" i="20" s="1"/>
  <c r="K45" i="20"/>
  <c r="H45" i="20"/>
  <c r="H44" i="20"/>
  <c r="K44" i="20" s="1"/>
  <c r="H43" i="20"/>
  <c r="K43" i="20" s="1"/>
  <c r="X42" i="20"/>
  <c r="H42" i="20"/>
  <c r="K42" i="20" s="1"/>
  <c r="Y41" i="20"/>
  <c r="Z41" i="20" s="1"/>
  <c r="H41" i="20"/>
  <c r="K41" i="20" s="1"/>
  <c r="Y40" i="20"/>
  <c r="Z40" i="20" s="1"/>
  <c r="H40" i="20"/>
  <c r="K40" i="20" s="1"/>
  <c r="Y39" i="20"/>
  <c r="Z39" i="20" s="1"/>
  <c r="H39" i="20"/>
  <c r="K39" i="20" s="1"/>
  <c r="Y38" i="20"/>
  <c r="Z38" i="20" s="1"/>
  <c r="Z42" i="20" s="1"/>
  <c r="H38" i="20"/>
  <c r="K38" i="20" s="1"/>
  <c r="K50" i="20" s="1"/>
  <c r="T35" i="20"/>
  <c r="R35" i="20"/>
  <c r="P35" i="20"/>
  <c r="N35" i="20"/>
  <c r="L35" i="20"/>
  <c r="K35" i="20"/>
  <c r="J35" i="20"/>
  <c r="I35" i="20"/>
  <c r="G35" i="20"/>
  <c r="F35" i="20"/>
  <c r="E35" i="20"/>
  <c r="D35" i="20"/>
  <c r="M34" i="20"/>
  <c r="H34" i="20"/>
  <c r="O34" i="20" s="1"/>
  <c r="Q34" i="20" s="1"/>
  <c r="S34" i="20" s="1"/>
  <c r="B34" i="20"/>
  <c r="M33" i="20"/>
  <c r="H33" i="20"/>
  <c r="O33" i="20" s="1"/>
  <c r="Q33" i="20" s="1"/>
  <c r="S33" i="20" s="1"/>
  <c r="B33" i="20"/>
  <c r="M32" i="20"/>
  <c r="H32" i="20"/>
  <c r="O32" i="20" s="1"/>
  <c r="Q32" i="20" s="1"/>
  <c r="S32" i="20" s="1"/>
  <c r="B32" i="20"/>
  <c r="M31" i="20"/>
  <c r="H31" i="20"/>
  <c r="O31" i="20" s="1"/>
  <c r="Q31" i="20" s="1"/>
  <c r="S31" i="20" s="1"/>
  <c r="B31" i="20"/>
  <c r="M30" i="20"/>
  <c r="H30" i="20"/>
  <c r="O30" i="20" s="1"/>
  <c r="Q30" i="20" s="1"/>
  <c r="S30" i="20" s="1"/>
  <c r="B30" i="20"/>
  <c r="M29" i="20"/>
  <c r="H29" i="20"/>
  <c r="O29" i="20" s="1"/>
  <c r="Q29" i="20" s="1"/>
  <c r="S29" i="20" s="1"/>
  <c r="B29" i="20"/>
  <c r="M28" i="20"/>
  <c r="H28" i="20"/>
  <c r="O28" i="20" s="1"/>
  <c r="Q28" i="20" s="1"/>
  <c r="S28" i="20" s="1"/>
  <c r="B28" i="20"/>
  <c r="M27" i="20"/>
  <c r="H27" i="20"/>
  <c r="O27" i="20" s="1"/>
  <c r="Q27" i="20" s="1"/>
  <c r="S27" i="20" s="1"/>
  <c r="B27" i="20"/>
  <c r="M26" i="20"/>
  <c r="O26" i="20" s="1"/>
  <c r="Q26" i="20" s="1"/>
  <c r="S26" i="20" s="1"/>
  <c r="H26" i="20"/>
  <c r="B26" i="20"/>
  <c r="O25" i="20"/>
  <c r="Q25" i="20" s="1"/>
  <c r="S25" i="20" s="1"/>
  <c r="M25" i="20"/>
  <c r="H25" i="20"/>
  <c r="B25" i="20"/>
  <c r="M24" i="20"/>
  <c r="H24" i="20"/>
  <c r="O24" i="20" s="1"/>
  <c r="Q24" i="20" s="1"/>
  <c r="S24" i="20" s="1"/>
  <c r="B24" i="20"/>
  <c r="M23" i="20"/>
  <c r="H23" i="20"/>
  <c r="O23" i="20" s="1"/>
  <c r="Q23" i="20" s="1"/>
  <c r="S23" i="20" s="1"/>
  <c r="B23" i="20"/>
  <c r="M22" i="20"/>
  <c r="H22" i="20"/>
  <c r="O22" i="20" s="1"/>
  <c r="Q22" i="20" s="1"/>
  <c r="S22" i="20" s="1"/>
  <c r="B22" i="20"/>
  <c r="M21" i="20"/>
  <c r="H21" i="20"/>
  <c r="O21" i="20" s="1"/>
  <c r="Q21" i="20" s="1"/>
  <c r="S21" i="20" s="1"/>
  <c r="B21" i="20"/>
  <c r="M20" i="20"/>
  <c r="O20" i="20" s="1"/>
  <c r="Q20" i="20" s="1"/>
  <c r="S20" i="20" s="1"/>
  <c r="H20" i="20"/>
  <c r="B20" i="20"/>
  <c r="O19" i="20"/>
  <c r="Q19" i="20" s="1"/>
  <c r="S19" i="20" s="1"/>
  <c r="M19" i="20"/>
  <c r="H19" i="20"/>
  <c r="B19" i="20"/>
  <c r="M18" i="20"/>
  <c r="H18" i="20"/>
  <c r="O18" i="20" s="1"/>
  <c r="Q18" i="20" s="1"/>
  <c r="S18" i="20" s="1"/>
  <c r="B18" i="20"/>
  <c r="M17" i="20"/>
  <c r="H17" i="20"/>
  <c r="O17" i="20" s="1"/>
  <c r="Q17" i="20" s="1"/>
  <c r="S17" i="20" s="1"/>
  <c r="B17" i="20"/>
  <c r="M16" i="20"/>
  <c r="H16" i="20"/>
  <c r="O16" i="20" s="1"/>
  <c r="Q16" i="20" s="1"/>
  <c r="S16" i="20" s="1"/>
  <c r="B16" i="20"/>
  <c r="M15" i="20"/>
  <c r="H15" i="20"/>
  <c r="O15" i="20" s="1"/>
  <c r="Q15" i="20" s="1"/>
  <c r="S15" i="20" s="1"/>
  <c r="B15" i="20"/>
  <c r="M14" i="20"/>
  <c r="O14" i="20" s="1"/>
  <c r="Q14" i="20" s="1"/>
  <c r="S14" i="20" s="1"/>
  <c r="H14" i="20"/>
  <c r="B14" i="20"/>
  <c r="O13" i="20"/>
  <c r="Q13" i="20" s="1"/>
  <c r="S13" i="20" s="1"/>
  <c r="M13" i="20"/>
  <c r="H13" i="20"/>
  <c r="B13" i="20"/>
  <c r="M12" i="20"/>
  <c r="H12" i="20"/>
  <c r="O12" i="20" s="1"/>
  <c r="Q12" i="20" s="1"/>
  <c r="S12" i="20" s="1"/>
  <c r="B12" i="20"/>
  <c r="M11" i="20"/>
  <c r="H11" i="20"/>
  <c r="O11" i="20" s="1"/>
  <c r="Q11" i="20" s="1"/>
  <c r="S11" i="20" s="1"/>
  <c r="B11" i="20"/>
  <c r="M10" i="20"/>
  <c r="H10" i="20"/>
  <c r="O10" i="20" s="1"/>
  <c r="Q10" i="20" s="1"/>
  <c r="S10" i="20" s="1"/>
  <c r="B10" i="20"/>
  <c r="M9" i="20"/>
  <c r="H9" i="20"/>
  <c r="O9" i="20" s="1"/>
  <c r="Q9" i="20" s="1"/>
  <c r="S9" i="20" s="1"/>
  <c r="B9" i="20"/>
  <c r="M8" i="20"/>
  <c r="O8" i="20" s="1"/>
  <c r="Q8" i="20" s="1"/>
  <c r="S8" i="20" s="1"/>
  <c r="H8" i="20"/>
  <c r="B8" i="20"/>
  <c r="O7" i="20"/>
  <c r="Q7" i="20" s="1"/>
  <c r="S7" i="20" s="1"/>
  <c r="M7" i="20"/>
  <c r="H7" i="20"/>
  <c r="B7" i="20"/>
  <c r="M6" i="20"/>
  <c r="H6" i="20"/>
  <c r="O6" i="20" s="1"/>
  <c r="Q6" i="20" s="1"/>
  <c r="S6" i="20" s="1"/>
  <c r="B6" i="20"/>
  <c r="M5" i="20"/>
  <c r="H5" i="20"/>
  <c r="O5" i="20" s="1"/>
  <c r="Q5" i="20" s="1"/>
  <c r="S5" i="20" s="1"/>
  <c r="B5" i="20"/>
  <c r="M4" i="20"/>
  <c r="H4" i="20"/>
  <c r="O4" i="20" s="1"/>
  <c r="Q4" i="20" s="1"/>
  <c r="S4" i="20" s="1"/>
  <c r="B4" i="20"/>
  <c r="M3" i="20"/>
  <c r="H3" i="20"/>
  <c r="O3" i="20" s="1"/>
  <c r="Q3" i="20" s="1"/>
  <c r="S3" i="20" s="1"/>
  <c r="B3" i="20"/>
  <c r="A3" i="20"/>
  <c r="A4" i="20" s="1"/>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M2" i="20"/>
  <c r="O2" i="20" s="1"/>
  <c r="H2" i="20"/>
  <c r="H35" i="20" s="1"/>
  <c r="B2" i="20"/>
  <c r="K50" i="2" l="1"/>
  <c r="Z42" i="2"/>
  <c r="Y42" i="2"/>
  <c r="O2" i="2"/>
  <c r="H50" i="2"/>
  <c r="Z42" i="9"/>
  <c r="K50" i="9"/>
  <c r="Y42" i="9"/>
  <c r="O3" i="9"/>
  <c r="Q3" i="9" s="1"/>
  <c r="S3" i="9" s="1"/>
  <c r="O2" i="9"/>
  <c r="H50" i="9"/>
  <c r="K50" i="14"/>
  <c r="Z42" i="14"/>
  <c r="O35" i="14"/>
  <c r="Y42" i="14"/>
  <c r="O3" i="14"/>
  <c r="Q3" i="14" s="1"/>
  <c r="S3" i="14" s="1"/>
  <c r="H50" i="14"/>
  <c r="Q2" i="14"/>
  <c r="K50" i="15"/>
  <c r="Z42" i="15"/>
  <c r="O35" i="15"/>
  <c r="Q2" i="15"/>
  <c r="Y42" i="15"/>
  <c r="O3" i="15"/>
  <c r="Q3" i="15" s="1"/>
  <c r="S3" i="15" s="1"/>
  <c r="H50" i="15"/>
  <c r="K50" i="16"/>
  <c r="O35" i="16"/>
  <c r="Y42" i="16"/>
  <c r="Q2" i="16"/>
  <c r="Z42" i="17"/>
  <c r="K39" i="17"/>
  <c r="K50" i="17" s="1"/>
  <c r="Y42" i="17"/>
  <c r="O3" i="17"/>
  <c r="Q3" i="17" s="1"/>
  <c r="S3" i="17" s="1"/>
  <c r="O2" i="17"/>
  <c r="Z42" i="18"/>
  <c r="O2" i="18"/>
  <c r="K46" i="18"/>
  <c r="K50" i="18" s="1"/>
  <c r="Y42" i="18"/>
  <c r="H35" i="18"/>
  <c r="O35" i="19"/>
  <c r="Q2" i="19"/>
  <c r="K50" i="19"/>
  <c r="Y42" i="19"/>
  <c r="H35" i="19"/>
  <c r="H50" i="19"/>
  <c r="O35" i="20"/>
  <c r="Q2" i="20"/>
  <c r="M35" i="20"/>
  <c r="Y42" i="20"/>
  <c r="A3" i="46"/>
  <c r="O35" i="2" l="1"/>
  <c r="Q2" i="2"/>
  <c r="Q2" i="9"/>
  <c r="O35" i="9"/>
  <c r="S2" i="14"/>
  <c r="S35" i="14" s="1"/>
  <c r="Q35" i="14"/>
  <c r="S2" i="15"/>
  <c r="S35" i="15" s="1"/>
  <c r="Q35" i="15"/>
  <c r="S2" i="16"/>
  <c r="S35" i="16" s="1"/>
  <c r="Q35" i="16"/>
  <c r="Q2" i="17"/>
  <c r="O35" i="17"/>
  <c r="O35" i="18"/>
  <c r="Q2" i="18"/>
  <c r="S2" i="19"/>
  <c r="S35" i="19" s="1"/>
  <c r="Q35" i="19"/>
  <c r="Q35" i="20"/>
  <c r="S2" i="20"/>
  <c r="S35" i="20" s="1"/>
  <c r="F32" i="49"/>
  <c r="S2" i="2" l="1"/>
  <c r="S35" i="2" s="1"/>
  <c r="Q35" i="2"/>
  <c r="S2" i="9"/>
  <c r="S35" i="9" s="1"/>
  <c r="Q35" i="9"/>
  <c r="Q35" i="17"/>
  <c r="S2" i="17"/>
  <c r="S35" i="17" s="1"/>
  <c r="S2" i="18"/>
  <c r="S35" i="18" s="1"/>
  <c r="Q35" i="18"/>
  <c r="H25" i="59"/>
  <c r="I18" i="59"/>
  <c r="G21" i="44"/>
  <c r="W34" i="3" l="1"/>
  <c r="W35" i="3" s="1"/>
  <c r="W37" i="3" s="1"/>
  <c r="J50" i="21"/>
  <c r="I50" i="21"/>
  <c r="G50" i="21"/>
  <c r="F50" i="21"/>
  <c r="E50" i="21"/>
  <c r="D50" i="21"/>
  <c r="K49" i="21"/>
  <c r="H49" i="21"/>
  <c r="K48" i="21"/>
  <c r="H48" i="21"/>
  <c r="K47" i="21"/>
  <c r="H47" i="21"/>
  <c r="K46" i="21"/>
  <c r="H46" i="21"/>
  <c r="K45" i="21"/>
  <c r="H45" i="21"/>
  <c r="K44" i="21"/>
  <c r="H44" i="21"/>
  <c r="K43" i="21"/>
  <c r="H43" i="21"/>
  <c r="X42" i="21"/>
  <c r="H42" i="21"/>
  <c r="K42" i="21" s="1"/>
  <c r="H41" i="21"/>
  <c r="K41" i="21" s="1"/>
  <c r="H40" i="21"/>
  <c r="K40" i="21" s="1"/>
  <c r="H39" i="21"/>
  <c r="K39" i="21" s="1"/>
  <c r="Y38" i="21"/>
  <c r="H38" i="21"/>
  <c r="T35" i="21"/>
  <c r="R35" i="21"/>
  <c r="P35" i="21"/>
  <c r="N35" i="21"/>
  <c r="L35" i="21"/>
  <c r="K35" i="21"/>
  <c r="J35" i="21"/>
  <c r="I35" i="21"/>
  <c r="G35" i="21"/>
  <c r="F35" i="21"/>
  <c r="E35" i="21"/>
  <c r="D35" i="21"/>
  <c r="O34" i="21"/>
  <c r="Q34" i="21" s="1"/>
  <c r="S34" i="21" s="1"/>
  <c r="M34" i="21"/>
  <c r="H34" i="21"/>
  <c r="B34" i="21"/>
  <c r="S33" i="21"/>
  <c r="O33" i="21"/>
  <c r="Q33" i="21" s="1"/>
  <c r="M33" i="21"/>
  <c r="H33" i="21"/>
  <c r="B33" i="21"/>
  <c r="M32" i="21"/>
  <c r="H32" i="21"/>
  <c r="O32" i="21" s="1"/>
  <c r="Q32" i="21" s="1"/>
  <c r="S32" i="21" s="1"/>
  <c r="B32" i="21"/>
  <c r="M31" i="21"/>
  <c r="O31" i="21" s="1"/>
  <c r="Q31" i="21" s="1"/>
  <c r="S31" i="21" s="1"/>
  <c r="H31" i="21"/>
  <c r="B31" i="21"/>
  <c r="M30" i="21"/>
  <c r="H30" i="21"/>
  <c r="O30" i="21" s="1"/>
  <c r="Q30" i="21" s="1"/>
  <c r="S30" i="21" s="1"/>
  <c r="B30" i="21"/>
  <c r="M29" i="21"/>
  <c r="H29" i="21"/>
  <c r="O29" i="21" s="1"/>
  <c r="Q29" i="21" s="1"/>
  <c r="S29" i="21" s="1"/>
  <c r="B29" i="21"/>
  <c r="O28" i="21"/>
  <c r="Q28" i="21" s="1"/>
  <c r="S28" i="21" s="1"/>
  <c r="M28" i="21"/>
  <c r="H28" i="21"/>
  <c r="B28" i="21"/>
  <c r="M27" i="21"/>
  <c r="H27" i="21"/>
  <c r="O27" i="21" s="1"/>
  <c r="Q27" i="21" s="1"/>
  <c r="S27" i="21" s="1"/>
  <c r="B27" i="21"/>
  <c r="M26" i="21"/>
  <c r="H26" i="21"/>
  <c r="B26" i="21"/>
  <c r="Q25" i="21"/>
  <c r="S25" i="21" s="1"/>
  <c r="M25" i="21"/>
  <c r="H25" i="21"/>
  <c r="O25" i="21" s="1"/>
  <c r="B25" i="21"/>
  <c r="M24" i="21"/>
  <c r="O24" i="21" s="1"/>
  <c r="Q24" i="21" s="1"/>
  <c r="S24" i="21" s="1"/>
  <c r="H24" i="21"/>
  <c r="B24" i="21"/>
  <c r="S23" i="21"/>
  <c r="M23" i="21"/>
  <c r="H23" i="21"/>
  <c r="O23" i="21" s="1"/>
  <c r="Q23" i="21" s="1"/>
  <c r="B23" i="21"/>
  <c r="Q22" i="21"/>
  <c r="S22" i="21" s="1"/>
  <c r="O22" i="21"/>
  <c r="M22" i="21"/>
  <c r="H22" i="21"/>
  <c r="B22" i="21"/>
  <c r="M21" i="21"/>
  <c r="O21" i="21" s="1"/>
  <c r="Q21" i="21" s="1"/>
  <c r="S21" i="21" s="1"/>
  <c r="H21" i="21"/>
  <c r="B21" i="21"/>
  <c r="M20" i="21"/>
  <c r="H20" i="21"/>
  <c r="B20" i="21"/>
  <c r="Q19" i="21"/>
  <c r="S19" i="21" s="1"/>
  <c r="M19" i="21"/>
  <c r="H19" i="21"/>
  <c r="O19" i="21" s="1"/>
  <c r="B19" i="21"/>
  <c r="Q18" i="21"/>
  <c r="S18" i="21" s="1"/>
  <c r="O18" i="21"/>
  <c r="M18" i="21"/>
  <c r="H18" i="21"/>
  <c r="B18" i="21"/>
  <c r="M17" i="21"/>
  <c r="O17" i="21" s="1"/>
  <c r="Q17" i="21" s="1"/>
  <c r="S17" i="21" s="1"/>
  <c r="H17" i="21"/>
  <c r="B17" i="21"/>
  <c r="M16" i="21"/>
  <c r="H16" i="21"/>
  <c r="B16" i="21"/>
  <c r="Q15" i="21"/>
  <c r="S15" i="21" s="1"/>
  <c r="M15" i="21"/>
  <c r="H15" i="21"/>
  <c r="O15" i="21" s="1"/>
  <c r="B15" i="21"/>
  <c r="Q14" i="21"/>
  <c r="S14" i="21" s="1"/>
  <c r="O14" i="21"/>
  <c r="M14" i="21"/>
  <c r="H14" i="21"/>
  <c r="B14" i="21"/>
  <c r="M13" i="21"/>
  <c r="O13" i="21" s="1"/>
  <c r="Q13" i="21" s="1"/>
  <c r="S13" i="21" s="1"/>
  <c r="H13" i="21"/>
  <c r="B13" i="21"/>
  <c r="M12" i="21"/>
  <c r="H12" i="21"/>
  <c r="B12" i="21"/>
  <c r="Q11" i="21"/>
  <c r="S11" i="21" s="1"/>
  <c r="M11" i="21"/>
  <c r="H11" i="21"/>
  <c r="O11" i="21" s="1"/>
  <c r="B11" i="21"/>
  <c r="Q10" i="21"/>
  <c r="S10" i="21" s="1"/>
  <c r="O10" i="21"/>
  <c r="M10" i="21"/>
  <c r="H10" i="21"/>
  <c r="B10" i="21"/>
  <c r="M9" i="21"/>
  <c r="O9" i="21" s="1"/>
  <c r="Q9" i="21" s="1"/>
  <c r="S9" i="21" s="1"/>
  <c r="H9" i="21"/>
  <c r="B9" i="21"/>
  <c r="M8" i="21"/>
  <c r="H8" i="21"/>
  <c r="B8" i="21"/>
  <c r="Q7" i="21"/>
  <c r="S7" i="21" s="1"/>
  <c r="M7" i="21"/>
  <c r="H7" i="21"/>
  <c r="O7" i="21" s="1"/>
  <c r="B7" i="21"/>
  <c r="Q6" i="21"/>
  <c r="S6" i="21" s="1"/>
  <c r="O6" i="21"/>
  <c r="M6" i="21"/>
  <c r="H6" i="21"/>
  <c r="B6" i="21"/>
  <c r="M5" i="21"/>
  <c r="O5" i="21" s="1"/>
  <c r="Q5" i="21" s="1"/>
  <c r="S5" i="21" s="1"/>
  <c r="H5" i="21"/>
  <c r="B5" i="21"/>
  <c r="A5" i="2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M4" i="21"/>
  <c r="H4" i="21"/>
  <c r="B4" i="21"/>
  <c r="A4" i="21"/>
  <c r="M3" i="21"/>
  <c r="H3" i="21"/>
  <c r="O3" i="21" s="1"/>
  <c r="Q3" i="21" s="1"/>
  <c r="S3" i="21" s="1"/>
  <c r="B3" i="21"/>
  <c r="A3" i="21"/>
  <c r="O2" i="21"/>
  <c r="M2" i="21"/>
  <c r="M35" i="21" s="1"/>
  <c r="H2" i="21"/>
  <c r="B2" i="21"/>
  <c r="J50" i="39"/>
  <c r="I50" i="39"/>
  <c r="G50" i="39"/>
  <c r="F50" i="39"/>
  <c r="E50" i="39"/>
  <c r="D50" i="39"/>
  <c r="K49" i="39"/>
  <c r="H49" i="39"/>
  <c r="H48" i="39"/>
  <c r="K48" i="39" s="1"/>
  <c r="K47" i="39"/>
  <c r="H47" i="39"/>
  <c r="H46" i="39"/>
  <c r="K46" i="39" s="1"/>
  <c r="K45" i="39"/>
  <c r="H45" i="39"/>
  <c r="H44" i="39"/>
  <c r="K44" i="39" s="1"/>
  <c r="K43" i="39"/>
  <c r="H43" i="39"/>
  <c r="X42" i="39"/>
  <c r="Y40" i="39" s="1"/>
  <c r="Z40" i="39" s="1"/>
  <c r="H42" i="39"/>
  <c r="K42" i="39" s="1"/>
  <c r="H41" i="39"/>
  <c r="K41" i="39" s="1"/>
  <c r="H40" i="39"/>
  <c r="K40" i="39" s="1"/>
  <c r="Y39" i="39"/>
  <c r="Z39" i="39" s="1"/>
  <c r="H39" i="39"/>
  <c r="K39" i="39" s="1"/>
  <c r="Y38" i="39"/>
  <c r="H38" i="39"/>
  <c r="K38" i="39" s="1"/>
  <c r="K50" i="39" s="1"/>
  <c r="T35" i="39"/>
  <c r="R35" i="39"/>
  <c r="P35" i="39"/>
  <c r="N35" i="39"/>
  <c r="L35" i="39"/>
  <c r="K35" i="39"/>
  <c r="J35" i="39"/>
  <c r="I35" i="39"/>
  <c r="G35" i="39"/>
  <c r="F35" i="39"/>
  <c r="E35" i="39"/>
  <c r="D35" i="39"/>
  <c r="S34" i="39"/>
  <c r="M34" i="39"/>
  <c r="H34" i="39"/>
  <c r="O34" i="39" s="1"/>
  <c r="Q34" i="39" s="1"/>
  <c r="B34" i="39"/>
  <c r="Q33" i="39"/>
  <c r="S33" i="39" s="1"/>
  <c r="O33" i="39"/>
  <c r="M33" i="39"/>
  <c r="H33" i="39"/>
  <c r="B33" i="39"/>
  <c r="M32" i="39"/>
  <c r="H32" i="39"/>
  <c r="O32" i="39" s="1"/>
  <c r="Q32" i="39" s="1"/>
  <c r="S32" i="39" s="1"/>
  <c r="B32" i="39"/>
  <c r="O31" i="39"/>
  <c r="Q31" i="39" s="1"/>
  <c r="S31" i="39" s="1"/>
  <c r="M31" i="39"/>
  <c r="H31" i="39"/>
  <c r="B31" i="39"/>
  <c r="M30" i="39"/>
  <c r="H30" i="39"/>
  <c r="O30" i="39" s="1"/>
  <c r="Q30" i="39" s="1"/>
  <c r="S30" i="39" s="1"/>
  <c r="B30" i="39"/>
  <c r="O29" i="39"/>
  <c r="Q29" i="39" s="1"/>
  <c r="S29" i="39" s="1"/>
  <c r="M29" i="39"/>
  <c r="H29" i="39"/>
  <c r="B29" i="39"/>
  <c r="M28" i="39"/>
  <c r="H28" i="39"/>
  <c r="B28" i="39"/>
  <c r="O27" i="39"/>
  <c r="Q27" i="39" s="1"/>
  <c r="S27" i="39" s="1"/>
  <c r="M27" i="39"/>
  <c r="H27" i="39"/>
  <c r="B27" i="39"/>
  <c r="M26" i="39"/>
  <c r="O26" i="39" s="1"/>
  <c r="Q26" i="39" s="1"/>
  <c r="S26" i="39" s="1"/>
  <c r="H26" i="39"/>
  <c r="B26" i="39"/>
  <c r="M25" i="39"/>
  <c r="H25" i="39"/>
  <c r="O25" i="39" s="1"/>
  <c r="Q25" i="39" s="1"/>
  <c r="S25" i="39" s="1"/>
  <c r="B25" i="39"/>
  <c r="Q24" i="39"/>
  <c r="S24" i="39" s="1"/>
  <c r="M24" i="39"/>
  <c r="H24" i="39"/>
  <c r="O24" i="39" s="1"/>
  <c r="B24" i="39"/>
  <c r="O23" i="39"/>
  <c r="Q23" i="39" s="1"/>
  <c r="S23" i="39" s="1"/>
  <c r="M23" i="39"/>
  <c r="H23" i="39"/>
  <c r="B23" i="39"/>
  <c r="M22" i="39"/>
  <c r="O22" i="39" s="1"/>
  <c r="Q22" i="39" s="1"/>
  <c r="S22" i="39" s="1"/>
  <c r="H22" i="39"/>
  <c r="B22" i="39"/>
  <c r="M21" i="39"/>
  <c r="H21" i="39"/>
  <c r="O21" i="39" s="1"/>
  <c r="Q21" i="39" s="1"/>
  <c r="S21" i="39" s="1"/>
  <c r="B21" i="39"/>
  <c r="Q20" i="39"/>
  <c r="S20" i="39" s="1"/>
  <c r="M20" i="39"/>
  <c r="H20" i="39"/>
  <c r="O20" i="39" s="1"/>
  <c r="B20" i="39"/>
  <c r="O19" i="39"/>
  <c r="Q19" i="39" s="1"/>
  <c r="S19" i="39" s="1"/>
  <c r="M19" i="39"/>
  <c r="H19" i="39"/>
  <c r="B19" i="39"/>
  <c r="M18" i="39"/>
  <c r="O18" i="39" s="1"/>
  <c r="Q18" i="39" s="1"/>
  <c r="S18" i="39" s="1"/>
  <c r="H18" i="39"/>
  <c r="B18" i="39"/>
  <c r="M17" i="39"/>
  <c r="H17" i="39"/>
  <c r="O17" i="39" s="1"/>
  <c r="Q17" i="39" s="1"/>
  <c r="S17" i="39" s="1"/>
  <c r="B17" i="39"/>
  <c r="Q16" i="39"/>
  <c r="S16" i="39" s="1"/>
  <c r="M16" i="39"/>
  <c r="H16" i="39"/>
  <c r="O16" i="39" s="1"/>
  <c r="B16" i="39"/>
  <c r="O15" i="39"/>
  <c r="Q15" i="39" s="1"/>
  <c r="S15" i="39" s="1"/>
  <c r="M15" i="39"/>
  <c r="H15" i="39"/>
  <c r="B15" i="39"/>
  <c r="M14" i="39"/>
  <c r="O14" i="39" s="1"/>
  <c r="Q14" i="39" s="1"/>
  <c r="S14" i="39" s="1"/>
  <c r="H14" i="39"/>
  <c r="B14" i="39"/>
  <c r="M13" i="39"/>
  <c r="H13" i="39"/>
  <c r="O13" i="39" s="1"/>
  <c r="Q13" i="39" s="1"/>
  <c r="S13" i="39" s="1"/>
  <c r="B13" i="39"/>
  <c r="Q12" i="39"/>
  <c r="S12" i="39" s="1"/>
  <c r="M12" i="39"/>
  <c r="H12" i="39"/>
  <c r="O12" i="39" s="1"/>
  <c r="B12" i="39"/>
  <c r="O11" i="39"/>
  <c r="Q11" i="39" s="1"/>
  <c r="S11" i="39" s="1"/>
  <c r="M11" i="39"/>
  <c r="H11" i="39"/>
  <c r="B11" i="39"/>
  <c r="M10" i="39"/>
  <c r="O10" i="39" s="1"/>
  <c r="Q10" i="39" s="1"/>
  <c r="S10" i="39" s="1"/>
  <c r="H10" i="39"/>
  <c r="B10" i="39"/>
  <c r="M9" i="39"/>
  <c r="H9" i="39"/>
  <c r="O9" i="39" s="1"/>
  <c r="Q9" i="39" s="1"/>
  <c r="S9" i="39" s="1"/>
  <c r="B9" i="39"/>
  <c r="Q8" i="39"/>
  <c r="S8" i="39" s="1"/>
  <c r="M8" i="39"/>
  <c r="H8" i="39"/>
  <c r="O8" i="39" s="1"/>
  <c r="B8" i="39"/>
  <c r="O7" i="39"/>
  <c r="Q7" i="39" s="1"/>
  <c r="S7" i="39" s="1"/>
  <c r="M7" i="39"/>
  <c r="H7" i="39"/>
  <c r="B7" i="39"/>
  <c r="M6" i="39"/>
  <c r="O6" i="39" s="1"/>
  <c r="Q6" i="39" s="1"/>
  <c r="S6" i="39" s="1"/>
  <c r="H6" i="39"/>
  <c r="B6" i="39"/>
  <c r="M5" i="39"/>
  <c r="H5" i="39"/>
  <c r="O5" i="39" s="1"/>
  <c r="Q5" i="39" s="1"/>
  <c r="S5" i="39" s="1"/>
  <c r="B5" i="39"/>
  <c r="Q4" i="39"/>
  <c r="S4" i="39" s="1"/>
  <c r="M4" i="39"/>
  <c r="H4" i="39"/>
  <c r="O4" i="39" s="1"/>
  <c r="B4" i="39"/>
  <c r="O3" i="39"/>
  <c r="Q3" i="39" s="1"/>
  <c r="S3" i="39" s="1"/>
  <c r="M3" i="39"/>
  <c r="H3" i="39"/>
  <c r="B3" i="39"/>
  <c r="A3" i="39"/>
  <c r="A4" i="39" s="1"/>
  <c r="A5" i="39" s="1"/>
  <c r="A6" i="39" s="1"/>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M2" i="39"/>
  <c r="H2" i="39"/>
  <c r="B2" i="39"/>
  <c r="J50" i="40"/>
  <c r="I50" i="40"/>
  <c r="G50" i="40"/>
  <c r="F50" i="40"/>
  <c r="E50" i="40"/>
  <c r="D50" i="40"/>
  <c r="K49" i="40"/>
  <c r="H49" i="40"/>
  <c r="H48" i="40"/>
  <c r="K48" i="40" s="1"/>
  <c r="H47" i="40"/>
  <c r="K47" i="40" s="1"/>
  <c r="H46" i="40"/>
  <c r="K46" i="40" s="1"/>
  <c r="H45" i="40"/>
  <c r="K45" i="40" s="1"/>
  <c r="H44" i="40"/>
  <c r="K44" i="40" s="1"/>
  <c r="H43" i="40"/>
  <c r="K43" i="40" s="1"/>
  <c r="X42" i="40"/>
  <c r="Y40" i="40" s="1"/>
  <c r="Z40" i="40" s="1"/>
  <c r="K42" i="40"/>
  <c r="H42" i="40"/>
  <c r="K41" i="40"/>
  <c r="H41" i="40"/>
  <c r="K40" i="40"/>
  <c r="H40" i="40"/>
  <c r="Y39" i="40"/>
  <c r="Z39" i="40" s="1"/>
  <c r="K39" i="40"/>
  <c r="H39" i="40"/>
  <c r="Y38" i="40"/>
  <c r="K38" i="40"/>
  <c r="H38" i="40"/>
  <c r="T35" i="40"/>
  <c r="R35" i="40"/>
  <c r="P35" i="40"/>
  <c r="N35" i="40"/>
  <c r="L35" i="40"/>
  <c r="K35" i="40"/>
  <c r="J35" i="40"/>
  <c r="I35" i="40"/>
  <c r="G35" i="40"/>
  <c r="F35" i="40"/>
  <c r="E35" i="40"/>
  <c r="D35" i="40"/>
  <c r="M34" i="40"/>
  <c r="H34" i="40"/>
  <c r="O34" i="40" s="1"/>
  <c r="Q34" i="40" s="1"/>
  <c r="S34" i="40" s="1"/>
  <c r="T34" i="3" s="1"/>
  <c r="B34" i="40"/>
  <c r="M33" i="40"/>
  <c r="O33" i="40" s="1"/>
  <c r="Q33" i="40" s="1"/>
  <c r="S33" i="40" s="1"/>
  <c r="T33" i="3" s="1"/>
  <c r="H33" i="40"/>
  <c r="B33" i="40"/>
  <c r="M32" i="40"/>
  <c r="H32" i="40"/>
  <c r="O32" i="40" s="1"/>
  <c r="Q32" i="40" s="1"/>
  <c r="S32" i="40" s="1"/>
  <c r="T32" i="3" s="1"/>
  <c r="B32" i="40"/>
  <c r="M31" i="40"/>
  <c r="O31" i="40" s="1"/>
  <c r="Q31" i="40" s="1"/>
  <c r="S31" i="40" s="1"/>
  <c r="H31" i="40"/>
  <c r="B31" i="40"/>
  <c r="Q30" i="40"/>
  <c r="S30" i="40" s="1"/>
  <c r="M30" i="40"/>
  <c r="H30" i="40"/>
  <c r="O30" i="40" s="1"/>
  <c r="B30" i="40"/>
  <c r="M29" i="40"/>
  <c r="O29" i="40" s="1"/>
  <c r="Q29" i="40" s="1"/>
  <c r="S29" i="40" s="1"/>
  <c r="T29" i="3" s="1"/>
  <c r="H29" i="40"/>
  <c r="B29" i="40"/>
  <c r="Q28" i="40"/>
  <c r="S28" i="40" s="1"/>
  <c r="M28" i="40"/>
  <c r="H28" i="40"/>
  <c r="O28" i="40" s="1"/>
  <c r="B28" i="40"/>
  <c r="O27" i="40"/>
  <c r="Q27" i="40" s="1"/>
  <c r="S27" i="40" s="1"/>
  <c r="T27" i="3" s="1"/>
  <c r="M27" i="40"/>
  <c r="H27" i="40"/>
  <c r="B27" i="40"/>
  <c r="M26" i="40"/>
  <c r="H26" i="40"/>
  <c r="O26" i="40" s="1"/>
  <c r="Q26" i="40" s="1"/>
  <c r="S26" i="40" s="1"/>
  <c r="B26" i="40"/>
  <c r="M25" i="40"/>
  <c r="H25" i="40"/>
  <c r="O25" i="40" s="1"/>
  <c r="Q25" i="40" s="1"/>
  <c r="S25" i="40" s="1"/>
  <c r="B25" i="40"/>
  <c r="O24" i="40"/>
  <c r="Q24" i="40" s="1"/>
  <c r="S24" i="40" s="1"/>
  <c r="M24" i="40"/>
  <c r="H24" i="40"/>
  <c r="B24" i="40"/>
  <c r="O23" i="40"/>
  <c r="Q23" i="40" s="1"/>
  <c r="S23" i="40" s="1"/>
  <c r="M23" i="40"/>
  <c r="H23" i="40"/>
  <c r="B23" i="40"/>
  <c r="M22" i="40"/>
  <c r="H22" i="40"/>
  <c r="O22" i="40" s="1"/>
  <c r="Q22" i="40" s="1"/>
  <c r="S22" i="40" s="1"/>
  <c r="B22" i="40"/>
  <c r="M21" i="40"/>
  <c r="H21" i="40"/>
  <c r="O21" i="40" s="1"/>
  <c r="Q21" i="40" s="1"/>
  <c r="S21" i="40" s="1"/>
  <c r="B21" i="40"/>
  <c r="O20" i="40"/>
  <c r="Q20" i="40" s="1"/>
  <c r="S20" i="40" s="1"/>
  <c r="M20" i="40"/>
  <c r="H20" i="40"/>
  <c r="B20" i="40"/>
  <c r="M19" i="40"/>
  <c r="O19" i="40" s="1"/>
  <c r="Q19" i="40" s="1"/>
  <c r="S19" i="40" s="1"/>
  <c r="T19" i="3" s="1"/>
  <c r="H19" i="40"/>
  <c r="B19" i="40"/>
  <c r="M18" i="40"/>
  <c r="H18" i="40"/>
  <c r="O18" i="40" s="1"/>
  <c r="Q18" i="40" s="1"/>
  <c r="S18" i="40" s="1"/>
  <c r="B18" i="40"/>
  <c r="O17" i="40"/>
  <c r="Q17" i="40" s="1"/>
  <c r="S17" i="40" s="1"/>
  <c r="M17" i="40"/>
  <c r="H17" i="40"/>
  <c r="B17" i="40"/>
  <c r="M16" i="40"/>
  <c r="O16" i="40" s="1"/>
  <c r="Q16" i="40" s="1"/>
  <c r="S16" i="40" s="1"/>
  <c r="H16" i="40"/>
  <c r="B16" i="40"/>
  <c r="M15" i="40"/>
  <c r="H15" i="40"/>
  <c r="O15" i="40" s="1"/>
  <c r="Q15" i="40" s="1"/>
  <c r="S15" i="40" s="1"/>
  <c r="B15" i="40"/>
  <c r="M14" i="40"/>
  <c r="H14" i="40"/>
  <c r="O14" i="40" s="1"/>
  <c r="Q14" i="40" s="1"/>
  <c r="S14" i="40" s="1"/>
  <c r="B14" i="40"/>
  <c r="O13" i="40"/>
  <c r="Q13" i="40" s="1"/>
  <c r="S13" i="40" s="1"/>
  <c r="M13" i="40"/>
  <c r="H13" i="40"/>
  <c r="B13" i="40"/>
  <c r="M12" i="40"/>
  <c r="O12" i="40" s="1"/>
  <c r="Q12" i="40" s="1"/>
  <c r="S12" i="40" s="1"/>
  <c r="H12" i="40"/>
  <c r="B12" i="40"/>
  <c r="M11" i="40"/>
  <c r="H11" i="40"/>
  <c r="O11" i="40" s="1"/>
  <c r="Q11" i="40" s="1"/>
  <c r="S11" i="40" s="1"/>
  <c r="B11" i="40"/>
  <c r="M10" i="40"/>
  <c r="H10" i="40"/>
  <c r="O10" i="40" s="1"/>
  <c r="Q10" i="40" s="1"/>
  <c r="S10" i="40" s="1"/>
  <c r="B10" i="40"/>
  <c r="O9" i="40"/>
  <c r="Q9" i="40" s="1"/>
  <c r="S9" i="40" s="1"/>
  <c r="M9" i="40"/>
  <c r="H9" i="40"/>
  <c r="B9" i="40"/>
  <c r="M8" i="40"/>
  <c r="O8" i="40" s="1"/>
  <c r="Q8" i="40" s="1"/>
  <c r="S8" i="40" s="1"/>
  <c r="H8" i="40"/>
  <c r="B8" i="40"/>
  <c r="M7" i="40"/>
  <c r="H7" i="40"/>
  <c r="O7" i="40" s="1"/>
  <c r="Q7" i="40" s="1"/>
  <c r="S7" i="40" s="1"/>
  <c r="T7" i="3" s="1"/>
  <c r="B7" i="40"/>
  <c r="M6" i="40"/>
  <c r="H6" i="40"/>
  <c r="O6" i="40" s="1"/>
  <c r="Q6" i="40" s="1"/>
  <c r="S6" i="40" s="1"/>
  <c r="B6" i="40"/>
  <c r="O5" i="40"/>
  <c r="Q5" i="40" s="1"/>
  <c r="S5" i="40" s="1"/>
  <c r="M5" i="40"/>
  <c r="H5" i="40"/>
  <c r="B5" i="40"/>
  <c r="A5" i="40"/>
  <c r="A6" i="40" s="1"/>
  <c r="A7" i="40" s="1"/>
  <c r="A8" i="40" s="1"/>
  <c r="A9" i="40" s="1"/>
  <c r="A10" i="40" s="1"/>
  <c r="A11" i="40" s="1"/>
  <c r="A12" i="40" s="1"/>
  <c r="A13" i="40" s="1"/>
  <c r="A14" i="40" s="1"/>
  <c r="A15" i="40" s="1"/>
  <c r="A16" i="40" s="1"/>
  <c r="A17" i="40" s="1"/>
  <c r="A18" i="40" s="1"/>
  <c r="A19" i="40" s="1"/>
  <c r="A20" i="40" s="1"/>
  <c r="A21" i="40" s="1"/>
  <c r="A22" i="40" s="1"/>
  <c r="A23" i="40" s="1"/>
  <c r="A24" i="40" s="1"/>
  <c r="A25" i="40" s="1"/>
  <c r="A26" i="40" s="1"/>
  <c r="A27" i="40" s="1"/>
  <c r="M4" i="40"/>
  <c r="O4" i="40" s="1"/>
  <c r="Q4" i="40" s="1"/>
  <c r="S4" i="40" s="1"/>
  <c r="H4" i="40"/>
  <c r="B4" i="40"/>
  <c r="A4" i="40"/>
  <c r="M3" i="40"/>
  <c r="H3" i="40"/>
  <c r="O3" i="40" s="1"/>
  <c r="Q3" i="40" s="1"/>
  <c r="S3" i="40" s="1"/>
  <c r="B3" i="40"/>
  <c r="A3" i="40"/>
  <c r="M2" i="40"/>
  <c r="H2" i="40"/>
  <c r="B2" i="40"/>
  <c r="M53" i="3"/>
  <c r="P53" i="3" s="1"/>
  <c r="R53" i="3" s="1"/>
  <c r="T53" i="3" s="1"/>
  <c r="H53" i="3"/>
  <c r="M52" i="3"/>
  <c r="H52" i="3"/>
  <c r="P52" i="3" s="1"/>
  <c r="R52" i="3" s="1"/>
  <c r="T52" i="3" s="1"/>
  <c r="M51" i="3"/>
  <c r="N51" i="3" s="1"/>
  <c r="H51" i="3"/>
  <c r="M50" i="3"/>
  <c r="H50" i="3"/>
  <c r="M49" i="3"/>
  <c r="P49" i="3" s="1"/>
  <c r="R49" i="3" s="1"/>
  <c r="T49" i="3" s="1"/>
  <c r="H49" i="3"/>
  <c r="M48" i="3"/>
  <c r="H48" i="3"/>
  <c r="P48" i="3" s="1"/>
  <c r="R48" i="3" s="1"/>
  <c r="T48" i="3" s="1"/>
  <c r="M47" i="3"/>
  <c r="N47" i="3" s="1"/>
  <c r="H47" i="3"/>
  <c r="M46" i="3"/>
  <c r="H46" i="3"/>
  <c r="M45" i="3"/>
  <c r="P45" i="3" s="1"/>
  <c r="R45" i="3" s="1"/>
  <c r="T45" i="3" s="1"/>
  <c r="H45" i="3"/>
  <c r="M44" i="3"/>
  <c r="H44" i="3"/>
  <c r="P44" i="3" s="1"/>
  <c r="R44" i="3" s="1"/>
  <c r="T44" i="3" s="1"/>
  <c r="M43" i="3"/>
  <c r="N43" i="3" s="1"/>
  <c r="H43" i="3"/>
  <c r="V42" i="3"/>
  <c r="M42" i="3"/>
  <c r="H42" i="3"/>
  <c r="S41" i="3"/>
  <c r="Q41" i="3"/>
  <c r="O41" i="3"/>
  <c r="L41" i="3"/>
  <c r="K41" i="3"/>
  <c r="J41" i="3"/>
  <c r="I41" i="3"/>
  <c r="G41" i="3"/>
  <c r="F41" i="3"/>
  <c r="E41" i="3"/>
  <c r="D41" i="3"/>
  <c r="M36" i="3"/>
  <c r="H36" i="3"/>
  <c r="C35" i="3"/>
  <c r="C37" i="3" s="1"/>
  <c r="S34" i="3"/>
  <c r="Q34" i="3"/>
  <c r="O34" i="3"/>
  <c r="L34" i="3"/>
  <c r="K34" i="3"/>
  <c r="J34" i="3"/>
  <c r="I34" i="3"/>
  <c r="H34" i="3"/>
  <c r="S33" i="3"/>
  <c r="Q33" i="3"/>
  <c r="O33" i="3"/>
  <c r="L33" i="3"/>
  <c r="K33" i="3"/>
  <c r="J33" i="3"/>
  <c r="I33" i="3"/>
  <c r="G33" i="3"/>
  <c r="F33" i="3"/>
  <c r="E33" i="3"/>
  <c r="D33" i="3"/>
  <c r="S32" i="3"/>
  <c r="Q32" i="3"/>
  <c r="O32" i="3"/>
  <c r="L32" i="3"/>
  <c r="K32" i="3"/>
  <c r="J32" i="3"/>
  <c r="I32" i="3"/>
  <c r="G32" i="3"/>
  <c r="F32" i="3"/>
  <c r="E32" i="3"/>
  <c r="D32" i="3"/>
  <c r="S31" i="3"/>
  <c r="Q31" i="3"/>
  <c r="O31" i="3"/>
  <c r="L31" i="3"/>
  <c r="K31" i="3"/>
  <c r="J31" i="3"/>
  <c r="I31" i="3"/>
  <c r="G31" i="3"/>
  <c r="F31" i="3"/>
  <c r="E31" i="3"/>
  <c r="D31" i="3"/>
  <c r="S30" i="3"/>
  <c r="Q30" i="3"/>
  <c r="H24" i="57" s="1"/>
  <c r="O30" i="3"/>
  <c r="L30" i="3"/>
  <c r="K30" i="3"/>
  <c r="J30" i="3"/>
  <c r="I30" i="3"/>
  <c r="G30" i="3"/>
  <c r="F30" i="3"/>
  <c r="E30" i="3"/>
  <c r="D30" i="3"/>
  <c r="S29" i="3"/>
  <c r="Q29" i="3"/>
  <c r="O29" i="3"/>
  <c r="AD29" i="3" s="1"/>
  <c r="L29" i="3"/>
  <c r="K29" i="3"/>
  <c r="J29" i="3"/>
  <c r="I29" i="3"/>
  <c r="G29" i="3"/>
  <c r="AC29" i="3" s="1"/>
  <c r="F29" i="3"/>
  <c r="AB29" i="3" s="1"/>
  <c r="E29" i="3"/>
  <c r="AA29" i="3" s="1"/>
  <c r="D29" i="3"/>
  <c r="Z29" i="3" s="1"/>
  <c r="S28" i="3"/>
  <c r="Q28" i="3"/>
  <c r="O28" i="3"/>
  <c r="AD28" i="3" s="1"/>
  <c r="L28" i="3"/>
  <c r="K28" i="3"/>
  <c r="J28" i="3"/>
  <c r="I28" i="3"/>
  <c r="G28" i="3"/>
  <c r="AC28" i="3" s="1"/>
  <c r="F28" i="3"/>
  <c r="AB28" i="3" s="1"/>
  <c r="E28" i="3"/>
  <c r="AA28" i="3" s="1"/>
  <c r="D28" i="3"/>
  <c r="Z28" i="3" s="1"/>
  <c r="S27" i="3"/>
  <c r="Q27" i="3"/>
  <c r="O27" i="3"/>
  <c r="AD27" i="3" s="1"/>
  <c r="L27" i="3"/>
  <c r="K27" i="3"/>
  <c r="J27" i="3"/>
  <c r="I27" i="3"/>
  <c r="G27" i="3"/>
  <c r="AC27" i="3" s="1"/>
  <c r="F27" i="3"/>
  <c r="AB27" i="3" s="1"/>
  <c r="E27" i="3"/>
  <c r="AA27" i="3" s="1"/>
  <c r="D27" i="3"/>
  <c r="Z27" i="3" s="1"/>
  <c r="S26" i="3"/>
  <c r="Q26" i="3"/>
  <c r="O26" i="3"/>
  <c r="AD26" i="3" s="1"/>
  <c r="L26" i="3"/>
  <c r="K26" i="3"/>
  <c r="J26" i="3"/>
  <c r="I26" i="3"/>
  <c r="G26" i="3"/>
  <c r="AC26" i="3" s="1"/>
  <c r="F26" i="3"/>
  <c r="AB26" i="3" s="1"/>
  <c r="E26" i="3"/>
  <c r="AA26" i="3" s="1"/>
  <c r="D26" i="3"/>
  <c r="Z26" i="3" s="1"/>
  <c r="S25" i="3"/>
  <c r="Q25" i="3"/>
  <c r="O25" i="3"/>
  <c r="AD25" i="3" s="1"/>
  <c r="L25" i="3"/>
  <c r="K25" i="3"/>
  <c r="J25" i="3"/>
  <c r="I25" i="3"/>
  <c r="G25" i="3"/>
  <c r="AC25" i="3" s="1"/>
  <c r="F25" i="3"/>
  <c r="AB25" i="3" s="1"/>
  <c r="E25" i="3"/>
  <c r="AA25" i="3" s="1"/>
  <c r="D25" i="3"/>
  <c r="Z25" i="3" s="1"/>
  <c r="S24" i="3"/>
  <c r="Q24" i="3"/>
  <c r="O24" i="3"/>
  <c r="AD24" i="3" s="1"/>
  <c r="L24" i="3"/>
  <c r="K24" i="3"/>
  <c r="J24" i="3"/>
  <c r="I24" i="3"/>
  <c r="G24" i="3"/>
  <c r="AC24" i="3" s="1"/>
  <c r="F24" i="3"/>
  <c r="AB24" i="3" s="1"/>
  <c r="E24" i="3"/>
  <c r="AA24" i="3" s="1"/>
  <c r="D24" i="3"/>
  <c r="S23" i="3"/>
  <c r="Q23" i="3"/>
  <c r="O23" i="3"/>
  <c r="AD23" i="3" s="1"/>
  <c r="L23" i="3"/>
  <c r="K23" i="3"/>
  <c r="J23" i="3"/>
  <c r="I23" i="3"/>
  <c r="G23" i="3"/>
  <c r="AC23" i="3" s="1"/>
  <c r="F23" i="3"/>
  <c r="AB23" i="3" s="1"/>
  <c r="E23" i="3"/>
  <c r="AA23" i="3" s="1"/>
  <c r="D23" i="3"/>
  <c r="Z23" i="3" s="1"/>
  <c r="S22" i="3"/>
  <c r="Q22" i="3"/>
  <c r="O22" i="3"/>
  <c r="AD22" i="3" s="1"/>
  <c r="L22" i="3"/>
  <c r="K22" i="3"/>
  <c r="J22" i="3"/>
  <c r="I22" i="3"/>
  <c r="G22" i="3"/>
  <c r="AC22" i="3" s="1"/>
  <c r="F22" i="3"/>
  <c r="AB22" i="3" s="1"/>
  <c r="E22" i="3"/>
  <c r="AA22" i="3" s="1"/>
  <c r="D22" i="3"/>
  <c r="S21" i="3"/>
  <c r="Q21" i="3"/>
  <c r="H22" i="57" s="1"/>
  <c r="O21" i="3"/>
  <c r="AD21" i="3" s="1"/>
  <c r="L21" i="3"/>
  <c r="K21" i="3"/>
  <c r="J21" i="3"/>
  <c r="I21" i="3"/>
  <c r="G21" i="3"/>
  <c r="AC21" i="3" s="1"/>
  <c r="F21" i="3"/>
  <c r="AB21" i="3" s="1"/>
  <c r="E21" i="3"/>
  <c r="AA21" i="3" s="1"/>
  <c r="D21" i="3"/>
  <c r="Z21" i="3" s="1"/>
  <c r="S20" i="3"/>
  <c r="Q20" i="3"/>
  <c r="H21" i="57" s="1"/>
  <c r="O20" i="3"/>
  <c r="AD20" i="3" s="1"/>
  <c r="L20" i="3"/>
  <c r="K20" i="3"/>
  <c r="J20" i="3"/>
  <c r="I20" i="3"/>
  <c r="G20" i="3"/>
  <c r="AC20" i="3" s="1"/>
  <c r="F20" i="3"/>
  <c r="AB20" i="3" s="1"/>
  <c r="E20" i="3"/>
  <c r="AA20" i="3" s="1"/>
  <c r="D20" i="3"/>
  <c r="Z20" i="3" s="1"/>
  <c r="S19" i="3"/>
  <c r="Q19" i="3"/>
  <c r="H20" i="57" s="1"/>
  <c r="O19" i="3"/>
  <c r="AD19" i="3" s="1"/>
  <c r="L19" i="3"/>
  <c r="K19" i="3"/>
  <c r="J19" i="3"/>
  <c r="I19" i="3"/>
  <c r="G19" i="3"/>
  <c r="AC19" i="3" s="1"/>
  <c r="F19" i="3"/>
  <c r="AB19" i="3" s="1"/>
  <c r="E19" i="3"/>
  <c r="AA19" i="3" s="1"/>
  <c r="D19" i="3"/>
  <c r="Z19" i="3" s="1"/>
  <c r="S18" i="3"/>
  <c r="Q18" i="3"/>
  <c r="H19" i="57" s="1"/>
  <c r="O18" i="3"/>
  <c r="AD18" i="3" s="1"/>
  <c r="L18" i="3"/>
  <c r="K18" i="3"/>
  <c r="J18" i="3"/>
  <c r="I18" i="3"/>
  <c r="G18" i="3"/>
  <c r="AC18" i="3" s="1"/>
  <c r="F18" i="3"/>
  <c r="AB18" i="3" s="1"/>
  <c r="E18" i="3"/>
  <c r="AA18" i="3" s="1"/>
  <c r="D18" i="3"/>
  <c r="S17" i="3"/>
  <c r="Q17" i="3"/>
  <c r="H18" i="57" s="1"/>
  <c r="O17" i="3"/>
  <c r="AD17" i="3" s="1"/>
  <c r="L17" i="3"/>
  <c r="K17" i="3"/>
  <c r="J17" i="3"/>
  <c r="I17" i="3"/>
  <c r="G17" i="3"/>
  <c r="AC17" i="3" s="1"/>
  <c r="F17" i="3"/>
  <c r="AB17" i="3" s="1"/>
  <c r="E17" i="3"/>
  <c r="AA17" i="3" s="1"/>
  <c r="D17" i="3"/>
  <c r="Z17" i="3" s="1"/>
  <c r="S16" i="3"/>
  <c r="Q16" i="3"/>
  <c r="O16" i="3"/>
  <c r="AD16" i="3" s="1"/>
  <c r="L16" i="3"/>
  <c r="K16" i="3"/>
  <c r="J16" i="3"/>
  <c r="I16" i="3"/>
  <c r="G16" i="3"/>
  <c r="AC16" i="3" s="1"/>
  <c r="F16" i="3"/>
  <c r="AB16" i="3" s="1"/>
  <c r="E16" i="3"/>
  <c r="AA16" i="3" s="1"/>
  <c r="D16" i="3"/>
  <c r="S15" i="3"/>
  <c r="Q15" i="3"/>
  <c r="O15" i="3"/>
  <c r="AD15" i="3" s="1"/>
  <c r="L15" i="3"/>
  <c r="K15" i="3"/>
  <c r="J15" i="3"/>
  <c r="I15" i="3"/>
  <c r="G15" i="3"/>
  <c r="AC15" i="3" s="1"/>
  <c r="F15" i="3"/>
  <c r="AB15" i="3" s="1"/>
  <c r="E15" i="3"/>
  <c r="AA15" i="3" s="1"/>
  <c r="D15" i="3"/>
  <c r="Z15" i="3" s="1"/>
  <c r="S14" i="3"/>
  <c r="Q14" i="3"/>
  <c r="O14" i="3"/>
  <c r="AD14" i="3" s="1"/>
  <c r="L14" i="3"/>
  <c r="K14" i="3"/>
  <c r="J14" i="3"/>
  <c r="I14" i="3"/>
  <c r="G14" i="3"/>
  <c r="AC14" i="3" s="1"/>
  <c r="F14" i="3"/>
  <c r="AB14" i="3" s="1"/>
  <c r="E14" i="3"/>
  <c r="AA14" i="3" s="1"/>
  <c r="D14" i="3"/>
  <c r="Z14" i="3" s="1"/>
  <c r="S13" i="3"/>
  <c r="Q13" i="3"/>
  <c r="H14" i="57" s="1"/>
  <c r="O13" i="3"/>
  <c r="AD13" i="3" s="1"/>
  <c r="L13" i="3"/>
  <c r="K13" i="3"/>
  <c r="J13" i="3"/>
  <c r="I13" i="3"/>
  <c r="G13" i="3"/>
  <c r="AC13" i="3" s="1"/>
  <c r="F13" i="3"/>
  <c r="AB13" i="3" s="1"/>
  <c r="E13" i="3"/>
  <c r="AA13" i="3" s="1"/>
  <c r="D13" i="3"/>
  <c r="Z13" i="3" s="1"/>
  <c r="S12" i="3"/>
  <c r="Q12" i="3"/>
  <c r="H13" i="57" s="1"/>
  <c r="O12" i="3"/>
  <c r="AD12" i="3" s="1"/>
  <c r="L12" i="3"/>
  <c r="K12" i="3"/>
  <c r="J12" i="3"/>
  <c r="I12" i="3"/>
  <c r="G12" i="3"/>
  <c r="AC12" i="3" s="1"/>
  <c r="F12" i="3"/>
  <c r="AB12" i="3" s="1"/>
  <c r="E12" i="3"/>
  <c r="AA12" i="3" s="1"/>
  <c r="D12" i="3"/>
  <c r="Z12" i="3" s="1"/>
  <c r="S11" i="3"/>
  <c r="Q11" i="3"/>
  <c r="H12" i="57" s="1"/>
  <c r="O11" i="3"/>
  <c r="AD11" i="3" s="1"/>
  <c r="L11" i="3"/>
  <c r="K11" i="3"/>
  <c r="J11" i="3"/>
  <c r="I11" i="3"/>
  <c r="G11" i="3"/>
  <c r="AC11" i="3" s="1"/>
  <c r="F11" i="3"/>
  <c r="AB11" i="3" s="1"/>
  <c r="E11" i="3"/>
  <c r="AA11" i="3" s="1"/>
  <c r="D11" i="3"/>
  <c r="Z11" i="3" s="1"/>
  <c r="S10" i="3"/>
  <c r="Q10" i="3"/>
  <c r="H11" i="57" s="1"/>
  <c r="O10" i="3"/>
  <c r="AD10" i="3" s="1"/>
  <c r="L10" i="3"/>
  <c r="K10" i="3"/>
  <c r="J10" i="3"/>
  <c r="I10" i="3"/>
  <c r="G10" i="3"/>
  <c r="AC10" i="3" s="1"/>
  <c r="F10" i="3"/>
  <c r="AB10" i="3" s="1"/>
  <c r="E10" i="3"/>
  <c r="AA10" i="3" s="1"/>
  <c r="D10" i="3"/>
  <c r="S9" i="3"/>
  <c r="Q9" i="3"/>
  <c r="H10" i="57" s="1"/>
  <c r="O9" i="3"/>
  <c r="AD9" i="3" s="1"/>
  <c r="L9" i="3"/>
  <c r="K9" i="3"/>
  <c r="J9" i="3"/>
  <c r="I9" i="3"/>
  <c r="G9" i="3"/>
  <c r="AC9" i="3" s="1"/>
  <c r="F9" i="3"/>
  <c r="AB9" i="3" s="1"/>
  <c r="E9" i="3"/>
  <c r="AA9" i="3" s="1"/>
  <c r="D9" i="3"/>
  <c r="Z9" i="3" s="1"/>
  <c r="A9" i="3"/>
  <c r="A10" i="3" s="1"/>
  <c r="A11" i="3" s="1"/>
  <c r="A12" i="3" s="1"/>
  <c r="A13" i="3" s="1"/>
  <c r="A14" i="3" s="1"/>
  <c r="A15" i="3" s="1"/>
  <c r="A16" i="3" s="1"/>
  <c r="A17" i="3" s="1"/>
  <c r="A18" i="3" s="1"/>
  <c r="A19" i="3" s="1"/>
  <c r="A20" i="3" s="1"/>
  <c r="A21" i="3" s="1"/>
  <c r="A22" i="3" s="1"/>
  <c r="A23" i="3" s="1"/>
  <c r="A24" i="3" s="1"/>
  <c r="A25" i="3" s="1"/>
  <c r="A26" i="3" s="1"/>
  <c r="S8" i="3"/>
  <c r="Q8" i="3"/>
  <c r="H9" i="57" s="1"/>
  <c r="O8" i="3"/>
  <c r="AD8" i="3" s="1"/>
  <c r="L8" i="3"/>
  <c r="K8" i="3"/>
  <c r="J8" i="3"/>
  <c r="I8" i="3"/>
  <c r="G8" i="3"/>
  <c r="AC8" i="3" s="1"/>
  <c r="F8" i="3"/>
  <c r="AB8" i="3" s="1"/>
  <c r="E8" i="3"/>
  <c r="AA8" i="3" s="1"/>
  <c r="D8" i="3"/>
  <c r="S7" i="3"/>
  <c r="Q7" i="3"/>
  <c r="H8" i="57" s="1"/>
  <c r="O7" i="3"/>
  <c r="AD7" i="3" s="1"/>
  <c r="L7" i="3"/>
  <c r="K7" i="3"/>
  <c r="J7" i="3"/>
  <c r="I7" i="3"/>
  <c r="G7" i="3"/>
  <c r="AC7" i="3" s="1"/>
  <c r="F7" i="3"/>
  <c r="AB7" i="3" s="1"/>
  <c r="E7" i="3"/>
  <c r="D7" i="3"/>
  <c r="Z7" i="3" s="1"/>
  <c r="S6" i="3"/>
  <c r="Q6" i="3"/>
  <c r="H7" i="57" s="1"/>
  <c r="O6" i="3"/>
  <c r="AD6" i="3" s="1"/>
  <c r="L6" i="3"/>
  <c r="K6" i="3"/>
  <c r="J6" i="3"/>
  <c r="I6" i="3"/>
  <c r="G6" i="3"/>
  <c r="AC6" i="3" s="1"/>
  <c r="F6" i="3"/>
  <c r="AB6" i="3" s="1"/>
  <c r="E6" i="3"/>
  <c r="AA6" i="3" s="1"/>
  <c r="D6" i="3"/>
  <c r="Z6" i="3" s="1"/>
  <c r="S5" i="3"/>
  <c r="Q5" i="3"/>
  <c r="H6" i="57" s="1"/>
  <c r="O5" i="3"/>
  <c r="AD5" i="3" s="1"/>
  <c r="L5" i="3"/>
  <c r="K5" i="3"/>
  <c r="J5" i="3"/>
  <c r="I5" i="3"/>
  <c r="G5" i="3"/>
  <c r="AC5" i="3" s="1"/>
  <c r="F5" i="3"/>
  <c r="AB5" i="3" s="1"/>
  <c r="E5" i="3"/>
  <c r="AA5" i="3" s="1"/>
  <c r="D5" i="3"/>
  <c r="S4" i="3"/>
  <c r="Q4" i="3"/>
  <c r="H5" i="57" s="1"/>
  <c r="O4" i="3"/>
  <c r="AD4" i="3" s="1"/>
  <c r="L4" i="3"/>
  <c r="K4" i="3"/>
  <c r="J4" i="3"/>
  <c r="I4" i="3"/>
  <c r="G4" i="3"/>
  <c r="AC4" i="3" s="1"/>
  <c r="F4" i="3"/>
  <c r="AB4" i="3" s="1"/>
  <c r="E4" i="3"/>
  <c r="AA4" i="3" s="1"/>
  <c r="D4" i="3"/>
  <c r="Z4" i="3" s="1"/>
  <c r="A4" i="3"/>
  <c r="A5" i="3" s="1"/>
  <c r="A6" i="3" s="1"/>
  <c r="S3" i="3"/>
  <c r="Q3" i="3"/>
  <c r="H4" i="57" s="1"/>
  <c r="O3" i="3"/>
  <c r="AD3" i="3" s="1"/>
  <c r="L3" i="3"/>
  <c r="K3" i="3"/>
  <c r="J3" i="3"/>
  <c r="I3" i="3"/>
  <c r="G3" i="3"/>
  <c r="AC3" i="3" s="1"/>
  <c r="F3" i="3"/>
  <c r="AB3" i="3" s="1"/>
  <c r="E3" i="3"/>
  <c r="AA3" i="3" s="1"/>
  <c r="D3" i="3"/>
  <c r="Z3" i="3" s="1"/>
  <c r="A3" i="3"/>
  <c r="S2" i="3"/>
  <c r="Q2" i="3"/>
  <c r="H3" i="57" s="1"/>
  <c r="O2" i="3"/>
  <c r="L2" i="3"/>
  <c r="K2" i="3"/>
  <c r="J2" i="3"/>
  <c r="I2" i="3"/>
  <c r="G2" i="3"/>
  <c r="F2" i="3"/>
  <c r="E2" i="3"/>
  <c r="AA2" i="3" s="1"/>
  <c r="D2" i="3"/>
  <c r="AE652" i="50"/>
  <c r="AD652" i="50"/>
  <c r="AC652" i="50"/>
  <c r="AB652" i="50"/>
  <c r="AA652" i="50"/>
  <c r="Z652" i="50"/>
  <c r="Y652" i="50"/>
  <c r="X652" i="50"/>
  <c r="W652" i="50"/>
  <c r="V652" i="50"/>
  <c r="U652" i="50"/>
  <c r="T652" i="50"/>
  <c r="S652" i="50"/>
  <c r="R652" i="50"/>
  <c r="Q652" i="50"/>
  <c r="P652" i="50"/>
  <c r="O652" i="50"/>
  <c r="N652" i="50"/>
  <c r="M652" i="50"/>
  <c r="AE651" i="50"/>
  <c r="AD651" i="50"/>
  <c r="AC651" i="50"/>
  <c r="AB651" i="50"/>
  <c r="AA651" i="50"/>
  <c r="Z651" i="50"/>
  <c r="Y651" i="50"/>
  <c r="X651" i="50"/>
  <c r="W651" i="50"/>
  <c r="V651" i="50"/>
  <c r="U651" i="50"/>
  <c r="T651" i="50"/>
  <c r="S651" i="50"/>
  <c r="R651" i="50"/>
  <c r="Q651" i="50"/>
  <c r="P651" i="50"/>
  <c r="O651" i="50"/>
  <c r="N651" i="50"/>
  <c r="M651" i="50"/>
  <c r="AE650" i="50"/>
  <c r="AD650" i="50"/>
  <c r="AC650" i="50"/>
  <c r="AB650" i="50"/>
  <c r="AA650" i="50"/>
  <c r="Z650" i="50"/>
  <c r="Y650" i="50"/>
  <c r="X650" i="50"/>
  <c r="W650" i="50"/>
  <c r="V650" i="50"/>
  <c r="U650" i="50"/>
  <c r="T650" i="50"/>
  <c r="S650" i="50"/>
  <c r="R650" i="50"/>
  <c r="Q650" i="50"/>
  <c r="P650" i="50"/>
  <c r="O650" i="50"/>
  <c r="N650" i="50"/>
  <c r="M650" i="50"/>
  <c r="AE649" i="50"/>
  <c r="AD649" i="50"/>
  <c r="AC649" i="50"/>
  <c r="AB649" i="50"/>
  <c r="AA649" i="50"/>
  <c r="Z649" i="50"/>
  <c r="Y649" i="50"/>
  <c r="X649" i="50"/>
  <c r="W649" i="50"/>
  <c r="V649" i="50"/>
  <c r="U649" i="50"/>
  <c r="T649" i="50"/>
  <c r="S649" i="50"/>
  <c r="R649" i="50"/>
  <c r="Q649" i="50"/>
  <c r="P649" i="50"/>
  <c r="O649" i="50"/>
  <c r="N649" i="50"/>
  <c r="M649" i="50"/>
  <c r="AE648" i="50"/>
  <c r="AD648" i="50"/>
  <c r="AC648" i="50"/>
  <c r="AB648" i="50"/>
  <c r="AA648" i="50"/>
  <c r="Z648" i="50"/>
  <c r="Y648" i="50"/>
  <c r="X648" i="50"/>
  <c r="W648" i="50"/>
  <c r="V648" i="50"/>
  <c r="U648" i="50"/>
  <c r="T648" i="50"/>
  <c r="S648" i="50"/>
  <c r="R648" i="50"/>
  <c r="Q648" i="50"/>
  <c r="P648" i="50"/>
  <c r="O648" i="50"/>
  <c r="N648" i="50"/>
  <c r="M648" i="50"/>
  <c r="AE647" i="50"/>
  <c r="AD647" i="50"/>
  <c r="AC647" i="50"/>
  <c r="AB647" i="50"/>
  <c r="AA647" i="50"/>
  <c r="Z647" i="50"/>
  <c r="Y647" i="50"/>
  <c r="X647" i="50"/>
  <c r="W647" i="50"/>
  <c r="V647" i="50"/>
  <c r="U647" i="50"/>
  <c r="T647" i="50"/>
  <c r="S647" i="50"/>
  <c r="R647" i="50"/>
  <c r="Q647" i="50"/>
  <c r="P647" i="50"/>
  <c r="O647" i="50"/>
  <c r="N647" i="50"/>
  <c r="M647" i="50"/>
  <c r="AE646" i="50"/>
  <c r="AD646" i="50"/>
  <c r="AC646" i="50"/>
  <c r="AB646" i="50"/>
  <c r="AA646" i="50"/>
  <c r="Z646" i="50"/>
  <c r="Y646" i="50"/>
  <c r="X646" i="50"/>
  <c r="W646" i="50"/>
  <c r="V646" i="50"/>
  <c r="U646" i="50"/>
  <c r="T646" i="50"/>
  <c r="S646" i="50"/>
  <c r="R646" i="50"/>
  <c r="Q646" i="50"/>
  <c r="P646" i="50"/>
  <c r="O646" i="50"/>
  <c r="N646" i="50"/>
  <c r="M646" i="50"/>
  <c r="AE645" i="50"/>
  <c r="AD645" i="50"/>
  <c r="AC645" i="50"/>
  <c r="AB645" i="50"/>
  <c r="AA645" i="50"/>
  <c r="Z645" i="50"/>
  <c r="Y645" i="50"/>
  <c r="X645" i="50"/>
  <c r="W645" i="50"/>
  <c r="V645" i="50"/>
  <c r="U645" i="50"/>
  <c r="T645" i="50"/>
  <c r="S645" i="50"/>
  <c r="R645" i="50"/>
  <c r="Q645" i="50"/>
  <c r="P645" i="50"/>
  <c r="O645" i="50"/>
  <c r="N645" i="50"/>
  <c r="M645" i="50"/>
  <c r="AE644" i="50"/>
  <c r="AD644" i="50"/>
  <c r="AC644" i="50"/>
  <c r="AB644" i="50"/>
  <c r="AA644" i="50"/>
  <c r="Z644" i="50"/>
  <c r="Y644" i="50"/>
  <c r="X644" i="50"/>
  <c r="W644" i="50"/>
  <c r="V644" i="50"/>
  <c r="U644" i="50"/>
  <c r="T644" i="50"/>
  <c r="S644" i="50"/>
  <c r="R644" i="50"/>
  <c r="Q644" i="50"/>
  <c r="P644" i="50"/>
  <c r="O644" i="50"/>
  <c r="N644" i="50"/>
  <c r="M644" i="50"/>
  <c r="AE643" i="50"/>
  <c r="AD643" i="50"/>
  <c r="AC643" i="50"/>
  <c r="AB643" i="50"/>
  <c r="AA643" i="50"/>
  <c r="Z643" i="50"/>
  <c r="Y643" i="50"/>
  <c r="X643" i="50"/>
  <c r="W643" i="50"/>
  <c r="V643" i="50"/>
  <c r="U643" i="50"/>
  <c r="T643" i="50"/>
  <c r="S643" i="50"/>
  <c r="R643" i="50"/>
  <c r="Q643" i="50"/>
  <c r="P643" i="50"/>
  <c r="O643" i="50"/>
  <c r="N643" i="50"/>
  <c r="M643" i="50"/>
  <c r="AE642" i="50"/>
  <c r="AD642" i="50"/>
  <c r="AC642" i="50"/>
  <c r="AB642" i="50"/>
  <c r="AA642" i="50"/>
  <c r="Z642" i="50"/>
  <c r="Y642" i="50"/>
  <c r="X642" i="50"/>
  <c r="W642" i="50"/>
  <c r="V642" i="50"/>
  <c r="U642" i="50"/>
  <c r="T642" i="50"/>
  <c r="S642" i="50"/>
  <c r="R642" i="50"/>
  <c r="Q642" i="50"/>
  <c r="P642" i="50"/>
  <c r="O642" i="50"/>
  <c r="N642" i="50"/>
  <c r="M642" i="50"/>
  <c r="AE641" i="50"/>
  <c r="AD641" i="50"/>
  <c r="AC641" i="50"/>
  <c r="AB641" i="50"/>
  <c r="AA641" i="50"/>
  <c r="Z641" i="50"/>
  <c r="Y641" i="50"/>
  <c r="X641" i="50"/>
  <c r="W641" i="50"/>
  <c r="V641" i="50"/>
  <c r="U641" i="50"/>
  <c r="T641" i="50"/>
  <c r="S641" i="50"/>
  <c r="R641" i="50"/>
  <c r="Q641" i="50"/>
  <c r="P641" i="50"/>
  <c r="O641" i="50"/>
  <c r="N641" i="50"/>
  <c r="M641" i="50"/>
  <c r="AE640" i="50"/>
  <c r="AD640" i="50"/>
  <c r="AC640" i="50"/>
  <c r="AB640" i="50"/>
  <c r="AA640" i="50"/>
  <c r="Z640" i="50"/>
  <c r="Y640" i="50"/>
  <c r="X640" i="50"/>
  <c r="W640" i="50"/>
  <c r="V640" i="50"/>
  <c r="U640" i="50"/>
  <c r="T640" i="50"/>
  <c r="S640" i="50"/>
  <c r="R640" i="50"/>
  <c r="Q640" i="50"/>
  <c r="P640" i="50"/>
  <c r="O640" i="50"/>
  <c r="N640" i="50"/>
  <c r="M640" i="50"/>
  <c r="AE639" i="50"/>
  <c r="AD639" i="50"/>
  <c r="AC639" i="50"/>
  <c r="AB639" i="50"/>
  <c r="AA639" i="50"/>
  <c r="Z639" i="50"/>
  <c r="Y639" i="50"/>
  <c r="X639" i="50"/>
  <c r="W639" i="50"/>
  <c r="V639" i="50"/>
  <c r="U639" i="50"/>
  <c r="T639" i="50"/>
  <c r="S639" i="50"/>
  <c r="R639" i="50"/>
  <c r="Q639" i="50"/>
  <c r="P639" i="50"/>
  <c r="O639" i="50"/>
  <c r="N639" i="50"/>
  <c r="M639" i="50"/>
  <c r="AE638" i="50"/>
  <c r="AD638" i="50"/>
  <c r="AC638" i="50"/>
  <c r="AB638" i="50"/>
  <c r="AA638" i="50"/>
  <c r="Z638" i="50"/>
  <c r="Y638" i="50"/>
  <c r="X638" i="50"/>
  <c r="W638" i="50"/>
  <c r="V638" i="50"/>
  <c r="U638" i="50"/>
  <c r="T638" i="50"/>
  <c r="S638" i="50"/>
  <c r="R638" i="50"/>
  <c r="Q638" i="50"/>
  <c r="P638" i="50"/>
  <c r="O638" i="50"/>
  <c r="N638" i="50"/>
  <c r="M638" i="50"/>
  <c r="AE637" i="50"/>
  <c r="AD637" i="50"/>
  <c r="AC637" i="50"/>
  <c r="AB637" i="50"/>
  <c r="AA637" i="50"/>
  <c r="Z637" i="50"/>
  <c r="Y637" i="50"/>
  <c r="X637" i="50"/>
  <c r="W637" i="50"/>
  <c r="V637" i="50"/>
  <c r="U637" i="50"/>
  <c r="T637" i="50"/>
  <c r="S637" i="50"/>
  <c r="R637" i="50"/>
  <c r="Q637" i="50"/>
  <c r="P637" i="50"/>
  <c r="O637" i="50"/>
  <c r="N637" i="50"/>
  <c r="M637" i="50"/>
  <c r="AE636" i="50"/>
  <c r="AD636" i="50"/>
  <c r="AC636" i="50"/>
  <c r="AB636" i="50"/>
  <c r="AA636" i="50"/>
  <c r="Z636" i="50"/>
  <c r="Y636" i="50"/>
  <c r="X636" i="50"/>
  <c r="W636" i="50"/>
  <c r="V636" i="50"/>
  <c r="U636" i="50"/>
  <c r="T636" i="50"/>
  <c r="S636" i="50"/>
  <c r="R636" i="50"/>
  <c r="Q636" i="50"/>
  <c r="P636" i="50"/>
  <c r="O636" i="50"/>
  <c r="N636" i="50"/>
  <c r="M636" i="50"/>
  <c r="AE635" i="50"/>
  <c r="AD635" i="50"/>
  <c r="AC635" i="50"/>
  <c r="AB635" i="50"/>
  <c r="AA635" i="50"/>
  <c r="Z635" i="50"/>
  <c r="Y635" i="50"/>
  <c r="X635" i="50"/>
  <c r="W635" i="50"/>
  <c r="V635" i="50"/>
  <c r="U635" i="50"/>
  <c r="T635" i="50"/>
  <c r="S635" i="50"/>
  <c r="R635" i="50"/>
  <c r="Q635" i="50"/>
  <c r="P635" i="50"/>
  <c r="O635" i="50"/>
  <c r="N635" i="50"/>
  <c r="M635" i="50"/>
  <c r="AE634" i="50"/>
  <c r="AD634" i="50"/>
  <c r="AC634" i="50"/>
  <c r="AB634" i="50"/>
  <c r="AA634" i="50"/>
  <c r="Z634" i="50"/>
  <c r="Y634" i="50"/>
  <c r="X634" i="50"/>
  <c r="W634" i="50"/>
  <c r="V634" i="50"/>
  <c r="U634" i="50"/>
  <c r="T634" i="50"/>
  <c r="S634" i="50"/>
  <c r="R634" i="50"/>
  <c r="Q634" i="50"/>
  <c r="P634" i="50"/>
  <c r="O634" i="50"/>
  <c r="N634" i="50"/>
  <c r="M634" i="50"/>
  <c r="AE633" i="50"/>
  <c r="AD633" i="50"/>
  <c r="AC633" i="50"/>
  <c r="AB633" i="50"/>
  <c r="AA633" i="50"/>
  <c r="Z633" i="50"/>
  <c r="Y633" i="50"/>
  <c r="X633" i="50"/>
  <c r="W633" i="50"/>
  <c r="V633" i="50"/>
  <c r="U633" i="50"/>
  <c r="T633" i="50"/>
  <c r="S633" i="50"/>
  <c r="R633" i="50"/>
  <c r="Q633" i="50"/>
  <c r="P633" i="50"/>
  <c r="O633" i="50"/>
  <c r="N633" i="50"/>
  <c r="M633" i="50"/>
  <c r="AE632" i="50"/>
  <c r="AD632" i="50"/>
  <c r="AC632" i="50"/>
  <c r="AB632" i="50"/>
  <c r="AA632" i="50"/>
  <c r="Z632" i="50"/>
  <c r="Y632" i="50"/>
  <c r="X632" i="50"/>
  <c r="W632" i="50"/>
  <c r="V632" i="50"/>
  <c r="U632" i="50"/>
  <c r="T632" i="50"/>
  <c r="S632" i="50"/>
  <c r="R632" i="50"/>
  <c r="Q632" i="50"/>
  <c r="P632" i="50"/>
  <c r="O632" i="50"/>
  <c r="N632" i="50"/>
  <c r="M632" i="50"/>
  <c r="AE631" i="50"/>
  <c r="AD631" i="50"/>
  <c r="AC631" i="50"/>
  <c r="AB631" i="50"/>
  <c r="AA631" i="50"/>
  <c r="Z631" i="50"/>
  <c r="Y631" i="50"/>
  <c r="X631" i="50"/>
  <c r="W631" i="50"/>
  <c r="V631" i="50"/>
  <c r="U631" i="50"/>
  <c r="T631" i="50"/>
  <c r="S631" i="50"/>
  <c r="R631" i="50"/>
  <c r="Q631" i="50"/>
  <c r="P631" i="50"/>
  <c r="O631" i="50"/>
  <c r="N631" i="50"/>
  <c r="M631" i="50"/>
  <c r="AE630" i="50"/>
  <c r="AD630" i="50"/>
  <c r="AC630" i="50"/>
  <c r="AB630" i="50"/>
  <c r="AA630" i="50"/>
  <c r="Z630" i="50"/>
  <c r="Y630" i="50"/>
  <c r="X630" i="50"/>
  <c r="W630" i="50"/>
  <c r="V630" i="50"/>
  <c r="U630" i="50"/>
  <c r="T630" i="50"/>
  <c r="S630" i="50"/>
  <c r="R630" i="50"/>
  <c r="Q630" i="50"/>
  <c r="P630" i="50"/>
  <c r="O630" i="50"/>
  <c r="N630" i="50"/>
  <c r="M630" i="50"/>
  <c r="AE629" i="50"/>
  <c r="AD629" i="50"/>
  <c r="AC629" i="50"/>
  <c r="AB629" i="50"/>
  <c r="AA629" i="50"/>
  <c r="Z629" i="50"/>
  <c r="Y629" i="50"/>
  <c r="X629" i="50"/>
  <c r="W629" i="50"/>
  <c r="V629" i="50"/>
  <c r="U629" i="50"/>
  <c r="T629" i="50"/>
  <c r="S629" i="50"/>
  <c r="R629" i="50"/>
  <c r="Q629" i="50"/>
  <c r="P629" i="50"/>
  <c r="O629" i="50"/>
  <c r="N629" i="50"/>
  <c r="M629" i="50"/>
  <c r="AE628" i="50"/>
  <c r="AD628" i="50"/>
  <c r="AC628" i="50"/>
  <c r="AB628" i="50"/>
  <c r="AA628" i="50"/>
  <c r="Z628" i="50"/>
  <c r="Y628" i="50"/>
  <c r="X628" i="50"/>
  <c r="W628" i="50"/>
  <c r="V628" i="50"/>
  <c r="U628" i="50"/>
  <c r="T628" i="50"/>
  <c r="S628" i="50"/>
  <c r="R628" i="50"/>
  <c r="Q628" i="50"/>
  <c r="P628" i="50"/>
  <c r="O628" i="50"/>
  <c r="N628" i="50"/>
  <c r="M628" i="50"/>
  <c r="AE627" i="50"/>
  <c r="AD627" i="50"/>
  <c r="AC627" i="50"/>
  <c r="AB627" i="50"/>
  <c r="AA627" i="50"/>
  <c r="Z627" i="50"/>
  <c r="Y627" i="50"/>
  <c r="X627" i="50"/>
  <c r="W627" i="50"/>
  <c r="V627" i="50"/>
  <c r="U627" i="50"/>
  <c r="T627" i="50"/>
  <c r="S627" i="50"/>
  <c r="R627" i="50"/>
  <c r="Q627" i="50"/>
  <c r="P627" i="50"/>
  <c r="O627" i="50"/>
  <c r="N627" i="50"/>
  <c r="M627" i="50"/>
  <c r="AE626" i="50"/>
  <c r="AD626" i="50"/>
  <c r="AC626" i="50"/>
  <c r="AB626" i="50"/>
  <c r="AA626" i="50"/>
  <c r="Z626" i="50"/>
  <c r="Y626" i="50"/>
  <c r="X626" i="50"/>
  <c r="W626" i="50"/>
  <c r="V626" i="50"/>
  <c r="U626" i="50"/>
  <c r="T626" i="50"/>
  <c r="S626" i="50"/>
  <c r="R626" i="50"/>
  <c r="Q626" i="50"/>
  <c r="P626" i="50"/>
  <c r="O626" i="50"/>
  <c r="N626" i="50"/>
  <c r="M626" i="50"/>
  <c r="AE625" i="50"/>
  <c r="AD625" i="50"/>
  <c r="AC625" i="50"/>
  <c r="AB625" i="50"/>
  <c r="AA625" i="50"/>
  <c r="Z625" i="50"/>
  <c r="Y625" i="50"/>
  <c r="X625" i="50"/>
  <c r="W625" i="50"/>
  <c r="V625" i="50"/>
  <c r="U625" i="50"/>
  <c r="T625" i="50"/>
  <c r="S625" i="50"/>
  <c r="R625" i="50"/>
  <c r="Q625" i="50"/>
  <c r="P625" i="50"/>
  <c r="O625" i="50"/>
  <c r="N625" i="50"/>
  <c r="M625" i="50"/>
  <c r="AE624" i="50"/>
  <c r="AD624" i="50"/>
  <c r="AC624" i="50"/>
  <c r="AB624" i="50"/>
  <c r="AA624" i="50"/>
  <c r="Z624" i="50"/>
  <c r="Y624" i="50"/>
  <c r="X624" i="50"/>
  <c r="W624" i="50"/>
  <c r="V624" i="50"/>
  <c r="U624" i="50"/>
  <c r="T624" i="50"/>
  <c r="S624" i="50"/>
  <c r="R624" i="50"/>
  <c r="Q624" i="50"/>
  <c r="P624" i="50"/>
  <c r="O624" i="50"/>
  <c r="N624" i="50"/>
  <c r="M624" i="50"/>
  <c r="AE623" i="50"/>
  <c r="AD623" i="50"/>
  <c r="AC623" i="50"/>
  <c r="AB623" i="50"/>
  <c r="AA623" i="50"/>
  <c r="Z623" i="50"/>
  <c r="Y623" i="50"/>
  <c r="X623" i="50"/>
  <c r="W623" i="50"/>
  <c r="V623" i="50"/>
  <c r="U623" i="50"/>
  <c r="T623" i="50"/>
  <c r="S623" i="50"/>
  <c r="R623" i="50"/>
  <c r="Q623" i="50"/>
  <c r="P623" i="50"/>
  <c r="O623" i="50"/>
  <c r="N623" i="50"/>
  <c r="M623" i="50"/>
  <c r="AE622" i="50"/>
  <c r="AD622" i="50"/>
  <c r="AC622" i="50"/>
  <c r="AB622" i="50"/>
  <c r="AA622" i="50"/>
  <c r="Z622" i="50"/>
  <c r="Y622" i="50"/>
  <c r="X622" i="50"/>
  <c r="W622" i="50"/>
  <c r="V622" i="50"/>
  <c r="U622" i="50"/>
  <c r="T622" i="50"/>
  <c r="S622" i="50"/>
  <c r="R622" i="50"/>
  <c r="Q622" i="50"/>
  <c r="P622" i="50"/>
  <c r="O622" i="50"/>
  <c r="N622" i="50"/>
  <c r="M622" i="50"/>
  <c r="AE621" i="50"/>
  <c r="AD621" i="50"/>
  <c r="AC621" i="50"/>
  <c r="AB621" i="50"/>
  <c r="AA621" i="50"/>
  <c r="Z621" i="50"/>
  <c r="Y621" i="50"/>
  <c r="X621" i="50"/>
  <c r="W621" i="50"/>
  <c r="V621" i="50"/>
  <c r="U621" i="50"/>
  <c r="T621" i="50"/>
  <c r="S621" i="50"/>
  <c r="R621" i="50"/>
  <c r="Q621" i="50"/>
  <c r="P621" i="50"/>
  <c r="O621" i="50"/>
  <c r="N621" i="50"/>
  <c r="M621" i="50"/>
  <c r="AE620" i="50"/>
  <c r="AD620" i="50"/>
  <c r="AC620" i="50"/>
  <c r="AB620" i="50"/>
  <c r="AA620" i="50"/>
  <c r="Z620" i="50"/>
  <c r="Y620" i="50"/>
  <c r="X620" i="50"/>
  <c r="W620" i="50"/>
  <c r="V620" i="50"/>
  <c r="U620" i="50"/>
  <c r="T620" i="50"/>
  <c r="S620" i="50"/>
  <c r="R620" i="50"/>
  <c r="Q620" i="50"/>
  <c r="P620" i="50"/>
  <c r="O620" i="50"/>
  <c r="N620" i="50"/>
  <c r="M620" i="50"/>
  <c r="AE619" i="50"/>
  <c r="AD619" i="50"/>
  <c r="AC619" i="50"/>
  <c r="AB619" i="50"/>
  <c r="AA619" i="50"/>
  <c r="Z619" i="50"/>
  <c r="Y619" i="50"/>
  <c r="X619" i="50"/>
  <c r="W619" i="50"/>
  <c r="V619" i="50"/>
  <c r="U619" i="50"/>
  <c r="T619" i="50"/>
  <c r="S619" i="50"/>
  <c r="R619" i="50"/>
  <c r="Q619" i="50"/>
  <c r="P619" i="50"/>
  <c r="O619" i="50"/>
  <c r="N619" i="50"/>
  <c r="M619" i="50"/>
  <c r="AE618" i="50"/>
  <c r="AD618" i="50"/>
  <c r="AC618" i="50"/>
  <c r="AB618" i="50"/>
  <c r="AA618" i="50"/>
  <c r="Z618" i="50"/>
  <c r="Y618" i="50"/>
  <c r="X618" i="50"/>
  <c r="W618" i="50"/>
  <c r="V618" i="50"/>
  <c r="U618" i="50"/>
  <c r="T618" i="50"/>
  <c r="S618" i="50"/>
  <c r="R618" i="50"/>
  <c r="Q618" i="50"/>
  <c r="P618" i="50"/>
  <c r="O618" i="50"/>
  <c r="N618" i="50"/>
  <c r="M618" i="50"/>
  <c r="AE617" i="50"/>
  <c r="AD617" i="50"/>
  <c r="AC617" i="50"/>
  <c r="AB617" i="50"/>
  <c r="AA617" i="50"/>
  <c r="Z617" i="50"/>
  <c r="Y617" i="50"/>
  <c r="X617" i="50"/>
  <c r="W617" i="50"/>
  <c r="V617" i="50"/>
  <c r="U617" i="50"/>
  <c r="T617" i="50"/>
  <c r="S617" i="50"/>
  <c r="R617" i="50"/>
  <c r="Q617" i="50"/>
  <c r="P617" i="50"/>
  <c r="O617" i="50"/>
  <c r="N617" i="50"/>
  <c r="M617" i="50"/>
  <c r="AE616" i="50"/>
  <c r="AD616" i="50"/>
  <c r="AC616" i="50"/>
  <c r="AB616" i="50"/>
  <c r="AA616" i="50"/>
  <c r="Z616" i="50"/>
  <c r="Y616" i="50"/>
  <c r="X616" i="50"/>
  <c r="W616" i="50"/>
  <c r="V616" i="50"/>
  <c r="U616" i="50"/>
  <c r="T616" i="50"/>
  <c r="S616" i="50"/>
  <c r="R616" i="50"/>
  <c r="Q616" i="50"/>
  <c r="P616" i="50"/>
  <c r="O616" i="50"/>
  <c r="N616" i="50"/>
  <c r="M616" i="50"/>
  <c r="AE615" i="50"/>
  <c r="AD615" i="50"/>
  <c r="AC615" i="50"/>
  <c r="AB615" i="50"/>
  <c r="AA615" i="50"/>
  <c r="Z615" i="50"/>
  <c r="Y615" i="50"/>
  <c r="X615" i="50"/>
  <c r="W615" i="50"/>
  <c r="V615" i="50"/>
  <c r="U615" i="50"/>
  <c r="T615" i="50"/>
  <c r="S615" i="50"/>
  <c r="R615" i="50"/>
  <c r="Q615" i="50"/>
  <c r="P615" i="50"/>
  <c r="O615" i="50"/>
  <c r="N615" i="50"/>
  <c r="M615" i="50"/>
  <c r="AE614" i="50"/>
  <c r="AD614" i="50"/>
  <c r="AC614" i="50"/>
  <c r="AB614" i="50"/>
  <c r="AA614" i="50"/>
  <c r="Z614" i="50"/>
  <c r="Y614" i="50"/>
  <c r="X614" i="50"/>
  <c r="W614" i="50"/>
  <c r="V614" i="50"/>
  <c r="U614" i="50"/>
  <c r="T614" i="50"/>
  <c r="S614" i="50"/>
  <c r="R614" i="50"/>
  <c r="Q614" i="50"/>
  <c r="P614" i="50"/>
  <c r="O614" i="50"/>
  <c r="N614" i="50"/>
  <c r="M614" i="50"/>
  <c r="AE613" i="50"/>
  <c r="AD613" i="50"/>
  <c r="AC613" i="50"/>
  <c r="AB613" i="50"/>
  <c r="AA613" i="50"/>
  <c r="Z613" i="50"/>
  <c r="Y613" i="50"/>
  <c r="X613" i="50"/>
  <c r="W613" i="50"/>
  <c r="V613" i="50"/>
  <c r="U613" i="50"/>
  <c r="T613" i="50"/>
  <c r="S613" i="50"/>
  <c r="R613" i="50"/>
  <c r="Q613" i="50"/>
  <c r="P613" i="50"/>
  <c r="O613" i="50"/>
  <c r="N613" i="50"/>
  <c r="M613" i="50"/>
  <c r="AE612" i="50"/>
  <c r="AD612" i="50"/>
  <c r="AC612" i="50"/>
  <c r="AB612" i="50"/>
  <c r="AA612" i="50"/>
  <c r="Z612" i="50"/>
  <c r="Y612" i="50"/>
  <c r="X612" i="50"/>
  <c r="W612" i="50"/>
  <c r="V612" i="50"/>
  <c r="U612" i="50"/>
  <c r="T612" i="50"/>
  <c r="S612" i="50"/>
  <c r="R612" i="50"/>
  <c r="Q612" i="50"/>
  <c r="P612" i="50"/>
  <c r="O612" i="50"/>
  <c r="N612" i="50"/>
  <c r="M612" i="50"/>
  <c r="AE611" i="50"/>
  <c r="AD611" i="50"/>
  <c r="AC611" i="50"/>
  <c r="AB611" i="50"/>
  <c r="AA611" i="50"/>
  <c r="Z611" i="50"/>
  <c r="Y611" i="50"/>
  <c r="X611" i="50"/>
  <c r="W611" i="50"/>
  <c r="V611" i="50"/>
  <c r="U611" i="50"/>
  <c r="T611" i="50"/>
  <c r="S611" i="50"/>
  <c r="R611" i="50"/>
  <c r="Q611" i="50"/>
  <c r="P611" i="50"/>
  <c r="O611" i="50"/>
  <c r="N611" i="50"/>
  <c r="M611" i="50"/>
  <c r="AE610" i="50"/>
  <c r="AD610" i="50"/>
  <c r="AC610" i="50"/>
  <c r="AB610" i="50"/>
  <c r="AA610" i="50"/>
  <c r="Z610" i="50"/>
  <c r="Y610" i="50"/>
  <c r="X610" i="50"/>
  <c r="W610" i="50"/>
  <c r="V610" i="50"/>
  <c r="U610" i="50"/>
  <c r="T610" i="50"/>
  <c r="S610" i="50"/>
  <c r="R610" i="50"/>
  <c r="Q610" i="50"/>
  <c r="P610" i="50"/>
  <c r="O610" i="50"/>
  <c r="N610" i="50"/>
  <c r="M610" i="50"/>
  <c r="AE609" i="50"/>
  <c r="AD609" i="50"/>
  <c r="AC609" i="50"/>
  <c r="AB609" i="50"/>
  <c r="AA609" i="50"/>
  <c r="Z609" i="50"/>
  <c r="Y609" i="50"/>
  <c r="X609" i="50"/>
  <c r="W609" i="50"/>
  <c r="V609" i="50"/>
  <c r="U609" i="50"/>
  <c r="T609" i="50"/>
  <c r="S609" i="50"/>
  <c r="R609" i="50"/>
  <c r="Q609" i="50"/>
  <c r="P609" i="50"/>
  <c r="O609" i="50"/>
  <c r="N609" i="50"/>
  <c r="M609" i="50"/>
  <c r="AE608" i="50"/>
  <c r="AD608" i="50"/>
  <c r="AC608" i="50"/>
  <c r="AB608" i="50"/>
  <c r="AA608" i="50"/>
  <c r="Z608" i="50"/>
  <c r="Y608" i="50"/>
  <c r="X608" i="50"/>
  <c r="W608" i="50"/>
  <c r="V608" i="50"/>
  <c r="U608" i="50"/>
  <c r="T608" i="50"/>
  <c r="S608" i="50"/>
  <c r="R608" i="50"/>
  <c r="Q608" i="50"/>
  <c r="P608" i="50"/>
  <c r="O608" i="50"/>
  <c r="N608" i="50"/>
  <c r="M608" i="50"/>
  <c r="AE607" i="50"/>
  <c r="AD607" i="50"/>
  <c r="AC607" i="50"/>
  <c r="AB607" i="50"/>
  <c r="AA607" i="50"/>
  <c r="Z607" i="50"/>
  <c r="Y607" i="50"/>
  <c r="X607" i="50"/>
  <c r="W607" i="50"/>
  <c r="V607" i="50"/>
  <c r="U607" i="50"/>
  <c r="T607" i="50"/>
  <c r="S607" i="50"/>
  <c r="R607" i="50"/>
  <c r="Q607" i="50"/>
  <c r="P607" i="50"/>
  <c r="O607" i="50"/>
  <c r="N607" i="50"/>
  <c r="M607" i="50"/>
  <c r="AE606" i="50"/>
  <c r="AD606" i="50"/>
  <c r="AC606" i="50"/>
  <c r="AB606" i="50"/>
  <c r="AA606" i="50"/>
  <c r="Z606" i="50"/>
  <c r="Y606" i="50"/>
  <c r="X606" i="50"/>
  <c r="W606" i="50"/>
  <c r="V606" i="50"/>
  <c r="U606" i="50"/>
  <c r="T606" i="50"/>
  <c r="S606" i="50"/>
  <c r="R606" i="50"/>
  <c r="Q606" i="50"/>
  <c r="P606" i="50"/>
  <c r="O606" i="50"/>
  <c r="N606" i="50"/>
  <c r="M606" i="50"/>
  <c r="AE605" i="50"/>
  <c r="AD605" i="50"/>
  <c r="AC605" i="50"/>
  <c r="AB605" i="50"/>
  <c r="AA605" i="50"/>
  <c r="Z605" i="50"/>
  <c r="Y605" i="50"/>
  <c r="X605" i="50"/>
  <c r="W605" i="50"/>
  <c r="V605" i="50"/>
  <c r="U605" i="50"/>
  <c r="T605" i="50"/>
  <c r="S605" i="50"/>
  <c r="R605" i="50"/>
  <c r="Q605" i="50"/>
  <c r="P605" i="50"/>
  <c r="O605" i="50"/>
  <c r="N605" i="50"/>
  <c r="M605" i="50"/>
  <c r="AE604" i="50"/>
  <c r="AD604" i="50"/>
  <c r="AC604" i="50"/>
  <c r="AB604" i="50"/>
  <c r="AA604" i="50"/>
  <c r="Z604" i="50"/>
  <c r="Y604" i="50"/>
  <c r="X604" i="50"/>
  <c r="W604" i="50"/>
  <c r="V604" i="50"/>
  <c r="U604" i="50"/>
  <c r="T604" i="50"/>
  <c r="S604" i="50"/>
  <c r="R604" i="50"/>
  <c r="Q604" i="50"/>
  <c r="P604" i="50"/>
  <c r="O604" i="50"/>
  <c r="N604" i="50"/>
  <c r="M604" i="50"/>
  <c r="AE603" i="50"/>
  <c r="AD603" i="50"/>
  <c r="AC603" i="50"/>
  <c r="AB603" i="50"/>
  <c r="AA603" i="50"/>
  <c r="Z603" i="50"/>
  <c r="Y603" i="50"/>
  <c r="X603" i="50"/>
  <c r="W603" i="50"/>
  <c r="V603" i="50"/>
  <c r="U603" i="50"/>
  <c r="T603" i="50"/>
  <c r="S603" i="50"/>
  <c r="R603" i="50"/>
  <c r="Q603" i="50"/>
  <c r="P603" i="50"/>
  <c r="O603" i="50"/>
  <c r="N603" i="50"/>
  <c r="M603" i="50"/>
  <c r="AE602" i="50"/>
  <c r="AD602" i="50"/>
  <c r="AC602" i="50"/>
  <c r="AB602" i="50"/>
  <c r="AA602" i="50"/>
  <c r="Z602" i="50"/>
  <c r="Y602" i="50"/>
  <c r="X602" i="50"/>
  <c r="W602" i="50"/>
  <c r="V602" i="50"/>
  <c r="U602" i="50"/>
  <c r="T602" i="50"/>
  <c r="S602" i="50"/>
  <c r="R602" i="50"/>
  <c r="Q602" i="50"/>
  <c r="P602" i="50"/>
  <c r="O602" i="50"/>
  <c r="N602" i="50"/>
  <c r="M602" i="50"/>
  <c r="AE601" i="50"/>
  <c r="AD601" i="50"/>
  <c r="AC601" i="50"/>
  <c r="AB601" i="50"/>
  <c r="AA601" i="50"/>
  <c r="Z601" i="50"/>
  <c r="Y601" i="50"/>
  <c r="X601" i="50"/>
  <c r="W601" i="50"/>
  <c r="V601" i="50"/>
  <c r="U601" i="50"/>
  <c r="T601" i="50"/>
  <c r="S601" i="50"/>
  <c r="R601" i="50"/>
  <c r="Q601" i="50"/>
  <c r="P601" i="50"/>
  <c r="O601" i="50"/>
  <c r="N601" i="50"/>
  <c r="M601" i="50"/>
  <c r="AE600" i="50"/>
  <c r="AD600" i="50"/>
  <c r="AC600" i="50"/>
  <c r="AB600" i="50"/>
  <c r="AA600" i="50"/>
  <c r="Z600" i="50"/>
  <c r="Y600" i="50"/>
  <c r="X600" i="50"/>
  <c r="W600" i="50"/>
  <c r="V600" i="50"/>
  <c r="U600" i="50"/>
  <c r="T600" i="50"/>
  <c r="S600" i="50"/>
  <c r="R600" i="50"/>
  <c r="Q600" i="50"/>
  <c r="P600" i="50"/>
  <c r="O600" i="50"/>
  <c r="N600" i="50"/>
  <c r="M600" i="50"/>
  <c r="AE599" i="50"/>
  <c r="AD599" i="50"/>
  <c r="AC599" i="50"/>
  <c r="AB599" i="50"/>
  <c r="AA599" i="50"/>
  <c r="Z599" i="50"/>
  <c r="Y599" i="50"/>
  <c r="X599" i="50"/>
  <c r="W599" i="50"/>
  <c r="V599" i="50"/>
  <c r="U599" i="50"/>
  <c r="T599" i="50"/>
  <c r="S599" i="50"/>
  <c r="R599" i="50"/>
  <c r="Q599" i="50"/>
  <c r="P599" i="50"/>
  <c r="O599" i="50"/>
  <c r="N599" i="50"/>
  <c r="M599" i="50"/>
  <c r="AE598" i="50"/>
  <c r="AD598" i="50"/>
  <c r="AC598" i="50"/>
  <c r="AB598" i="50"/>
  <c r="AA598" i="50"/>
  <c r="Z598" i="50"/>
  <c r="Y598" i="50"/>
  <c r="X598" i="50"/>
  <c r="W598" i="50"/>
  <c r="V598" i="50"/>
  <c r="U598" i="50"/>
  <c r="T598" i="50"/>
  <c r="S598" i="50"/>
  <c r="R598" i="50"/>
  <c r="Q598" i="50"/>
  <c r="P598" i="50"/>
  <c r="O598" i="50"/>
  <c r="N598" i="50"/>
  <c r="M598" i="50"/>
  <c r="AE597" i="50"/>
  <c r="AD597" i="50"/>
  <c r="AC597" i="50"/>
  <c r="AB597" i="50"/>
  <c r="AA597" i="50"/>
  <c r="Z597" i="50"/>
  <c r="Y597" i="50"/>
  <c r="X597" i="50"/>
  <c r="W597" i="50"/>
  <c r="V597" i="50"/>
  <c r="U597" i="50"/>
  <c r="T597" i="50"/>
  <c r="S597" i="50"/>
  <c r="R597" i="50"/>
  <c r="Q597" i="50"/>
  <c r="P597" i="50"/>
  <c r="O597" i="50"/>
  <c r="N597" i="50"/>
  <c r="M597" i="50"/>
  <c r="AE596" i="50"/>
  <c r="AD596" i="50"/>
  <c r="AC596" i="50"/>
  <c r="AB596" i="50"/>
  <c r="AA596" i="50"/>
  <c r="Z596" i="50"/>
  <c r="Y596" i="50"/>
  <c r="X596" i="50"/>
  <c r="W596" i="50"/>
  <c r="V596" i="50"/>
  <c r="U596" i="50"/>
  <c r="T596" i="50"/>
  <c r="S596" i="50"/>
  <c r="R596" i="50"/>
  <c r="Q596" i="50"/>
  <c r="P596" i="50"/>
  <c r="O596" i="50"/>
  <c r="N596" i="50"/>
  <c r="M596" i="50"/>
  <c r="AE595" i="50"/>
  <c r="AD595" i="50"/>
  <c r="AC595" i="50"/>
  <c r="AB595" i="50"/>
  <c r="AA595" i="50"/>
  <c r="Z595" i="50"/>
  <c r="Y595" i="50"/>
  <c r="X595" i="50"/>
  <c r="W595" i="50"/>
  <c r="V595" i="50"/>
  <c r="U595" i="50"/>
  <c r="T595" i="50"/>
  <c r="S595" i="50"/>
  <c r="R595" i="50"/>
  <c r="Q595" i="50"/>
  <c r="P595" i="50"/>
  <c r="O595" i="50"/>
  <c r="N595" i="50"/>
  <c r="M595" i="50"/>
  <c r="AE594" i="50"/>
  <c r="AD594" i="50"/>
  <c r="AC594" i="50"/>
  <c r="AB594" i="50"/>
  <c r="AA594" i="50"/>
  <c r="Z594" i="50"/>
  <c r="Y594" i="50"/>
  <c r="X594" i="50"/>
  <c r="W594" i="50"/>
  <c r="V594" i="50"/>
  <c r="U594" i="50"/>
  <c r="T594" i="50"/>
  <c r="S594" i="50"/>
  <c r="R594" i="50"/>
  <c r="Q594" i="50"/>
  <c r="P594" i="50"/>
  <c r="O594" i="50"/>
  <c r="N594" i="50"/>
  <c r="M594" i="50"/>
  <c r="AE593" i="50"/>
  <c r="AD593" i="50"/>
  <c r="AC593" i="50"/>
  <c r="AB593" i="50"/>
  <c r="AA593" i="50"/>
  <c r="Z593" i="50"/>
  <c r="Y593" i="50"/>
  <c r="X593" i="50"/>
  <c r="W593" i="50"/>
  <c r="V593" i="50"/>
  <c r="U593" i="50"/>
  <c r="T593" i="50"/>
  <c r="S593" i="50"/>
  <c r="R593" i="50"/>
  <c r="Q593" i="50"/>
  <c r="P593" i="50"/>
  <c r="O593" i="50"/>
  <c r="N593" i="50"/>
  <c r="M593" i="50"/>
  <c r="AE592" i="50"/>
  <c r="AD592" i="50"/>
  <c r="AC592" i="50"/>
  <c r="AB592" i="50"/>
  <c r="AA592" i="50"/>
  <c r="Z592" i="50"/>
  <c r="Y592" i="50"/>
  <c r="X592" i="50"/>
  <c r="W592" i="50"/>
  <c r="V592" i="50"/>
  <c r="U592" i="50"/>
  <c r="T592" i="50"/>
  <c r="S592" i="50"/>
  <c r="R592" i="50"/>
  <c r="Q592" i="50"/>
  <c r="P592" i="50"/>
  <c r="O592" i="50"/>
  <c r="N592" i="50"/>
  <c r="M592" i="50"/>
  <c r="AE591" i="50"/>
  <c r="AD591" i="50"/>
  <c r="AC591" i="50"/>
  <c r="AB591" i="50"/>
  <c r="AA591" i="50"/>
  <c r="Z591" i="50"/>
  <c r="Y591" i="50"/>
  <c r="X591" i="50"/>
  <c r="W591" i="50"/>
  <c r="V591" i="50"/>
  <c r="U591" i="50"/>
  <c r="T591" i="50"/>
  <c r="S591" i="50"/>
  <c r="R591" i="50"/>
  <c r="Q591" i="50"/>
  <c r="P591" i="50"/>
  <c r="O591" i="50"/>
  <c r="N591" i="50"/>
  <c r="M591" i="50"/>
  <c r="AE590" i="50"/>
  <c r="AD590" i="50"/>
  <c r="AC590" i="50"/>
  <c r="AB590" i="50"/>
  <c r="AA590" i="50"/>
  <c r="Z590" i="50"/>
  <c r="Y590" i="50"/>
  <c r="X590" i="50"/>
  <c r="W590" i="50"/>
  <c r="V590" i="50"/>
  <c r="U590" i="50"/>
  <c r="T590" i="50"/>
  <c r="S590" i="50"/>
  <c r="R590" i="50"/>
  <c r="Q590" i="50"/>
  <c r="P590" i="50"/>
  <c r="O590" i="50"/>
  <c r="N590" i="50"/>
  <c r="M590" i="50"/>
  <c r="AE589" i="50"/>
  <c r="AD589" i="50"/>
  <c r="AC589" i="50"/>
  <c r="AB589" i="50"/>
  <c r="AA589" i="50"/>
  <c r="Z589" i="50"/>
  <c r="Y589" i="50"/>
  <c r="X589" i="50"/>
  <c r="W589" i="50"/>
  <c r="V589" i="50"/>
  <c r="U589" i="50"/>
  <c r="T589" i="50"/>
  <c r="S589" i="50"/>
  <c r="R589" i="50"/>
  <c r="Q589" i="50"/>
  <c r="P589" i="50"/>
  <c r="O589" i="50"/>
  <c r="N589" i="50"/>
  <c r="M589" i="50"/>
  <c r="AE588" i="50"/>
  <c r="AD588" i="50"/>
  <c r="AC588" i="50"/>
  <c r="AB588" i="50"/>
  <c r="AA588" i="50"/>
  <c r="Z588" i="50"/>
  <c r="Y588" i="50"/>
  <c r="X588" i="50"/>
  <c r="W588" i="50"/>
  <c r="V588" i="50"/>
  <c r="U588" i="50"/>
  <c r="T588" i="50"/>
  <c r="S588" i="50"/>
  <c r="R588" i="50"/>
  <c r="Q588" i="50"/>
  <c r="P588" i="50"/>
  <c r="O588" i="50"/>
  <c r="N588" i="50"/>
  <c r="M588" i="50"/>
  <c r="AE587" i="50"/>
  <c r="AD587" i="50"/>
  <c r="AC587" i="50"/>
  <c r="AB587" i="50"/>
  <c r="AA587" i="50"/>
  <c r="Z587" i="50"/>
  <c r="Y587" i="50"/>
  <c r="X587" i="50"/>
  <c r="W587" i="50"/>
  <c r="V587" i="50"/>
  <c r="U587" i="50"/>
  <c r="T587" i="50"/>
  <c r="S587" i="50"/>
  <c r="R587" i="50"/>
  <c r="Q587" i="50"/>
  <c r="P587" i="50"/>
  <c r="O587" i="50"/>
  <c r="N587" i="50"/>
  <c r="M587" i="50"/>
  <c r="AE586" i="50"/>
  <c r="AD586" i="50"/>
  <c r="AC586" i="50"/>
  <c r="AB586" i="50"/>
  <c r="AA586" i="50"/>
  <c r="Z586" i="50"/>
  <c r="Y586" i="50"/>
  <c r="X586" i="50"/>
  <c r="W586" i="50"/>
  <c r="V586" i="50"/>
  <c r="U586" i="50"/>
  <c r="T586" i="50"/>
  <c r="S586" i="50"/>
  <c r="R586" i="50"/>
  <c r="Q586" i="50"/>
  <c r="P586" i="50"/>
  <c r="O586" i="50"/>
  <c r="N586" i="50"/>
  <c r="M586" i="50"/>
  <c r="AE585" i="50"/>
  <c r="AD585" i="50"/>
  <c r="AC585" i="50"/>
  <c r="AB585" i="50"/>
  <c r="AA585" i="50"/>
  <c r="Z585" i="50"/>
  <c r="Y585" i="50"/>
  <c r="X585" i="50"/>
  <c r="W585" i="50"/>
  <c r="V585" i="50"/>
  <c r="U585" i="50"/>
  <c r="T585" i="50"/>
  <c r="S585" i="50"/>
  <c r="R585" i="50"/>
  <c r="Q585" i="50"/>
  <c r="P585" i="50"/>
  <c r="O585" i="50"/>
  <c r="N585" i="50"/>
  <c r="M585" i="50"/>
  <c r="AE584" i="50"/>
  <c r="AD584" i="50"/>
  <c r="AC584" i="50"/>
  <c r="AB584" i="50"/>
  <c r="AA584" i="50"/>
  <c r="Z584" i="50"/>
  <c r="Y584" i="50"/>
  <c r="X584" i="50"/>
  <c r="W584" i="50"/>
  <c r="V584" i="50"/>
  <c r="U584" i="50"/>
  <c r="T584" i="50"/>
  <c r="S584" i="50"/>
  <c r="R584" i="50"/>
  <c r="Q584" i="50"/>
  <c r="P584" i="50"/>
  <c r="O584" i="50"/>
  <c r="N584" i="50"/>
  <c r="M584" i="50"/>
  <c r="AE583" i="50"/>
  <c r="AD583" i="50"/>
  <c r="AC583" i="50"/>
  <c r="AB583" i="50"/>
  <c r="AA583" i="50"/>
  <c r="Z583" i="50"/>
  <c r="Y583" i="50"/>
  <c r="X583" i="50"/>
  <c r="W583" i="50"/>
  <c r="V583" i="50"/>
  <c r="U583" i="50"/>
  <c r="T583" i="50"/>
  <c r="S583" i="50"/>
  <c r="R583" i="50"/>
  <c r="Q583" i="50"/>
  <c r="P583" i="50"/>
  <c r="O583" i="50"/>
  <c r="N583" i="50"/>
  <c r="M583" i="50"/>
  <c r="AE582" i="50"/>
  <c r="AD582" i="50"/>
  <c r="AC582" i="50"/>
  <c r="AB582" i="50"/>
  <c r="AA582" i="50"/>
  <c r="Z582" i="50"/>
  <c r="Y582" i="50"/>
  <c r="X582" i="50"/>
  <c r="W582" i="50"/>
  <c r="V582" i="50"/>
  <c r="U582" i="50"/>
  <c r="T582" i="50"/>
  <c r="S582" i="50"/>
  <c r="R582" i="50"/>
  <c r="Q582" i="50"/>
  <c r="P582" i="50"/>
  <c r="O582" i="50"/>
  <c r="N582" i="50"/>
  <c r="M582" i="50"/>
  <c r="AE581" i="50"/>
  <c r="AD581" i="50"/>
  <c r="AC581" i="50"/>
  <c r="AB581" i="50"/>
  <c r="AA581" i="50"/>
  <c r="Z581" i="50"/>
  <c r="Y581" i="50"/>
  <c r="X581" i="50"/>
  <c r="W581" i="50"/>
  <c r="V581" i="50"/>
  <c r="U581" i="50"/>
  <c r="T581" i="50"/>
  <c r="S581" i="50"/>
  <c r="R581" i="50"/>
  <c r="Q581" i="50"/>
  <c r="P581" i="50"/>
  <c r="O581" i="50"/>
  <c r="N581" i="50"/>
  <c r="M581" i="50"/>
  <c r="AE580" i="50"/>
  <c r="AD580" i="50"/>
  <c r="AC580" i="50"/>
  <c r="AB580" i="50"/>
  <c r="AA580" i="50"/>
  <c r="Z580" i="50"/>
  <c r="Y580" i="50"/>
  <c r="X580" i="50"/>
  <c r="W580" i="50"/>
  <c r="V580" i="50"/>
  <c r="U580" i="50"/>
  <c r="T580" i="50"/>
  <c r="S580" i="50"/>
  <c r="R580" i="50"/>
  <c r="Q580" i="50"/>
  <c r="P580" i="50"/>
  <c r="O580" i="50"/>
  <c r="N580" i="50"/>
  <c r="M580" i="50"/>
  <c r="AE579" i="50"/>
  <c r="AD579" i="50"/>
  <c r="AC579" i="50"/>
  <c r="AB579" i="50"/>
  <c r="AA579" i="50"/>
  <c r="Z579" i="50"/>
  <c r="Y579" i="50"/>
  <c r="X579" i="50"/>
  <c r="W579" i="50"/>
  <c r="V579" i="50"/>
  <c r="U579" i="50"/>
  <c r="T579" i="50"/>
  <c r="S579" i="50"/>
  <c r="R579" i="50"/>
  <c r="Q579" i="50"/>
  <c r="P579" i="50"/>
  <c r="O579" i="50"/>
  <c r="N579" i="50"/>
  <c r="M579" i="50"/>
  <c r="AE578" i="50"/>
  <c r="AD578" i="50"/>
  <c r="AC578" i="50"/>
  <c r="AB578" i="50"/>
  <c r="AA578" i="50"/>
  <c r="Z578" i="50"/>
  <c r="Y578" i="50"/>
  <c r="X578" i="50"/>
  <c r="W578" i="50"/>
  <c r="V578" i="50"/>
  <c r="U578" i="50"/>
  <c r="T578" i="50"/>
  <c r="S578" i="50"/>
  <c r="R578" i="50"/>
  <c r="Q578" i="50"/>
  <c r="P578" i="50"/>
  <c r="O578" i="50"/>
  <c r="N578" i="50"/>
  <c r="M578" i="50"/>
  <c r="AE577" i="50"/>
  <c r="AD577" i="50"/>
  <c r="AC577" i="50"/>
  <c r="AB577" i="50"/>
  <c r="AA577" i="50"/>
  <c r="Z577" i="50"/>
  <c r="Y577" i="50"/>
  <c r="X577" i="50"/>
  <c r="W577" i="50"/>
  <c r="V577" i="50"/>
  <c r="U577" i="50"/>
  <c r="T577" i="50"/>
  <c r="S577" i="50"/>
  <c r="R577" i="50"/>
  <c r="Q577" i="50"/>
  <c r="P577" i="50"/>
  <c r="O577" i="50"/>
  <c r="N577" i="50"/>
  <c r="M577" i="50"/>
  <c r="AE576" i="50"/>
  <c r="AD576" i="50"/>
  <c r="AC576" i="50"/>
  <c r="AB576" i="50"/>
  <c r="AA576" i="50"/>
  <c r="Z576" i="50"/>
  <c r="Y576" i="50"/>
  <c r="X576" i="50"/>
  <c r="W576" i="50"/>
  <c r="V576" i="50"/>
  <c r="U576" i="50"/>
  <c r="T576" i="50"/>
  <c r="S576" i="50"/>
  <c r="R576" i="50"/>
  <c r="Q576" i="50"/>
  <c r="P576" i="50"/>
  <c r="O576" i="50"/>
  <c r="N576" i="50"/>
  <c r="M576" i="50"/>
  <c r="AE575" i="50"/>
  <c r="AD575" i="50"/>
  <c r="AC575" i="50"/>
  <c r="AB575" i="50"/>
  <c r="AA575" i="50"/>
  <c r="Z575" i="50"/>
  <c r="Y575" i="50"/>
  <c r="X575" i="50"/>
  <c r="W575" i="50"/>
  <c r="V575" i="50"/>
  <c r="U575" i="50"/>
  <c r="T575" i="50"/>
  <c r="S575" i="50"/>
  <c r="R575" i="50"/>
  <c r="Q575" i="50"/>
  <c r="P575" i="50"/>
  <c r="O575" i="50"/>
  <c r="N575" i="50"/>
  <c r="M575" i="50"/>
  <c r="AE574" i="50"/>
  <c r="AD574" i="50"/>
  <c r="AC574" i="50"/>
  <c r="AB574" i="50"/>
  <c r="AA574" i="50"/>
  <c r="Z574" i="50"/>
  <c r="Y574" i="50"/>
  <c r="X574" i="50"/>
  <c r="W574" i="50"/>
  <c r="V574" i="50"/>
  <c r="U574" i="50"/>
  <c r="T574" i="50"/>
  <c r="S574" i="50"/>
  <c r="R574" i="50"/>
  <c r="Q574" i="50"/>
  <c r="P574" i="50"/>
  <c r="O574" i="50"/>
  <c r="N574" i="50"/>
  <c r="M574" i="50"/>
  <c r="AE573" i="50"/>
  <c r="AD573" i="50"/>
  <c r="AC573" i="50"/>
  <c r="AB573" i="50"/>
  <c r="AA573" i="50"/>
  <c r="Z573" i="50"/>
  <c r="Y573" i="50"/>
  <c r="X573" i="50"/>
  <c r="W573" i="50"/>
  <c r="V573" i="50"/>
  <c r="U573" i="50"/>
  <c r="T573" i="50"/>
  <c r="S573" i="50"/>
  <c r="R573" i="50"/>
  <c r="Q573" i="50"/>
  <c r="P573" i="50"/>
  <c r="O573" i="50"/>
  <c r="N573" i="50"/>
  <c r="M573" i="50"/>
  <c r="AE572" i="50"/>
  <c r="AD572" i="50"/>
  <c r="AC572" i="50"/>
  <c r="AB572" i="50"/>
  <c r="AA572" i="50"/>
  <c r="Z572" i="50"/>
  <c r="Y572" i="50"/>
  <c r="X572" i="50"/>
  <c r="W572" i="50"/>
  <c r="V572" i="50"/>
  <c r="U572" i="50"/>
  <c r="T572" i="50"/>
  <c r="S572" i="50"/>
  <c r="R572" i="50"/>
  <c r="Q572" i="50"/>
  <c r="P572" i="50"/>
  <c r="O572" i="50"/>
  <c r="N572" i="50"/>
  <c r="M572" i="50"/>
  <c r="AE571" i="50"/>
  <c r="AD571" i="50"/>
  <c r="AC571" i="50"/>
  <c r="AB571" i="50"/>
  <c r="AA571" i="50"/>
  <c r="Z571" i="50"/>
  <c r="Y571" i="50"/>
  <c r="X571" i="50"/>
  <c r="W571" i="50"/>
  <c r="V571" i="50"/>
  <c r="U571" i="50"/>
  <c r="T571" i="50"/>
  <c r="S571" i="50"/>
  <c r="R571" i="50"/>
  <c r="Q571" i="50"/>
  <c r="P571" i="50"/>
  <c r="O571" i="50"/>
  <c r="N571" i="50"/>
  <c r="M571" i="50"/>
  <c r="AE570" i="50"/>
  <c r="AD570" i="50"/>
  <c r="AC570" i="50"/>
  <c r="AB570" i="50"/>
  <c r="AA570" i="50"/>
  <c r="Z570" i="50"/>
  <c r="Y570" i="50"/>
  <c r="X570" i="50"/>
  <c r="W570" i="50"/>
  <c r="V570" i="50"/>
  <c r="U570" i="50"/>
  <c r="T570" i="50"/>
  <c r="S570" i="50"/>
  <c r="R570" i="50"/>
  <c r="Q570" i="50"/>
  <c r="P570" i="50"/>
  <c r="O570" i="50"/>
  <c r="N570" i="50"/>
  <c r="M570" i="50"/>
  <c r="AE569" i="50"/>
  <c r="AD569" i="50"/>
  <c r="AC569" i="50"/>
  <c r="AB569" i="50"/>
  <c r="AA569" i="50"/>
  <c r="Z569" i="50"/>
  <c r="Y569" i="50"/>
  <c r="X569" i="50"/>
  <c r="W569" i="50"/>
  <c r="V569" i="50"/>
  <c r="U569" i="50"/>
  <c r="T569" i="50"/>
  <c r="S569" i="50"/>
  <c r="R569" i="50"/>
  <c r="Q569" i="50"/>
  <c r="P569" i="50"/>
  <c r="O569" i="50"/>
  <c r="N569" i="50"/>
  <c r="M569" i="50"/>
  <c r="AE568" i="50"/>
  <c r="AD568" i="50"/>
  <c r="AC568" i="50"/>
  <c r="AB568" i="50"/>
  <c r="AA568" i="50"/>
  <c r="Z568" i="50"/>
  <c r="Y568" i="50"/>
  <c r="X568" i="50"/>
  <c r="W568" i="50"/>
  <c r="V568" i="50"/>
  <c r="U568" i="50"/>
  <c r="T568" i="50"/>
  <c r="S568" i="50"/>
  <c r="R568" i="50"/>
  <c r="Q568" i="50"/>
  <c r="P568" i="50"/>
  <c r="O568" i="50"/>
  <c r="N568" i="50"/>
  <c r="M568" i="50"/>
  <c r="AE567" i="50"/>
  <c r="AD567" i="50"/>
  <c r="AC567" i="50"/>
  <c r="AB567" i="50"/>
  <c r="AA567" i="50"/>
  <c r="Z567" i="50"/>
  <c r="Y567" i="50"/>
  <c r="X567" i="50"/>
  <c r="W567" i="50"/>
  <c r="V567" i="50"/>
  <c r="U567" i="50"/>
  <c r="T567" i="50"/>
  <c r="S567" i="50"/>
  <c r="R567" i="50"/>
  <c r="Q567" i="50"/>
  <c r="P567" i="50"/>
  <c r="O567" i="50"/>
  <c r="N567" i="50"/>
  <c r="M567" i="50"/>
  <c r="AE566" i="50"/>
  <c r="AD566" i="50"/>
  <c r="AC566" i="50"/>
  <c r="AB566" i="50"/>
  <c r="AA566" i="50"/>
  <c r="Z566" i="50"/>
  <c r="Y566" i="50"/>
  <c r="X566" i="50"/>
  <c r="W566" i="50"/>
  <c r="V566" i="50"/>
  <c r="U566" i="50"/>
  <c r="T566" i="50"/>
  <c r="S566" i="50"/>
  <c r="R566" i="50"/>
  <c r="Q566" i="50"/>
  <c r="P566" i="50"/>
  <c r="O566" i="50"/>
  <c r="N566" i="50"/>
  <c r="M566" i="50"/>
  <c r="AE565" i="50"/>
  <c r="AD565" i="50"/>
  <c r="AC565" i="50"/>
  <c r="AB565" i="50"/>
  <c r="AA565" i="50"/>
  <c r="Z565" i="50"/>
  <c r="Y565" i="50"/>
  <c r="X565" i="50"/>
  <c r="W565" i="50"/>
  <c r="V565" i="50"/>
  <c r="U565" i="50"/>
  <c r="T565" i="50"/>
  <c r="S565" i="50"/>
  <c r="R565" i="50"/>
  <c r="Q565" i="50"/>
  <c r="P565" i="50"/>
  <c r="O565" i="50"/>
  <c r="N565" i="50"/>
  <c r="M565" i="50"/>
  <c r="AE564" i="50"/>
  <c r="AD564" i="50"/>
  <c r="AC564" i="50"/>
  <c r="AB564" i="50"/>
  <c r="AA564" i="50"/>
  <c r="Z564" i="50"/>
  <c r="Y564" i="50"/>
  <c r="X564" i="50"/>
  <c r="W564" i="50"/>
  <c r="V564" i="50"/>
  <c r="U564" i="50"/>
  <c r="T564" i="50"/>
  <c r="S564" i="50"/>
  <c r="R564" i="50"/>
  <c r="Q564" i="50"/>
  <c r="P564" i="50"/>
  <c r="O564" i="50"/>
  <c r="N564" i="50"/>
  <c r="M564" i="50"/>
  <c r="AE563" i="50"/>
  <c r="AD563" i="50"/>
  <c r="AC563" i="50"/>
  <c r="AB563" i="50"/>
  <c r="AA563" i="50"/>
  <c r="Z563" i="50"/>
  <c r="Y563" i="50"/>
  <c r="X563" i="50"/>
  <c r="W563" i="50"/>
  <c r="V563" i="50"/>
  <c r="U563" i="50"/>
  <c r="T563" i="50"/>
  <c r="S563" i="50"/>
  <c r="R563" i="50"/>
  <c r="Q563" i="50"/>
  <c r="P563" i="50"/>
  <c r="O563" i="50"/>
  <c r="N563" i="50"/>
  <c r="M563" i="50"/>
  <c r="AE562" i="50"/>
  <c r="AD562" i="50"/>
  <c r="AC562" i="50"/>
  <c r="AB562" i="50"/>
  <c r="AA562" i="50"/>
  <c r="Z562" i="50"/>
  <c r="Y562" i="50"/>
  <c r="X562" i="50"/>
  <c r="W562" i="50"/>
  <c r="V562" i="50"/>
  <c r="U562" i="50"/>
  <c r="T562" i="50"/>
  <c r="S562" i="50"/>
  <c r="R562" i="50"/>
  <c r="Q562" i="50"/>
  <c r="P562" i="50"/>
  <c r="O562" i="50"/>
  <c r="N562" i="50"/>
  <c r="M562" i="50"/>
  <c r="AE561" i="50"/>
  <c r="AD561" i="50"/>
  <c r="AC561" i="50"/>
  <c r="AB561" i="50"/>
  <c r="AA561" i="50"/>
  <c r="Z561" i="50"/>
  <c r="Y561" i="50"/>
  <c r="X561" i="50"/>
  <c r="W561" i="50"/>
  <c r="V561" i="50"/>
  <c r="U561" i="50"/>
  <c r="T561" i="50"/>
  <c r="S561" i="50"/>
  <c r="R561" i="50"/>
  <c r="Q561" i="50"/>
  <c r="P561" i="50"/>
  <c r="O561" i="50"/>
  <c r="N561" i="50"/>
  <c r="M561" i="50"/>
  <c r="AE560" i="50"/>
  <c r="AD560" i="50"/>
  <c r="AC560" i="50"/>
  <c r="AB560" i="50"/>
  <c r="AA560" i="50"/>
  <c r="Z560" i="50"/>
  <c r="Y560" i="50"/>
  <c r="X560" i="50"/>
  <c r="W560" i="50"/>
  <c r="V560" i="50"/>
  <c r="U560" i="50"/>
  <c r="T560" i="50"/>
  <c r="S560" i="50"/>
  <c r="R560" i="50"/>
  <c r="Q560" i="50"/>
  <c r="P560" i="50"/>
  <c r="O560" i="50"/>
  <c r="N560" i="50"/>
  <c r="M560" i="50"/>
  <c r="AE559" i="50"/>
  <c r="AD559" i="50"/>
  <c r="AC559" i="50"/>
  <c r="AB559" i="50"/>
  <c r="AA559" i="50"/>
  <c r="Z559" i="50"/>
  <c r="Y559" i="50"/>
  <c r="X559" i="50"/>
  <c r="W559" i="50"/>
  <c r="V559" i="50"/>
  <c r="U559" i="50"/>
  <c r="T559" i="50"/>
  <c r="S559" i="50"/>
  <c r="R559" i="50"/>
  <c r="Q559" i="50"/>
  <c r="P559" i="50"/>
  <c r="O559" i="50"/>
  <c r="N559" i="50"/>
  <c r="M559" i="50"/>
  <c r="AE558" i="50"/>
  <c r="AD558" i="50"/>
  <c r="AC558" i="50"/>
  <c r="AB558" i="50"/>
  <c r="AA558" i="50"/>
  <c r="Z558" i="50"/>
  <c r="Y558" i="50"/>
  <c r="X558" i="50"/>
  <c r="W558" i="50"/>
  <c r="V558" i="50"/>
  <c r="U558" i="50"/>
  <c r="T558" i="50"/>
  <c r="S558" i="50"/>
  <c r="R558" i="50"/>
  <c r="Q558" i="50"/>
  <c r="P558" i="50"/>
  <c r="O558" i="50"/>
  <c r="N558" i="50"/>
  <c r="M558" i="50"/>
  <c r="AE557" i="50"/>
  <c r="AD557" i="50"/>
  <c r="AC557" i="50"/>
  <c r="AB557" i="50"/>
  <c r="AA557" i="50"/>
  <c r="Z557" i="50"/>
  <c r="Y557" i="50"/>
  <c r="X557" i="50"/>
  <c r="W557" i="50"/>
  <c r="V557" i="50"/>
  <c r="U557" i="50"/>
  <c r="T557" i="50"/>
  <c r="S557" i="50"/>
  <c r="R557" i="50"/>
  <c r="Q557" i="50"/>
  <c r="P557" i="50"/>
  <c r="O557" i="50"/>
  <c r="N557" i="50"/>
  <c r="M557" i="50"/>
  <c r="AE556" i="50"/>
  <c r="AD556" i="50"/>
  <c r="AC556" i="50"/>
  <c r="AB556" i="50"/>
  <c r="AA556" i="50"/>
  <c r="Z556" i="50"/>
  <c r="Y556" i="50"/>
  <c r="X556" i="50"/>
  <c r="W556" i="50"/>
  <c r="V556" i="50"/>
  <c r="U556" i="50"/>
  <c r="T556" i="50"/>
  <c r="S556" i="50"/>
  <c r="R556" i="50"/>
  <c r="Q556" i="50"/>
  <c r="P556" i="50"/>
  <c r="O556" i="50"/>
  <c r="N556" i="50"/>
  <c r="M556" i="50"/>
  <c r="AE555" i="50"/>
  <c r="AD555" i="50"/>
  <c r="AC555" i="50"/>
  <c r="AB555" i="50"/>
  <c r="AA555" i="50"/>
  <c r="Z555" i="50"/>
  <c r="Y555" i="50"/>
  <c r="X555" i="50"/>
  <c r="W555" i="50"/>
  <c r="V555" i="50"/>
  <c r="U555" i="50"/>
  <c r="T555" i="50"/>
  <c r="S555" i="50"/>
  <c r="R555" i="50"/>
  <c r="Q555" i="50"/>
  <c r="P555" i="50"/>
  <c r="O555" i="50"/>
  <c r="N555" i="50"/>
  <c r="M555" i="50"/>
  <c r="AE554" i="50"/>
  <c r="AD554" i="50"/>
  <c r="AC554" i="50"/>
  <c r="AB554" i="50"/>
  <c r="AA554" i="50"/>
  <c r="Z554" i="50"/>
  <c r="Y554" i="50"/>
  <c r="X554" i="50"/>
  <c r="W554" i="50"/>
  <c r="V554" i="50"/>
  <c r="U554" i="50"/>
  <c r="T554" i="50"/>
  <c r="S554" i="50"/>
  <c r="R554" i="50"/>
  <c r="Q554" i="50"/>
  <c r="P554" i="50"/>
  <c r="O554" i="50"/>
  <c r="N554" i="50"/>
  <c r="M554" i="50"/>
  <c r="AE553" i="50"/>
  <c r="AD553" i="50"/>
  <c r="AC553" i="50"/>
  <c r="AB553" i="50"/>
  <c r="AA553" i="50"/>
  <c r="Z553" i="50"/>
  <c r="Y553" i="50"/>
  <c r="X553" i="50"/>
  <c r="W553" i="50"/>
  <c r="V553" i="50"/>
  <c r="U553" i="50"/>
  <c r="T553" i="50"/>
  <c r="S553" i="50"/>
  <c r="R553" i="50"/>
  <c r="Q553" i="50"/>
  <c r="P553" i="50"/>
  <c r="O553" i="50"/>
  <c r="N553" i="50"/>
  <c r="M553" i="50"/>
  <c r="AE552" i="50"/>
  <c r="AD552" i="50"/>
  <c r="AC552" i="50"/>
  <c r="AB552" i="50"/>
  <c r="AA552" i="50"/>
  <c r="Z552" i="50"/>
  <c r="Y552" i="50"/>
  <c r="X552" i="50"/>
  <c r="W552" i="50"/>
  <c r="V552" i="50"/>
  <c r="U552" i="50"/>
  <c r="T552" i="50"/>
  <c r="S552" i="50"/>
  <c r="R552" i="50"/>
  <c r="Q552" i="50"/>
  <c r="P552" i="50"/>
  <c r="O552" i="50"/>
  <c r="N552" i="50"/>
  <c r="M552" i="50"/>
  <c r="AE551" i="50"/>
  <c r="AD551" i="50"/>
  <c r="AC551" i="50"/>
  <c r="AB551" i="50"/>
  <c r="AA551" i="50"/>
  <c r="Z551" i="50"/>
  <c r="Y551" i="50"/>
  <c r="X551" i="50"/>
  <c r="W551" i="50"/>
  <c r="V551" i="50"/>
  <c r="U551" i="50"/>
  <c r="T551" i="50"/>
  <c r="S551" i="50"/>
  <c r="R551" i="50"/>
  <c r="Q551" i="50"/>
  <c r="P551" i="50"/>
  <c r="O551" i="50"/>
  <c r="N551" i="50"/>
  <c r="M551" i="50"/>
  <c r="AE550" i="50"/>
  <c r="AD550" i="50"/>
  <c r="AC550" i="50"/>
  <c r="AB550" i="50"/>
  <c r="AA550" i="50"/>
  <c r="Z550" i="50"/>
  <c r="Y550" i="50"/>
  <c r="X550" i="50"/>
  <c r="W550" i="50"/>
  <c r="V550" i="50"/>
  <c r="U550" i="50"/>
  <c r="T550" i="50"/>
  <c r="S550" i="50"/>
  <c r="R550" i="50"/>
  <c r="Q550" i="50"/>
  <c r="P550" i="50"/>
  <c r="O550" i="50"/>
  <c r="N550" i="50"/>
  <c r="M550" i="50"/>
  <c r="AE549" i="50"/>
  <c r="AD549" i="50"/>
  <c r="AC549" i="50"/>
  <c r="AB549" i="50"/>
  <c r="AA549" i="50"/>
  <c r="Z549" i="50"/>
  <c r="Y549" i="50"/>
  <c r="X549" i="50"/>
  <c r="W549" i="50"/>
  <c r="V549" i="50"/>
  <c r="U549" i="50"/>
  <c r="T549" i="50"/>
  <c r="S549" i="50"/>
  <c r="R549" i="50"/>
  <c r="Q549" i="50"/>
  <c r="P549" i="50"/>
  <c r="O549" i="50"/>
  <c r="N549" i="50"/>
  <c r="M549" i="50"/>
  <c r="AE548" i="50"/>
  <c r="AD548" i="50"/>
  <c r="AC548" i="50"/>
  <c r="AB548" i="50"/>
  <c r="AA548" i="50"/>
  <c r="Z548" i="50"/>
  <c r="Y548" i="50"/>
  <c r="X548" i="50"/>
  <c r="W548" i="50"/>
  <c r="V548" i="50"/>
  <c r="U548" i="50"/>
  <c r="T548" i="50"/>
  <c r="S548" i="50"/>
  <c r="R548" i="50"/>
  <c r="Q548" i="50"/>
  <c r="P548" i="50"/>
  <c r="O548" i="50"/>
  <c r="N548" i="50"/>
  <c r="M548" i="50"/>
  <c r="AE547" i="50"/>
  <c r="AD547" i="50"/>
  <c r="AC547" i="50"/>
  <c r="AB547" i="50"/>
  <c r="AA547" i="50"/>
  <c r="Z547" i="50"/>
  <c r="Y547" i="50"/>
  <c r="X547" i="50"/>
  <c r="W547" i="50"/>
  <c r="V547" i="50"/>
  <c r="U547" i="50"/>
  <c r="T547" i="50"/>
  <c r="S547" i="50"/>
  <c r="R547" i="50"/>
  <c r="Q547" i="50"/>
  <c r="P547" i="50"/>
  <c r="O547" i="50"/>
  <c r="N547" i="50"/>
  <c r="M547" i="50"/>
  <c r="AE546" i="50"/>
  <c r="AD546" i="50"/>
  <c r="AC546" i="50"/>
  <c r="AB546" i="50"/>
  <c r="AA546" i="50"/>
  <c r="Z546" i="50"/>
  <c r="Y546" i="50"/>
  <c r="X546" i="50"/>
  <c r="W546" i="50"/>
  <c r="V546" i="50"/>
  <c r="U546" i="50"/>
  <c r="T546" i="50"/>
  <c r="S546" i="50"/>
  <c r="R546" i="50"/>
  <c r="Q546" i="50"/>
  <c r="P546" i="50"/>
  <c r="O546" i="50"/>
  <c r="N546" i="50"/>
  <c r="M546" i="50"/>
  <c r="AE545" i="50"/>
  <c r="AD545" i="50"/>
  <c r="AC545" i="50"/>
  <c r="AB545" i="50"/>
  <c r="AA545" i="50"/>
  <c r="Z545" i="50"/>
  <c r="Y545" i="50"/>
  <c r="X545" i="50"/>
  <c r="W545" i="50"/>
  <c r="V545" i="50"/>
  <c r="U545" i="50"/>
  <c r="T545" i="50"/>
  <c r="S545" i="50"/>
  <c r="R545" i="50"/>
  <c r="Q545" i="50"/>
  <c r="P545" i="50"/>
  <c r="O545" i="50"/>
  <c r="N545" i="50"/>
  <c r="M545" i="50"/>
  <c r="AE544" i="50"/>
  <c r="AD544" i="50"/>
  <c r="AC544" i="50"/>
  <c r="AB544" i="50"/>
  <c r="AA544" i="50"/>
  <c r="Z544" i="50"/>
  <c r="Y544" i="50"/>
  <c r="X544" i="50"/>
  <c r="W544" i="50"/>
  <c r="V544" i="50"/>
  <c r="U544" i="50"/>
  <c r="T544" i="50"/>
  <c r="S544" i="50"/>
  <c r="R544" i="50"/>
  <c r="Q544" i="50"/>
  <c r="P544" i="50"/>
  <c r="O544" i="50"/>
  <c r="N544" i="50"/>
  <c r="M544" i="50"/>
  <c r="AE543" i="50"/>
  <c r="AD543" i="50"/>
  <c r="AC543" i="50"/>
  <c r="AB543" i="50"/>
  <c r="AA543" i="50"/>
  <c r="Z543" i="50"/>
  <c r="Y543" i="50"/>
  <c r="X543" i="50"/>
  <c r="W543" i="50"/>
  <c r="V543" i="50"/>
  <c r="U543" i="50"/>
  <c r="T543" i="50"/>
  <c r="S543" i="50"/>
  <c r="R543" i="50"/>
  <c r="Q543" i="50"/>
  <c r="P543" i="50"/>
  <c r="O543" i="50"/>
  <c r="N543" i="50"/>
  <c r="M543" i="50"/>
  <c r="AE542" i="50"/>
  <c r="AD542" i="50"/>
  <c r="AC542" i="50"/>
  <c r="AB542" i="50"/>
  <c r="AA542" i="50"/>
  <c r="Z542" i="50"/>
  <c r="Y542" i="50"/>
  <c r="X542" i="50"/>
  <c r="W542" i="50"/>
  <c r="V542" i="50"/>
  <c r="U542" i="50"/>
  <c r="T542" i="50"/>
  <c r="S542" i="50"/>
  <c r="R542" i="50"/>
  <c r="Q542" i="50"/>
  <c r="P542" i="50"/>
  <c r="O542" i="50"/>
  <c r="N542" i="50"/>
  <c r="M542" i="50"/>
  <c r="AE541" i="50"/>
  <c r="AD541" i="50"/>
  <c r="AC541" i="50"/>
  <c r="AB541" i="50"/>
  <c r="AA541" i="50"/>
  <c r="Z541" i="50"/>
  <c r="Y541" i="50"/>
  <c r="X541" i="50"/>
  <c r="W541" i="50"/>
  <c r="V541" i="50"/>
  <c r="U541" i="50"/>
  <c r="T541" i="50"/>
  <c r="S541" i="50"/>
  <c r="R541" i="50"/>
  <c r="Q541" i="50"/>
  <c r="P541" i="50"/>
  <c r="O541" i="50"/>
  <c r="N541" i="50"/>
  <c r="M541" i="50"/>
  <c r="AE540" i="50"/>
  <c r="AD540" i="50"/>
  <c r="AC540" i="50"/>
  <c r="AB540" i="50"/>
  <c r="AA540" i="50"/>
  <c r="Z540" i="50"/>
  <c r="Y540" i="50"/>
  <c r="X540" i="50"/>
  <c r="W540" i="50"/>
  <c r="V540" i="50"/>
  <c r="U540" i="50"/>
  <c r="T540" i="50"/>
  <c r="S540" i="50"/>
  <c r="R540" i="50"/>
  <c r="Q540" i="50"/>
  <c r="P540" i="50"/>
  <c r="O540" i="50"/>
  <c r="N540" i="50"/>
  <c r="M540" i="50"/>
  <c r="AE539" i="50"/>
  <c r="AD539" i="50"/>
  <c r="AC539" i="50"/>
  <c r="AB539" i="50"/>
  <c r="AA539" i="50"/>
  <c r="Z539" i="50"/>
  <c r="Y539" i="50"/>
  <c r="X539" i="50"/>
  <c r="W539" i="50"/>
  <c r="V539" i="50"/>
  <c r="U539" i="50"/>
  <c r="T539" i="50"/>
  <c r="S539" i="50"/>
  <c r="R539" i="50"/>
  <c r="Q539" i="50"/>
  <c r="P539" i="50"/>
  <c r="O539" i="50"/>
  <c r="N539" i="50"/>
  <c r="M539" i="50"/>
  <c r="AE538" i="50"/>
  <c r="AD538" i="50"/>
  <c r="AC538" i="50"/>
  <c r="AB538" i="50"/>
  <c r="AA538" i="50"/>
  <c r="Z538" i="50"/>
  <c r="Y538" i="50"/>
  <c r="X538" i="50"/>
  <c r="W538" i="50"/>
  <c r="V538" i="50"/>
  <c r="U538" i="50"/>
  <c r="T538" i="50"/>
  <c r="S538" i="50"/>
  <c r="R538" i="50"/>
  <c r="Q538" i="50"/>
  <c r="P538" i="50"/>
  <c r="O538" i="50"/>
  <c r="N538" i="50"/>
  <c r="M538" i="50"/>
  <c r="AE537" i="50"/>
  <c r="AD537" i="50"/>
  <c r="AC537" i="50"/>
  <c r="AB537" i="50"/>
  <c r="AA537" i="50"/>
  <c r="Z537" i="50"/>
  <c r="Y537" i="50"/>
  <c r="X537" i="50"/>
  <c r="W537" i="50"/>
  <c r="V537" i="50"/>
  <c r="U537" i="50"/>
  <c r="T537" i="50"/>
  <c r="S537" i="50"/>
  <c r="R537" i="50"/>
  <c r="Q537" i="50"/>
  <c r="P537" i="50"/>
  <c r="O537" i="50"/>
  <c r="N537" i="50"/>
  <c r="M537" i="50"/>
  <c r="AE536" i="50"/>
  <c r="AD536" i="50"/>
  <c r="AC536" i="50"/>
  <c r="AB536" i="50"/>
  <c r="AA536" i="50"/>
  <c r="Z536" i="50"/>
  <c r="Y536" i="50"/>
  <c r="X536" i="50"/>
  <c r="W536" i="50"/>
  <c r="V536" i="50"/>
  <c r="U536" i="50"/>
  <c r="T536" i="50"/>
  <c r="S536" i="50"/>
  <c r="R536" i="50"/>
  <c r="Q536" i="50"/>
  <c r="P536" i="50"/>
  <c r="O536" i="50"/>
  <c r="N536" i="50"/>
  <c r="M536" i="50"/>
  <c r="AE535" i="50"/>
  <c r="AD535" i="50"/>
  <c r="AC535" i="50"/>
  <c r="AB535" i="50"/>
  <c r="AA535" i="50"/>
  <c r="Z535" i="50"/>
  <c r="Y535" i="50"/>
  <c r="X535" i="50"/>
  <c r="W535" i="50"/>
  <c r="V535" i="50"/>
  <c r="U535" i="50"/>
  <c r="T535" i="50"/>
  <c r="S535" i="50"/>
  <c r="R535" i="50"/>
  <c r="Q535" i="50"/>
  <c r="P535" i="50"/>
  <c r="O535" i="50"/>
  <c r="N535" i="50"/>
  <c r="M535" i="50"/>
  <c r="AE534" i="50"/>
  <c r="AD534" i="50"/>
  <c r="AC534" i="50"/>
  <c r="AB534" i="50"/>
  <c r="AA534" i="50"/>
  <c r="Z534" i="50"/>
  <c r="Y534" i="50"/>
  <c r="X534" i="50"/>
  <c r="W534" i="50"/>
  <c r="V534" i="50"/>
  <c r="U534" i="50"/>
  <c r="T534" i="50"/>
  <c r="S534" i="50"/>
  <c r="R534" i="50"/>
  <c r="Q534" i="50"/>
  <c r="P534" i="50"/>
  <c r="O534" i="50"/>
  <c r="N534" i="50"/>
  <c r="M534" i="50"/>
  <c r="AE533" i="50"/>
  <c r="AD533" i="50"/>
  <c r="AC533" i="50"/>
  <c r="AB533" i="50"/>
  <c r="AA533" i="50"/>
  <c r="Z533" i="50"/>
  <c r="Y533" i="50"/>
  <c r="X533" i="50"/>
  <c r="W533" i="50"/>
  <c r="V533" i="50"/>
  <c r="U533" i="50"/>
  <c r="T533" i="50"/>
  <c r="S533" i="50"/>
  <c r="R533" i="50"/>
  <c r="Q533" i="50"/>
  <c r="P533" i="50"/>
  <c r="O533" i="50"/>
  <c r="N533" i="50"/>
  <c r="M533" i="50"/>
  <c r="AE532" i="50"/>
  <c r="AD532" i="50"/>
  <c r="AC532" i="50"/>
  <c r="AB532" i="50"/>
  <c r="AA532" i="50"/>
  <c r="Z532" i="50"/>
  <c r="Y532" i="50"/>
  <c r="X532" i="50"/>
  <c r="W532" i="50"/>
  <c r="V532" i="50"/>
  <c r="U532" i="50"/>
  <c r="T532" i="50"/>
  <c r="S532" i="50"/>
  <c r="R532" i="50"/>
  <c r="Q532" i="50"/>
  <c r="P532" i="50"/>
  <c r="O532" i="50"/>
  <c r="N532" i="50"/>
  <c r="M532" i="50"/>
  <c r="AE531" i="50"/>
  <c r="AD531" i="50"/>
  <c r="AC531" i="50"/>
  <c r="AB531" i="50"/>
  <c r="AA531" i="50"/>
  <c r="Z531" i="50"/>
  <c r="Y531" i="50"/>
  <c r="X531" i="50"/>
  <c r="W531" i="50"/>
  <c r="V531" i="50"/>
  <c r="U531" i="50"/>
  <c r="T531" i="50"/>
  <c r="S531" i="50"/>
  <c r="R531" i="50"/>
  <c r="Q531" i="50"/>
  <c r="P531" i="50"/>
  <c r="O531" i="50"/>
  <c r="N531" i="50"/>
  <c r="M531" i="50"/>
  <c r="AE530" i="50"/>
  <c r="AD530" i="50"/>
  <c r="AC530" i="50"/>
  <c r="AB530" i="50"/>
  <c r="AA530" i="50"/>
  <c r="Z530" i="50"/>
  <c r="Y530" i="50"/>
  <c r="X530" i="50"/>
  <c r="W530" i="50"/>
  <c r="V530" i="50"/>
  <c r="U530" i="50"/>
  <c r="T530" i="50"/>
  <c r="S530" i="50"/>
  <c r="R530" i="50"/>
  <c r="Q530" i="50"/>
  <c r="P530" i="50"/>
  <c r="O530" i="50"/>
  <c r="N530" i="50"/>
  <c r="M530" i="50"/>
  <c r="AE529" i="50"/>
  <c r="AD529" i="50"/>
  <c r="AC529" i="50"/>
  <c r="AB529" i="50"/>
  <c r="AA529" i="50"/>
  <c r="Z529" i="50"/>
  <c r="Y529" i="50"/>
  <c r="X529" i="50"/>
  <c r="W529" i="50"/>
  <c r="V529" i="50"/>
  <c r="U529" i="50"/>
  <c r="T529" i="50"/>
  <c r="S529" i="50"/>
  <c r="R529" i="50"/>
  <c r="Q529" i="50"/>
  <c r="P529" i="50"/>
  <c r="O529" i="50"/>
  <c r="N529" i="50"/>
  <c r="M529" i="50"/>
  <c r="AE528" i="50"/>
  <c r="AD528" i="50"/>
  <c r="AC528" i="50"/>
  <c r="AB528" i="50"/>
  <c r="AA528" i="50"/>
  <c r="Z528" i="50"/>
  <c r="Y528" i="50"/>
  <c r="X528" i="50"/>
  <c r="W528" i="50"/>
  <c r="V528" i="50"/>
  <c r="U528" i="50"/>
  <c r="T528" i="50"/>
  <c r="S528" i="50"/>
  <c r="R528" i="50"/>
  <c r="Q528" i="50"/>
  <c r="P528" i="50"/>
  <c r="O528" i="50"/>
  <c r="N528" i="50"/>
  <c r="M528" i="50"/>
  <c r="AE527" i="50"/>
  <c r="AD527" i="50"/>
  <c r="AC527" i="50"/>
  <c r="AB527" i="50"/>
  <c r="AA527" i="50"/>
  <c r="Z527" i="50"/>
  <c r="Y527" i="50"/>
  <c r="X527" i="50"/>
  <c r="W527" i="50"/>
  <c r="V527" i="50"/>
  <c r="U527" i="50"/>
  <c r="T527" i="50"/>
  <c r="S527" i="50"/>
  <c r="R527" i="50"/>
  <c r="Q527" i="50"/>
  <c r="P527" i="50"/>
  <c r="O527" i="50"/>
  <c r="N527" i="50"/>
  <c r="M527" i="50"/>
  <c r="AE526" i="50"/>
  <c r="AD526" i="50"/>
  <c r="AC526" i="50"/>
  <c r="AB526" i="50"/>
  <c r="AA526" i="50"/>
  <c r="Z526" i="50"/>
  <c r="Y526" i="50"/>
  <c r="X526" i="50"/>
  <c r="W526" i="50"/>
  <c r="V526" i="50"/>
  <c r="U526" i="50"/>
  <c r="T526" i="50"/>
  <c r="S526" i="50"/>
  <c r="R526" i="50"/>
  <c r="Q526" i="50"/>
  <c r="P526" i="50"/>
  <c r="O526" i="50"/>
  <c r="N526" i="50"/>
  <c r="M526" i="50"/>
  <c r="AE525" i="50"/>
  <c r="AD525" i="50"/>
  <c r="AC525" i="50"/>
  <c r="AB525" i="50"/>
  <c r="AA525" i="50"/>
  <c r="Z525" i="50"/>
  <c r="Y525" i="50"/>
  <c r="X525" i="50"/>
  <c r="W525" i="50"/>
  <c r="V525" i="50"/>
  <c r="U525" i="50"/>
  <c r="T525" i="50"/>
  <c r="S525" i="50"/>
  <c r="R525" i="50"/>
  <c r="Q525" i="50"/>
  <c r="P525" i="50"/>
  <c r="O525" i="50"/>
  <c r="N525" i="50"/>
  <c r="M525" i="50"/>
  <c r="AE524" i="50"/>
  <c r="AD524" i="50"/>
  <c r="AC524" i="50"/>
  <c r="AB524" i="50"/>
  <c r="AA524" i="50"/>
  <c r="Z524" i="50"/>
  <c r="Y524" i="50"/>
  <c r="X524" i="50"/>
  <c r="W524" i="50"/>
  <c r="V524" i="50"/>
  <c r="U524" i="50"/>
  <c r="T524" i="50"/>
  <c r="S524" i="50"/>
  <c r="R524" i="50"/>
  <c r="Q524" i="50"/>
  <c r="P524" i="50"/>
  <c r="O524" i="50"/>
  <c r="N524" i="50"/>
  <c r="M524" i="50"/>
  <c r="AE523" i="50"/>
  <c r="AD523" i="50"/>
  <c r="AC523" i="50"/>
  <c r="AB523" i="50"/>
  <c r="AA523" i="50"/>
  <c r="Z523" i="50"/>
  <c r="Y523" i="50"/>
  <c r="X523" i="50"/>
  <c r="W523" i="50"/>
  <c r="V523" i="50"/>
  <c r="U523" i="50"/>
  <c r="T523" i="50"/>
  <c r="S523" i="50"/>
  <c r="R523" i="50"/>
  <c r="Q523" i="50"/>
  <c r="P523" i="50"/>
  <c r="O523" i="50"/>
  <c r="N523" i="50"/>
  <c r="M523" i="50"/>
  <c r="AE522" i="50"/>
  <c r="AD522" i="50"/>
  <c r="AC522" i="50"/>
  <c r="AB522" i="50"/>
  <c r="AA522" i="50"/>
  <c r="Z522" i="50"/>
  <c r="Y522" i="50"/>
  <c r="X522" i="50"/>
  <c r="W522" i="50"/>
  <c r="V522" i="50"/>
  <c r="U522" i="50"/>
  <c r="T522" i="50"/>
  <c r="S522" i="50"/>
  <c r="R522" i="50"/>
  <c r="Q522" i="50"/>
  <c r="P522" i="50"/>
  <c r="O522" i="50"/>
  <c r="N522" i="50"/>
  <c r="M522" i="50"/>
  <c r="AE521" i="50"/>
  <c r="AD521" i="50"/>
  <c r="AC521" i="50"/>
  <c r="AB521" i="50"/>
  <c r="AA521" i="50"/>
  <c r="Z521" i="50"/>
  <c r="Y521" i="50"/>
  <c r="X521" i="50"/>
  <c r="W521" i="50"/>
  <c r="V521" i="50"/>
  <c r="U521" i="50"/>
  <c r="T521" i="50"/>
  <c r="S521" i="50"/>
  <c r="R521" i="50"/>
  <c r="Q521" i="50"/>
  <c r="P521" i="50"/>
  <c r="O521" i="50"/>
  <c r="N521" i="50"/>
  <c r="M521" i="50"/>
  <c r="AE520" i="50"/>
  <c r="AD520" i="50"/>
  <c r="AC520" i="50"/>
  <c r="AB520" i="50"/>
  <c r="AA520" i="50"/>
  <c r="Z520" i="50"/>
  <c r="Y520" i="50"/>
  <c r="X520" i="50"/>
  <c r="W520" i="50"/>
  <c r="V520" i="50"/>
  <c r="U520" i="50"/>
  <c r="T520" i="50"/>
  <c r="S520" i="50"/>
  <c r="R520" i="50"/>
  <c r="Q520" i="50"/>
  <c r="P520" i="50"/>
  <c r="O520" i="50"/>
  <c r="N520" i="50"/>
  <c r="M520" i="50"/>
  <c r="AE519" i="50"/>
  <c r="AD519" i="50"/>
  <c r="AC519" i="50"/>
  <c r="AB519" i="50"/>
  <c r="AA519" i="50"/>
  <c r="Z519" i="50"/>
  <c r="Y519" i="50"/>
  <c r="X519" i="50"/>
  <c r="W519" i="50"/>
  <c r="V519" i="50"/>
  <c r="U519" i="50"/>
  <c r="T519" i="50"/>
  <c r="S519" i="50"/>
  <c r="R519" i="50"/>
  <c r="Q519" i="50"/>
  <c r="P519" i="50"/>
  <c r="O519" i="50"/>
  <c r="N519" i="50"/>
  <c r="M519" i="50"/>
  <c r="AE518" i="50"/>
  <c r="AD518" i="50"/>
  <c r="AC518" i="50"/>
  <c r="AB518" i="50"/>
  <c r="AA518" i="50"/>
  <c r="Z518" i="50"/>
  <c r="Y518" i="50"/>
  <c r="X518" i="50"/>
  <c r="W518" i="50"/>
  <c r="V518" i="50"/>
  <c r="U518" i="50"/>
  <c r="T518" i="50"/>
  <c r="S518" i="50"/>
  <c r="R518" i="50"/>
  <c r="Q518" i="50"/>
  <c r="P518" i="50"/>
  <c r="O518" i="50"/>
  <c r="N518" i="50"/>
  <c r="M518" i="50"/>
  <c r="AE517" i="50"/>
  <c r="AD517" i="50"/>
  <c r="AC517" i="50"/>
  <c r="AB517" i="50"/>
  <c r="AA517" i="50"/>
  <c r="Z517" i="50"/>
  <c r="Y517" i="50"/>
  <c r="X517" i="50"/>
  <c r="W517" i="50"/>
  <c r="V517" i="50"/>
  <c r="U517" i="50"/>
  <c r="T517" i="50"/>
  <c r="S517" i="50"/>
  <c r="R517" i="50"/>
  <c r="Q517" i="50"/>
  <c r="P517" i="50"/>
  <c r="O517" i="50"/>
  <c r="N517" i="50"/>
  <c r="M517" i="50"/>
  <c r="AE516" i="50"/>
  <c r="AD516" i="50"/>
  <c r="AC516" i="50"/>
  <c r="AB516" i="50"/>
  <c r="AA516" i="50"/>
  <c r="Z516" i="50"/>
  <c r="Y516" i="50"/>
  <c r="X516" i="50"/>
  <c r="W516" i="50"/>
  <c r="V516" i="50"/>
  <c r="U516" i="50"/>
  <c r="T516" i="50"/>
  <c r="S516" i="50"/>
  <c r="R516" i="50"/>
  <c r="Q516" i="50"/>
  <c r="P516" i="50"/>
  <c r="O516" i="50"/>
  <c r="N516" i="50"/>
  <c r="M516" i="50"/>
  <c r="AE515" i="50"/>
  <c r="AD515" i="50"/>
  <c r="AC515" i="50"/>
  <c r="AB515" i="50"/>
  <c r="AA515" i="50"/>
  <c r="Z515" i="50"/>
  <c r="Y515" i="50"/>
  <c r="X515" i="50"/>
  <c r="W515" i="50"/>
  <c r="V515" i="50"/>
  <c r="U515" i="50"/>
  <c r="T515" i="50"/>
  <c r="S515" i="50"/>
  <c r="R515" i="50"/>
  <c r="Q515" i="50"/>
  <c r="P515" i="50"/>
  <c r="O515" i="50"/>
  <c r="N515" i="50"/>
  <c r="M515" i="50"/>
  <c r="AE514" i="50"/>
  <c r="AD514" i="50"/>
  <c r="AC514" i="50"/>
  <c r="AB514" i="50"/>
  <c r="AA514" i="50"/>
  <c r="Z514" i="50"/>
  <c r="Y514" i="50"/>
  <c r="X514" i="50"/>
  <c r="W514" i="50"/>
  <c r="V514" i="50"/>
  <c r="U514" i="50"/>
  <c r="T514" i="50"/>
  <c r="S514" i="50"/>
  <c r="R514" i="50"/>
  <c r="Q514" i="50"/>
  <c r="P514" i="50"/>
  <c r="O514" i="50"/>
  <c r="N514" i="50"/>
  <c r="M514" i="50"/>
  <c r="AE513" i="50"/>
  <c r="AD513" i="50"/>
  <c r="AC513" i="50"/>
  <c r="AB513" i="50"/>
  <c r="AA513" i="50"/>
  <c r="Z513" i="50"/>
  <c r="Y513" i="50"/>
  <c r="X513" i="50"/>
  <c r="W513" i="50"/>
  <c r="V513" i="50"/>
  <c r="U513" i="50"/>
  <c r="T513" i="50"/>
  <c r="S513" i="50"/>
  <c r="R513" i="50"/>
  <c r="Q513" i="50"/>
  <c r="P513" i="50"/>
  <c r="O513" i="50"/>
  <c r="N513" i="50"/>
  <c r="M513" i="50"/>
  <c r="AE512" i="50"/>
  <c r="AD512" i="50"/>
  <c r="AC512" i="50"/>
  <c r="AB512" i="50"/>
  <c r="AA512" i="50"/>
  <c r="Z512" i="50"/>
  <c r="Y512" i="50"/>
  <c r="X512" i="50"/>
  <c r="W512" i="50"/>
  <c r="V512" i="50"/>
  <c r="U512" i="50"/>
  <c r="T512" i="50"/>
  <c r="S512" i="50"/>
  <c r="R512" i="50"/>
  <c r="Q512" i="50"/>
  <c r="P512" i="50"/>
  <c r="O512" i="50"/>
  <c r="N512" i="50"/>
  <c r="M512" i="50"/>
  <c r="AE511" i="50"/>
  <c r="AD511" i="50"/>
  <c r="AC511" i="50"/>
  <c r="AB511" i="50"/>
  <c r="AA511" i="50"/>
  <c r="Z511" i="50"/>
  <c r="Y511" i="50"/>
  <c r="X511" i="50"/>
  <c r="W511" i="50"/>
  <c r="V511" i="50"/>
  <c r="U511" i="50"/>
  <c r="T511" i="50"/>
  <c r="S511" i="50"/>
  <c r="R511" i="50"/>
  <c r="Q511" i="50"/>
  <c r="P511" i="50"/>
  <c r="O511" i="50"/>
  <c r="N511" i="50"/>
  <c r="M511" i="50"/>
  <c r="AE510" i="50"/>
  <c r="AD510" i="50"/>
  <c r="AC510" i="50"/>
  <c r="AB510" i="50"/>
  <c r="AA510" i="50"/>
  <c r="Z510" i="50"/>
  <c r="Y510" i="50"/>
  <c r="X510" i="50"/>
  <c r="W510" i="50"/>
  <c r="V510" i="50"/>
  <c r="U510" i="50"/>
  <c r="T510" i="50"/>
  <c r="S510" i="50"/>
  <c r="R510" i="50"/>
  <c r="Q510" i="50"/>
  <c r="P510" i="50"/>
  <c r="O510" i="50"/>
  <c r="N510" i="50"/>
  <c r="M510" i="50"/>
  <c r="AE509" i="50"/>
  <c r="AD509" i="50"/>
  <c r="AC509" i="50"/>
  <c r="AB509" i="50"/>
  <c r="AA509" i="50"/>
  <c r="Z509" i="50"/>
  <c r="Y509" i="50"/>
  <c r="X509" i="50"/>
  <c r="W509" i="50"/>
  <c r="V509" i="50"/>
  <c r="U509" i="50"/>
  <c r="T509" i="50"/>
  <c r="S509" i="50"/>
  <c r="R509" i="50"/>
  <c r="Q509" i="50"/>
  <c r="P509" i="50"/>
  <c r="O509" i="50"/>
  <c r="N509" i="50"/>
  <c r="M509" i="50"/>
  <c r="AE508" i="50"/>
  <c r="AD508" i="50"/>
  <c r="AC508" i="50"/>
  <c r="AB508" i="50"/>
  <c r="AA508" i="50"/>
  <c r="Z508" i="50"/>
  <c r="Y508" i="50"/>
  <c r="X508" i="50"/>
  <c r="W508" i="50"/>
  <c r="V508" i="50"/>
  <c r="U508" i="50"/>
  <c r="T508" i="50"/>
  <c r="S508" i="50"/>
  <c r="R508" i="50"/>
  <c r="Q508" i="50"/>
  <c r="P508" i="50"/>
  <c r="O508" i="50"/>
  <c r="N508" i="50"/>
  <c r="M508" i="50"/>
  <c r="AE507" i="50"/>
  <c r="AD507" i="50"/>
  <c r="AC507" i="50"/>
  <c r="AB507" i="50"/>
  <c r="AA507" i="50"/>
  <c r="Z507" i="50"/>
  <c r="Y507" i="50"/>
  <c r="X507" i="50"/>
  <c r="W507" i="50"/>
  <c r="V507" i="50"/>
  <c r="U507" i="50"/>
  <c r="T507" i="50"/>
  <c r="S507" i="50"/>
  <c r="R507" i="50"/>
  <c r="Q507" i="50"/>
  <c r="P507" i="50"/>
  <c r="O507" i="50"/>
  <c r="N507" i="50"/>
  <c r="M507" i="50"/>
  <c r="AE506" i="50"/>
  <c r="AD506" i="50"/>
  <c r="AC506" i="50"/>
  <c r="AB506" i="50"/>
  <c r="AA506" i="50"/>
  <c r="Z506" i="50"/>
  <c r="Y506" i="50"/>
  <c r="X506" i="50"/>
  <c r="W506" i="50"/>
  <c r="V506" i="50"/>
  <c r="U506" i="50"/>
  <c r="T506" i="50"/>
  <c r="S506" i="50"/>
  <c r="R506" i="50"/>
  <c r="Q506" i="50"/>
  <c r="P506" i="50"/>
  <c r="O506" i="50"/>
  <c r="N506" i="50"/>
  <c r="M506" i="50"/>
  <c r="AE505" i="50"/>
  <c r="AD505" i="50"/>
  <c r="AC505" i="50"/>
  <c r="AB505" i="50"/>
  <c r="AA505" i="50"/>
  <c r="Z505" i="50"/>
  <c r="Y505" i="50"/>
  <c r="X505" i="50"/>
  <c r="W505" i="50"/>
  <c r="V505" i="50"/>
  <c r="U505" i="50"/>
  <c r="T505" i="50"/>
  <c r="S505" i="50"/>
  <c r="R505" i="50"/>
  <c r="Q505" i="50"/>
  <c r="P505" i="50"/>
  <c r="O505" i="50"/>
  <c r="N505" i="50"/>
  <c r="M505" i="50"/>
  <c r="AE504" i="50"/>
  <c r="AD504" i="50"/>
  <c r="AC504" i="50"/>
  <c r="AB504" i="50"/>
  <c r="AA504" i="50"/>
  <c r="Z504" i="50"/>
  <c r="Y504" i="50"/>
  <c r="X504" i="50"/>
  <c r="W504" i="50"/>
  <c r="V504" i="50"/>
  <c r="U504" i="50"/>
  <c r="T504" i="50"/>
  <c r="S504" i="50"/>
  <c r="R504" i="50"/>
  <c r="Q504" i="50"/>
  <c r="P504" i="50"/>
  <c r="O504" i="50"/>
  <c r="N504" i="50"/>
  <c r="M504" i="50"/>
  <c r="AE503" i="50"/>
  <c r="AD503" i="50"/>
  <c r="AC503" i="50"/>
  <c r="AB503" i="50"/>
  <c r="AA503" i="50"/>
  <c r="Z503" i="50"/>
  <c r="Y503" i="50"/>
  <c r="X503" i="50"/>
  <c r="W503" i="50"/>
  <c r="V503" i="50"/>
  <c r="U503" i="50"/>
  <c r="T503" i="50"/>
  <c r="S503" i="50"/>
  <c r="R503" i="50"/>
  <c r="Q503" i="50"/>
  <c r="P503" i="50"/>
  <c r="O503" i="50"/>
  <c r="N503" i="50"/>
  <c r="M503" i="50"/>
  <c r="AE502" i="50"/>
  <c r="AD502" i="50"/>
  <c r="AC502" i="50"/>
  <c r="AB502" i="50"/>
  <c r="AA502" i="50"/>
  <c r="Z502" i="50"/>
  <c r="Y502" i="50"/>
  <c r="X502" i="50"/>
  <c r="W502" i="50"/>
  <c r="V502" i="50"/>
  <c r="U502" i="50"/>
  <c r="T502" i="50"/>
  <c r="S502" i="50"/>
  <c r="R502" i="50"/>
  <c r="Q502" i="50"/>
  <c r="P502" i="50"/>
  <c r="O502" i="50"/>
  <c r="N502" i="50"/>
  <c r="M502" i="50"/>
  <c r="AE501" i="50"/>
  <c r="AD501" i="50"/>
  <c r="AC501" i="50"/>
  <c r="AB501" i="50"/>
  <c r="AA501" i="50"/>
  <c r="Z501" i="50"/>
  <c r="Y501" i="50"/>
  <c r="X501" i="50"/>
  <c r="W501" i="50"/>
  <c r="V501" i="50"/>
  <c r="U501" i="50"/>
  <c r="T501" i="50"/>
  <c r="S501" i="50"/>
  <c r="R501" i="50"/>
  <c r="Q501" i="50"/>
  <c r="P501" i="50"/>
  <c r="O501" i="50"/>
  <c r="N501" i="50"/>
  <c r="M501" i="50"/>
  <c r="AE500" i="50"/>
  <c r="AD500" i="50"/>
  <c r="AC500" i="50"/>
  <c r="AB500" i="50"/>
  <c r="AA500" i="50"/>
  <c r="Z500" i="50"/>
  <c r="Y500" i="50"/>
  <c r="X500" i="50"/>
  <c r="W500" i="50"/>
  <c r="V500" i="50"/>
  <c r="U500" i="50"/>
  <c r="T500" i="50"/>
  <c r="S500" i="50"/>
  <c r="R500" i="50"/>
  <c r="Q500" i="50"/>
  <c r="P500" i="50"/>
  <c r="O500" i="50"/>
  <c r="N500" i="50"/>
  <c r="M500" i="50"/>
  <c r="AE499" i="50"/>
  <c r="AD499" i="50"/>
  <c r="AC499" i="50"/>
  <c r="AB499" i="50"/>
  <c r="AA499" i="50"/>
  <c r="Z499" i="50"/>
  <c r="Y499" i="50"/>
  <c r="X499" i="50"/>
  <c r="W499" i="50"/>
  <c r="V499" i="50"/>
  <c r="U499" i="50"/>
  <c r="T499" i="50"/>
  <c r="S499" i="50"/>
  <c r="R499" i="50"/>
  <c r="Q499" i="50"/>
  <c r="P499" i="50"/>
  <c r="O499" i="50"/>
  <c r="N499" i="50"/>
  <c r="M499" i="50"/>
  <c r="AE498" i="50"/>
  <c r="AD498" i="50"/>
  <c r="AC498" i="50"/>
  <c r="AB498" i="50"/>
  <c r="AA498" i="50"/>
  <c r="Z498" i="50"/>
  <c r="Y498" i="50"/>
  <c r="X498" i="50"/>
  <c r="W498" i="50"/>
  <c r="V498" i="50"/>
  <c r="U498" i="50"/>
  <c r="T498" i="50"/>
  <c r="S498" i="50"/>
  <c r="R498" i="50"/>
  <c r="Q498" i="50"/>
  <c r="P498" i="50"/>
  <c r="O498" i="50"/>
  <c r="N498" i="50"/>
  <c r="M498" i="50"/>
  <c r="AE497" i="50"/>
  <c r="AD497" i="50"/>
  <c r="AC497" i="50"/>
  <c r="AB497" i="50"/>
  <c r="AA497" i="50"/>
  <c r="Z497" i="50"/>
  <c r="Y497" i="50"/>
  <c r="X497" i="50"/>
  <c r="W497" i="50"/>
  <c r="V497" i="50"/>
  <c r="U497" i="50"/>
  <c r="T497" i="50"/>
  <c r="S497" i="50"/>
  <c r="R497" i="50"/>
  <c r="Q497" i="50"/>
  <c r="P497" i="50"/>
  <c r="O497" i="50"/>
  <c r="N497" i="50"/>
  <c r="M497" i="50"/>
  <c r="AE496" i="50"/>
  <c r="AD496" i="50"/>
  <c r="AC496" i="50"/>
  <c r="AB496" i="50"/>
  <c r="AA496" i="50"/>
  <c r="Z496" i="50"/>
  <c r="Y496" i="50"/>
  <c r="X496" i="50"/>
  <c r="W496" i="50"/>
  <c r="V496" i="50"/>
  <c r="U496" i="50"/>
  <c r="T496" i="50"/>
  <c r="S496" i="50"/>
  <c r="R496" i="50"/>
  <c r="Q496" i="50"/>
  <c r="P496" i="50"/>
  <c r="O496" i="50"/>
  <c r="N496" i="50"/>
  <c r="M496" i="50"/>
  <c r="AE495" i="50"/>
  <c r="AD495" i="50"/>
  <c r="AC495" i="50"/>
  <c r="AB495" i="50"/>
  <c r="AA495" i="50"/>
  <c r="Z495" i="50"/>
  <c r="Y495" i="50"/>
  <c r="X495" i="50"/>
  <c r="W495" i="50"/>
  <c r="V495" i="50"/>
  <c r="U495" i="50"/>
  <c r="T495" i="50"/>
  <c r="S495" i="50"/>
  <c r="R495" i="50"/>
  <c r="Q495" i="50"/>
  <c r="P495" i="50"/>
  <c r="O495" i="50"/>
  <c r="N495" i="50"/>
  <c r="M495" i="50"/>
  <c r="AE494" i="50"/>
  <c r="AD494" i="50"/>
  <c r="AC494" i="50"/>
  <c r="AB494" i="50"/>
  <c r="AA494" i="50"/>
  <c r="Z494" i="50"/>
  <c r="Y494" i="50"/>
  <c r="X494" i="50"/>
  <c r="W494" i="50"/>
  <c r="V494" i="50"/>
  <c r="U494" i="50"/>
  <c r="T494" i="50"/>
  <c r="S494" i="50"/>
  <c r="R494" i="50"/>
  <c r="Q494" i="50"/>
  <c r="P494" i="50"/>
  <c r="O494" i="50"/>
  <c r="N494" i="50"/>
  <c r="M494" i="50"/>
  <c r="AE493" i="50"/>
  <c r="AD493" i="50"/>
  <c r="AC493" i="50"/>
  <c r="AB493" i="50"/>
  <c r="AA493" i="50"/>
  <c r="Z493" i="50"/>
  <c r="Y493" i="50"/>
  <c r="X493" i="50"/>
  <c r="W493" i="50"/>
  <c r="V493" i="50"/>
  <c r="U493" i="50"/>
  <c r="T493" i="50"/>
  <c r="S493" i="50"/>
  <c r="R493" i="50"/>
  <c r="Q493" i="50"/>
  <c r="P493" i="50"/>
  <c r="O493" i="50"/>
  <c r="N493" i="50"/>
  <c r="M493" i="50"/>
  <c r="AE492" i="50"/>
  <c r="AD492" i="50"/>
  <c r="AC492" i="50"/>
  <c r="AB492" i="50"/>
  <c r="AA492" i="50"/>
  <c r="Z492" i="50"/>
  <c r="Y492" i="50"/>
  <c r="X492" i="50"/>
  <c r="W492" i="50"/>
  <c r="V492" i="50"/>
  <c r="U492" i="50"/>
  <c r="T492" i="50"/>
  <c r="S492" i="50"/>
  <c r="R492" i="50"/>
  <c r="Q492" i="50"/>
  <c r="P492" i="50"/>
  <c r="O492" i="50"/>
  <c r="N492" i="50"/>
  <c r="M492" i="50"/>
  <c r="AE491" i="50"/>
  <c r="AD491" i="50"/>
  <c r="AC491" i="50"/>
  <c r="AB491" i="50"/>
  <c r="AA491" i="50"/>
  <c r="Z491" i="50"/>
  <c r="Y491" i="50"/>
  <c r="X491" i="50"/>
  <c r="W491" i="50"/>
  <c r="V491" i="50"/>
  <c r="U491" i="50"/>
  <c r="T491" i="50"/>
  <c r="S491" i="50"/>
  <c r="R491" i="50"/>
  <c r="Q491" i="50"/>
  <c r="P491" i="50"/>
  <c r="O491" i="50"/>
  <c r="N491" i="50"/>
  <c r="M491" i="50"/>
  <c r="AE490" i="50"/>
  <c r="AD490" i="50"/>
  <c r="AC490" i="50"/>
  <c r="AB490" i="50"/>
  <c r="AA490" i="50"/>
  <c r="Z490" i="50"/>
  <c r="Y490" i="50"/>
  <c r="X490" i="50"/>
  <c r="W490" i="50"/>
  <c r="V490" i="50"/>
  <c r="U490" i="50"/>
  <c r="T490" i="50"/>
  <c r="S490" i="50"/>
  <c r="R490" i="50"/>
  <c r="Q490" i="50"/>
  <c r="P490" i="50"/>
  <c r="O490" i="50"/>
  <c r="N490" i="50"/>
  <c r="M490" i="50"/>
  <c r="AE489" i="50"/>
  <c r="AD489" i="50"/>
  <c r="AC489" i="50"/>
  <c r="AB489" i="50"/>
  <c r="AA489" i="50"/>
  <c r="Z489" i="50"/>
  <c r="Y489" i="50"/>
  <c r="X489" i="50"/>
  <c r="W489" i="50"/>
  <c r="V489" i="50"/>
  <c r="U489" i="50"/>
  <c r="T489" i="50"/>
  <c r="S489" i="50"/>
  <c r="R489" i="50"/>
  <c r="Q489" i="50"/>
  <c r="P489" i="50"/>
  <c r="O489" i="50"/>
  <c r="N489" i="50"/>
  <c r="M489" i="50"/>
  <c r="AE488" i="50"/>
  <c r="AD488" i="50"/>
  <c r="AC488" i="50"/>
  <c r="AB488" i="50"/>
  <c r="AA488" i="50"/>
  <c r="Z488" i="50"/>
  <c r="Y488" i="50"/>
  <c r="X488" i="50"/>
  <c r="W488" i="50"/>
  <c r="V488" i="50"/>
  <c r="U488" i="50"/>
  <c r="T488" i="50"/>
  <c r="S488" i="50"/>
  <c r="R488" i="50"/>
  <c r="Q488" i="50"/>
  <c r="P488" i="50"/>
  <c r="O488" i="50"/>
  <c r="N488" i="50"/>
  <c r="M488" i="50"/>
  <c r="AE487" i="50"/>
  <c r="AD487" i="50"/>
  <c r="AC487" i="50"/>
  <c r="AB487" i="50"/>
  <c r="AA487" i="50"/>
  <c r="Z487" i="50"/>
  <c r="Y487" i="50"/>
  <c r="X487" i="50"/>
  <c r="W487" i="50"/>
  <c r="V487" i="50"/>
  <c r="U487" i="50"/>
  <c r="T487" i="50"/>
  <c r="S487" i="50"/>
  <c r="R487" i="50"/>
  <c r="Q487" i="50"/>
  <c r="P487" i="50"/>
  <c r="O487" i="50"/>
  <c r="N487" i="50"/>
  <c r="M487" i="50"/>
  <c r="AE486" i="50"/>
  <c r="AD486" i="50"/>
  <c r="AC486" i="50"/>
  <c r="AB486" i="50"/>
  <c r="AA486" i="50"/>
  <c r="Z486" i="50"/>
  <c r="Y486" i="50"/>
  <c r="X486" i="50"/>
  <c r="W486" i="50"/>
  <c r="V486" i="50"/>
  <c r="U486" i="50"/>
  <c r="T486" i="50"/>
  <c r="S486" i="50"/>
  <c r="R486" i="50"/>
  <c r="Q486" i="50"/>
  <c r="P486" i="50"/>
  <c r="O486" i="50"/>
  <c r="N486" i="50"/>
  <c r="M486" i="50"/>
  <c r="AE485" i="50"/>
  <c r="AD485" i="50"/>
  <c r="AC485" i="50"/>
  <c r="AB485" i="50"/>
  <c r="AA485" i="50"/>
  <c r="Z485" i="50"/>
  <c r="Y485" i="50"/>
  <c r="X485" i="50"/>
  <c r="W485" i="50"/>
  <c r="V485" i="50"/>
  <c r="U485" i="50"/>
  <c r="T485" i="50"/>
  <c r="S485" i="50"/>
  <c r="R485" i="50"/>
  <c r="Q485" i="50"/>
  <c r="P485" i="50"/>
  <c r="O485" i="50"/>
  <c r="N485" i="50"/>
  <c r="M485" i="50"/>
  <c r="AE484" i="50"/>
  <c r="AD484" i="50"/>
  <c r="AC484" i="50"/>
  <c r="AB484" i="50"/>
  <c r="AA484" i="50"/>
  <c r="Z484" i="50"/>
  <c r="Y484" i="50"/>
  <c r="X484" i="50"/>
  <c r="W484" i="50"/>
  <c r="V484" i="50"/>
  <c r="U484" i="50"/>
  <c r="T484" i="50"/>
  <c r="S484" i="50"/>
  <c r="R484" i="50"/>
  <c r="Q484" i="50"/>
  <c r="P484" i="50"/>
  <c r="O484" i="50"/>
  <c r="N484" i="50"/>
  <c r="M484" i="50"/>
  <c r="AE483" i="50"/>
  <c r="AD483" i="50"/>
  <c r="AC483" i="50"/>
  <c r="AB483" i="50"/>
  <c r="AA483" i="50"/>
  <c r="Z483" i="50"/>
  <c r="Y483" i="50"/>
  <c r="X483" i="50"/>
  <c r="W483" i="50"/>
  <c r="V483" i="50"/>
  <c r="U483" i="50"/>
  <c r="T483" i="50"/>
  <c r="S483" i="50"/>
  <c r="R483" i="50"/>
  <c r="Q483" i="50"/>
  <c r="P483" i="50"/>
  <c r="O483" i="50"/>
  <c r="N483" i="50"/>
  <c r="M483" i="50"/>
  <c r="AE482" i="50"/>
  <c r="AD482" i="50"/>
  <c r="AC482" i="50"/>
  <c r="AB482" i="50"/>
  <c r="AA482" i="50"/>
  <c r="Z482" i="50"/>
  <c r="Y482" i="50"/>
  <c r="X482" i="50"/>
  <c r="W482" i="50"/>
  <c r="V482" i="50"/>
  <c r="U482" i="50"/>
  <c r="T482" i="50"/>
  <c r="S482" i="50"/>
  <c r="R482" i="50"/>
  <c r="Q482" i="50"/>
  <c r="P482" i="50"/>
  <c r="O482" i="50"/>
  <c r="N482" i="50"/>
  <c r="M482" i="50"/>
  <c r="AE481" i="50"/>
  <c r="AD481" i="50"/>
  <c r="AC481" i="50"/>
  <c r="AB481" i="50"/>
  <c r="AA481" i="50"/>
  <c r="Z481" i="50"/>
  <c r="Y481" i="50"/>
  <c r="X481" i="50"/>
  <c r="W481" i="50"/>
  <c r="V481" i="50"/>
  <c r="U481" i="50"/>
  <c r="T481" i="50"/>
  <c r="S481" i="50"/>
  <c r="R481" i="50"/>
  <c r="Q481" i="50"/>
  <c r="P481" i="50"/>
  <c r="O481" i="50"/>
  <c r="N481" i="50"/>
  <c r="M481" i="50"/>
  <c r="AE480" i="50"/>
  <c r="AD480" i="50"/>
  <c r="AC480" i="50"/>
  <c r="AB480" i="50"/>
  <c r="AA480" i="50"/>
  <c r="Z480" i="50"/>
  <c r="Y480" i="50"/>
  <c r="X480" i="50"/>
  <c r="W480" i="50"/>
  <c r="V480" i="50"/>
  <c r="U480" i="50"/>
  <c r="T480" i="50"/>
  <c r="S480" i="50"/>
  <c r="R480" i="50"/>
  <c r="Q480" i="50"/>
  <c r="P480" i="50"/>
  <c r="O480" i="50"/>
  <c r="N480" i="50"/>
  <c r="M480" i="50"/>
  <c r="AE479" i="50"/>
  <c r="AD479" i="50"/>
  <c r="AC479" i="50"/>
  <c r="AB479" i="50"/>
  <c r="AA479" i="50"/>
  <c r="Z479" i="50"/>
  <c r="Y479" i="50"/>
  <c r="X479" i="50"/>
  <c r="W479" i="50"/>
  <c r="V479" i="50"/>
  <c r="U479" i="50"/>
  <c r="T479" i="50"/>
  <c r="S479" i="50"/>
  <c r="R479" i="50"/>
  <c r="Q479" i="50"/>
  <c r="P479" i="50"/>
  <c r="O479" i="50"/>
  <c r="N479" i="50"/>
  <c r="M479" i="50"/>
  <c r="AE478" i="50"/>
  <c r="AD478" i="50"/>
  <c r="AC478" i="50"/>
  <c r="AB478" i="50"/>
  <c r="AA478" i="50"/>
  <c r="Z478" i="50"/>
  <c r="Y478" i="50"/>
  <c r="X478" i="50"/>
  <c r="W478" i="50"/>
  <c r="V478" i="50"/>
  <c r="U478" i="50"/>
  <c r="T478" i="50"/>
  <c r="S478" i="50"/>
  <c r="R478" i="50"/>
  <c r="Q478" i="50"/>
  <c r="P478" i="50"/>
  <c r="O478" i="50"/>
  <c r="N478" i="50"/>
  <c r="M478" i="50"/>
  <c r="AE477" i="50"/>
  <c r="AD477" i="50"/>
  <c r="AC477" i="50"/>
  <c r="AB477" i="50"/>
  <c r="AA477" i="50"/>
  <c r="Z477" i="50"/>
  <c r="Y477" i="50"/>
  <c r="X477" i="50"/>
  <c r="W477" i="50"/>
  <c r="V477" i="50"/>
  <c r="U477" i="50"/>
  <c r="T477" i="50"/>
  <c r="S477" i="50"/>
  <c r="R477" i="50"/>
  <c r="Q477" i="50"/>
  <c r="P477" i="50"/>
  <c r="O477" i="50"/>
  <c r="N477" i="50"/>
  <c r="M477" i="50"/>
  <c r="AE476" i="50"/>
  <c r="AD476" i="50"/>
  <c r="AC476" i="50"/>
  <c r="AB476" i="50"/>
  <c r="AA476" i="50"/>
  <c r="Z476" i="50"/>
  <c r="Y476" i="50"/>
  <c r="X476" i="50"/>
  <c r="W476" i="50"/>
  <c r="V476" i="50"/>
  <c r="U476" i="50"/>
  <c r="T476" i="50"/>
  <c r="S476" i="50"/>
  <c r="R476" i="50"/>
  <c r="Q476" i="50"/>
  <c r="P476" i="50"/>
  <c r="O476" i="50"/>
  <c r="N476" i="50"/>
  <c r="M476" i="50"/>
  <c r="AE475" i="50"/>
  <c r="AD475" i="50"/>
  <c r="AC475" i="50"/>
  <c r="AB475" i="50"/>
  <c r="AA475" i="50"/>
  <c r="Z475" i="50"/>
  <c r="Y475" i="50"/>
  <c r="X475" i="50"/>
  <c r="W475" i="50"/>
  <c r="V475" i="50"/>
  <c r="U475" i="50"/>
  <c r="T475" i="50"/>
  <c r="S475" i="50"/>
  <c r="R475" i="50"/>
  <c r="Q475" i="50"/>
  <c r="P475" i="50"/>
  <c r="O475" i="50"/>
  <c r="N475" i="50"/>
  <c r="M475" i="50"/>
  <c r="AE474" i="50"/>
  <c r="AD474" i="50"/>
  <c r="AC474" i="50"/>
  <c r="AB474" i="50"/>
  <c r="AA474" i="50"/>
  <c r="Z474" i="50"/>
  <c r="Y474" i="50"/>
  <c r="X474" i="50"/>
  <c r="W474" i="50"/>
  <c r="V474" i="50"/>
  <c r="U474" i="50"/>
  <c r="T474" i="50"/>
  <c r="S474" i="50"/>
  <c r="R474" i="50"/>
  <c r="Q474" i="50"/>
  <c r="P474" i="50"/>
  <c r="O474" i="50"/>
  <c r="N474" i="50"/>
  <c r="M474" i="50"/>
  <c r="AE473" i="50"/>
  <c r="AD473" i="50"/>
  <c r="AC473" i="50"/>
  <c r="AB473" i="50"/>
  <c r="AA473" i="50"/>
  <c r="Z473" i="50"/>
  <c r="Y473" i="50"/>
  <c r="X473" i="50"/>
  <c r="W473" i="50"/>
  <c r="V473" i="50"/>
  <c r="U473" i="50"/>
  <c r="T473" i="50"/>
  <c r="S473" i="50"/>
  <c r="R473" i="50"/>
  <c r="Q473" i="50"/>
  <c r="P473" i="50"/>
  <c r="O473" i="50"/>
  <c r="N473" i="50"/>
  <c r="M473" i="50"/>
  <c r="AE472" i="50"/>
  <c r="AD472" i="50"/>
  <c r="AC472" i="50"/>
  <c r="AB472" i="50"/>
  <c r="AA472" i="50"/>
  <c r="Z472" i="50"/>
  <c r="Y472" i="50"/>
  <c r="X472" i="50"/>
  <c r="W472" i="50"/>
  <c r="V472" i="50"/>
  <c r="U472" i="50"/>
  <c r="T472" i="50"/>
  <c r="S472" i="50"/>
  <c r="R472" i="50"/>
  <c r="Q472" i="50"/>
  <c r="P472" i="50"/>
  <c r="O472" i="50"/>
  <c r="N472" i="50"/>
  <c r="M472" i="50"/>
  <c r="AE471" i="50"/>
  <c r="AD471" i="50"/>
  <c r="AC471" i="50"/>
  <c r="AB471" i="50"/>
  <c r="AA471" i="50"/>
  <c r="Z471" i="50"/>
  <c r="Y471" i="50"/>
  <c r="X471" i="50"/>
  <c r="W471" i="50"/>
  <c r="V471" i="50"/>
  <c r="U471" i="50"/>
  <c r="T471" i="50"/>
  <c r="S471" i="50"/>
  <c r="R471" i="50"/>
  <c r="Q471" i="50"/>
  <c r="P471" i="50"/>
  <c r="O471" i="50"/>
  <c r="N471" i="50"/>
  <c r="M471" i="50"/>
  <c r="AE470" i="50"/>
  <c r="AD470" i="50"/>
  <c r="AC470" i="50"/>
  <c r="AB470" i="50"/>
  <c r="AA470" i="50"/>
  <c r="Z470" i="50"/>
  <c r="Y470" i="50"/>
  <c r="X470" i="50"/>
  <c r="W470" i="50"/>
  <c r="V470" i="50"/>
  <c r="U470" i="50"/>
  <c r="T470" i="50"/>
  <c r="S470" i="50"/>
  <c r="R470" i="50"/>
  <c r="Q470" i="50"/>
  <c r="P470" i="50"/>
  <c r="O470" i="50"/>
  <c r="N470" i="50"/>
  <c r="M470" i="50"/>
  <c r="AE469" i="50"/>
  <c r="AD469" i="50"/>
  <c r="AC469" i="50"/>
  <c r="AB469" i="50"/>
  <c r="AA469" i="50"/>
  <c r="Z469" i="50"/>
  <c r="Y469" i="50"/>
  <c r="X469" i="50"/>
  <c r="W469" i="50"/>
  <c r="V469" i="50"/>
  <c r="U469" i="50"/>
  <c r="T469" i="50"/>
  <c r="S469" i="50"/>
  <c r="R469" i="50"/>
  <c r="Q469" i="50"/>
  <c r="P469" i="50"/>
  <c r="O469" i="50"/>
  <c r="N469" i="50"/>
  <c r="M469" i="50"/>
  <c r="AE468" i="50"/>
  <c r="AD468" i="50"/>
  <c r="AC468" i="50"/>
  <c r="AB468" i="50"/>
  <c r="AA468" i="50"/>
  <c r="Z468" i="50"/>
  <c r="Y468" i="50"/>
  <c r="X468" i="50"/>
  <c r="W468" i="50"/>
  <c r="V468" i="50"/>
  <c r="U468" i="50"/>
  <c r="T468" i="50"/>
  <c r="S468" i="50"/>
  <c r="R468" i="50"/>
  <c r="Q468" i="50"/>
  <c r="P468" i="50"/>
  <c r="O468" i="50"/>
  <c r="N468" i="50"/>
  <c r="M468" i="50"/>
  <c r="AE467" i="50"/>
  <c r="AD467" i="50"/>
  <c r="AC467" i="50"/>
  <c r="AB467" i="50"/>
  <c r="AA467" i="50"/>
  <c r="Z467" i="50"/>
  <c r="Y467" i="50"/>
  <c r="X467" i="50"/>
  <c r="W467" i="50"/>
  <c r="V467" i="50"/>
  <c r="U467" i="50"/>
  <c r="T467" i="50"/>
  <c r="S467" i="50"/>
  <c r="R467" i="50"/>
  <c r="Q467" i="50"/>
  <c r="P467" i="50"/>
  <c r="O467" i="50"/>
  <c r="N467" i="50"/>
  <c r="M467" i="50"/>
  <c r="AE466" i="50"/>
  <c r="AD466" i="50"/>
  <c r="AC466" i="50"/>
  <c r="AB466" i="50"/>
  <c r="AA466" i="50"/>
  <c r="Z466" i="50"/>
  <c r="Y466" i="50"/>
  <c r="X466" i="50"/>
  <c r="W466" i="50"/>
  <c r="V466" i="50"/>
  <c r="U466" i="50"/>
  <c r="T466" i="50"/>
  <c r="S466" i="50"/>
  <c r="R466" i="50"/>
  <c r="Q466" i="50"/>
  <c r="P466" i="50"/>
  <c r="O466" i="50"/>
  <c r="N466" i="50"/>
  <c r="M466" i="50"/>
  <c r="AE465" i="50"/>
  <c r="AD465" i="50"/>
  <c r="AC465" i="50"/>
  <c r="AB465" i="50"/>
  <c r="AA465" i="50"/>
  <c r="Z465" i="50"/>
  <c r="Y465" i="50"/>
  <c r="X465" i="50"/>
  <c r="W465" i="50"/>
  <c r="V465" i="50"/>
  <c r="U465" i="50"/>
  <c r="T465" i="50"/>
  <c r="S465" i="50"/>
  <c r="R465" i="50"/>
  <c r="Q465" i="50"/>
  <c r="P465" i="50"/>
  <c r="O465" i="50"/>
  <c r="N465" i="50"/>
  <c r="M465" i="50"/>
  <c r="AE464" i="50"/>
  <c r="AD464" i="50"/>
  <c r="AC464" i="50"/>
  <c r="AB464" i="50"/>
  <c r="AA464" i="50"/>
  <c r="Z464" i="50"/>
  <c r="Y464" i="50"/>
  <c r="X464" i="50"/>
  <c r="W464" i="50"/>
  <c r="V464" i="50"/>
  <c r="U464" i="50"/>
  <c r="T464" i="50"/>
  <c r="S464" i="50"/>
  <c r="R464" i="50"/>
  <c r="Q464" i="50"/>
  <c r="P464" i="50"/>
  <c r="O464" i="50"/>
  <c r="N464" i="50"/>
  <c r="M464" i="50"/>
  <c r="AE463" i="50"/>
  <c r="AD463" i="50"/>
  <c r="AC463" i="50"/>
  <c r="AB463" i="50"/>
  <c r="AA463" i="50"/>
  <c r="Z463" i="50"/>
  <c r="Y463" i="50"/>
  <c r="X463" i="50"/>
  <c r="W463" i="50"/>
  <c r="V463" i="50"/>
  <c r="U463" i="50"/>
  <c r="T463" i="50"/>
  <c r="S463" i="50"/>
  <c r="R463" i="50"/>
  <c r="Q463" i="50"/>
  <c r="P463" i="50"/>
  <c r="O463" i="50"/>
  <c r="N463" i="50"/>
  <c r="M463" i="50"/>
  <c r="AE462" i="50"/>
  <c r="AD462" i="50"/>
  <c r="AC462" i="50"/>
  <c r="AB462" i="50"/>
  <c r="AA462" i="50"/>
  <c r="Z462" i="50"/>
  <c r="Y462" i="50"/>
  <c r="X462" i="50"/>
  <c r="W462" i="50"/>
  <c r="V462" i="50"/>
  <c r="U462" i="50"/>
  <c r="T462" i="50"/>
  <c r="S462" i="50"/>
  <c r="R462" i="50"/>
  <c r="Q462" i="50"/>
  <c r="P462" i="50"/>
  <c r="O462" i="50"/>
  <c r="N462" i="50"/>
  <c r="M462" i="50"/>
  <c r="AE461" i="50"/>
  <c r="AD461" i="50"/>
  <c r="AC461" i="50"/>
  <c r="AB461" i="50"/>
  <c r="AA461" i="50"/>
  <c r="Z461" i="50"/>
  <c r="Y461" i="50"/>
  <c r="X461" i="50"/>
  <c r="W461" i="50"/>
  <c r="V461" i="50"/>
  <c r="U461" i="50"/>
  <c r="T461" i="50"/>
  <c r="S461" i="50"/>
  <c r="R461" i="50"/>
  <c r="Q461" i="50"/>
  <c r="P461" i="50"/>
  <c r="O461" i="50"/>
  <c r="N461" i="50"/>
  <c r="M461" i="50"/>
  <c r="AE460" i="50"/>
  <c r="AD460" i="50"/>
  <c r="AC460" i="50"/>
  <c r="AB460" i="50"/>
  <c r="AA460" i="50"/>
  <c r="Z460" i="50"/>
  <c r="Y460" i="50"/>
  <c r="X460" i="50"/>
  <c r="W460" i="50"/>
  <c r="V460" i="50"/>
  <c r="U460" i="50"/>
  <c r="T460" i="50"/>
  <c r="S460" i="50"/>
  <c r="R460" i="50"/>
  <c r="Q460" i="50"/>
  <c r="P460" i="50"/>
  <c r="O460" i="50"/>
  <c r="N460" i="50"/>
  <c r="M460" i="50"/>
  <c r="AE459" i="50"/>
  <c r="AD459" i="50"/>
  <c r="AC459" i="50"/>
  <c r="AB459" i="50"/>
  <c r="AA459" i="50"/>
  <c r="Z459" i="50"/>
  <c r="Y459" i="50"/>
  <c r="X459" i="50"/>
  <c r="W459" i="50"/>
  <c r="V459" i="50"/>
  <c r="U459" i="50"/>
  <c r="T459" i="50"/>
  <c r="S459" i="50"/>
  <c r="R459" i="50"/>
  <c r="Q459" i="50"/>
  <c r="P459" i="50"/>
  <c r="O459" i="50"/>
  <c r="N459" i="50"/>
  <c r="M459" i="50"/>
  <c r="AE458" i="50"/>
  <c r="AD458" i="50"/>
  <c r="AC458" i="50"/>
  <c r="AB458" i="50"/>
  <c r="AA458" i="50"/>
  <c r="Z458" i="50"/>
  <c r="Y458" i="50"/>
  <c r="X458" i="50"/>
  <c r="W458" i="50"/>
  <c r="V458" i="50"/>
  <c r="U458" i="50"/>
  <c r="T458" i="50"/>
  <c r="S458" i="50"/>
  <c r="R458" i="50"/>
  <c r="Q458" i="50"/>
  <c r="P458" i="50"/>
  <c r="O458" i="50"/>
  <c r="N458" i="50"/>
  <c r="M458" i="50"/>
  <c r="AE457" i="50"/>
  <c r="AD457" i="50"/>
  <c r="AC457" i="50"/>
  <c r="AB457" i="50"/>
  <c r="AA457" i="50"/>
  <c r="Z457" i="50"/>
  <c r="Y457" i="50"/>
  <c r="X457" i="50"/>
  <c r="W457" i="50"/>
  <c r="V457" i="50"/>
  <c r="U457" i="50"/>
  <c r="T457" i="50"/>
  <c r="S457" i="50"/>
  <c r="R457" i="50"/>
  <c r="Q457" i="50"/>
  <c r="P457" i="50"/>
  <c r="O457" i="50"/>
  <c r="N457" i="50"/>
  <c r="M457" i="50"/>
  <c r="AE456" i="50"/>
  <c r="AD456" i="50"/>
  <c r="AC456" i="50"/>
  <c r="AB456" i="50"/>
  <c r="AA456" i="50"/>
  <c r="Z456" i="50"/>
  <c r="Y456" i="50"/>
  <c r="X456" i="50"/>
  <c r="W456" i="50"/>
  <c r="V456" i="50"/>
  <c r="U456" i="50"/>
  <c r="T456" i="50"/>
  <c r="S456" i="50"/>
  <c r="R456" i="50"/>
  <c r="Q456" i="50"/>
  <c r="P456" i="50"/>
  <c r="O456" i="50"/>
  <c r="N456" i="50"/>
  <c r="M456" i="50"/>
  <c r="AE455" i="50"/>
  <c r="AD455" i="50"/>
  <c r="AC455" i="50"/>
  <c r="AB455" i="50"/>
  <c r="AA455" i="50"/>
  <c r="Z455" i="50"/>
  <c r="Y455" i="50"/>
  <c r="X455" i="50"/>
  <c r="W455" i="50"/>
  <c r="V455" i="50"/>
  <c r="U455" i="50"/>
  <c r="T455" i="50"/>
  <c r="S455" i="50"/>
  <c r="R455" i="50"/>
  <c r="Q455" i="50"/>
  <c r="P455" i="50"/>
  <c r="O455" i="50"/>
  <c r="N455" i="50"/>
  <c r="M455" i="50"/>
  <c r="AE454" i="50"/>
  <c r="AD454" i="50"/>
  <c r="AC454" i="50"/>
  <c r="AB454" i="50"/>
  <c r="AA454" i="50"/>
  <c r="Z454" i="50"/>
  <c r="Y454" i="50"/>
  <c r="X454" i="50"/>
  <c r="W454" i="50"/>
  <c r="V454" i="50"/>
  <c r="U454" i="50"/>
  <c r="T454" i="50"/>
  <c r="S454" i="50"/>
  <c r="R454" i="50"/>
  <c r="Q454" i="50"/>
  <c r="P454" i="50"/>
  <c r="O454" i="50"/>
  <c r="N454" i="50"/>
  <c r="M454" i="50"/>
  <c r="AE453" i="50"/>
  <c r="AD453" i="50"/>
  <c r="AC453" i="50"/>
  <c r="AB453" i="50"/>
  <c r="AA453" i="50"/>
  <c r="Z453" i="50"/>
  <c r="Y453" i="50"/>
  <c r="X453" i="50"/>
  <c r="W453" i="50"/>
  <c r="V453" i="50"/>
  <c r="U453" i="50"/>
  <c r="T453" i="50"/>
  <c r="S453" i="50"/>
  <c r="R453" i="50"/>
  <c r="Q453" i="50"/>
  <c r="P453" i="50"/>
  <c r="O453" i="50"/>
  <c r="N453" i="50"/>
  <c r="M453" i="50"/>
  <c r="AE452" i="50"/>
  <c r="AD452" i="50"/>
  <c r="AC452" i="50"/>
  <c r="AB452" i="50"/>
  <c r="AA452" i="50"/>
  <c r="Z452" i="50"/>
  <c r="Y452" i="50"/>
  <c r="X452" i="50"/>
  <c r="W452" i="50"/>
  <c r="V452" i="50"/>
  <c r="U452" i="50"/>
  <c r="T452" i="50"/>
  <c r="S452" i="50"/>
  <c r="R452" i="50"/>
  <c r="Q452" i="50"/>
  <c r="P452" i="50"/>
  <c r="O452" i="50"/>
  <c r="N452" i="50"/>
  <c r="M452" i="50"/>
  <c r="AE451" i="50"/>
  <c r="AD451" i="50"/>
  <c r="AC451" i="50"/>
  <c r="AB451" i="50"/>
  <c r="AA451" i="50"/>
  <c r="Z451" i="50"/>
  <c r="Y451" i="50"/>
  <c r="X451" i="50"/>
  <c r="W451" i="50"/>
  <c r="V451" i="50"/>
  <c r="U451" i="50"/>
  <c r="T451" i="50"/>
  <c r="S451" i="50"/>
  <c r="R451" i="50"/>
  <c r="Q451" i="50"/>
  <c r="P451" i="50"/>
  <c r="O451" i="50"/>
  <c r="N451" i="50"/>
  <c r="M451" i="50"/>
  <c r="AE450" i="50"/>
  <c r="AD450" i="50"/>
  <c r="AC450" i="50"/>
  <c r="AB450" i="50"/>
  <c r="AA450" i="50"/>
  <c r="Z450" i="50"/>
  <c r="Y450" i="50"/>
  <c r="X450" i="50"/>
  <c r="W450" i="50"/>
  <c r="V450" i="50"/>
  <c r="U450" i="50"/>
  <c r="T450" i="50"/>
  <c r="S450" i="50"/>
  <c r="R450" i="50"/>
  <c r="Q450" i="50"/>
  <c r="P450" i="50"/>
  <c r="O450" i="50"/>
  <c r="N450" i="50"/>
  <c r="M450" i="50"/>
  <c r="AE449" i="50"/>
  <c r="AD449" i="50"/>
  <c r="AC449" i="50"/>
  <c r="AB449" i="50"/>
  <c r="AA449" i="50"/>
  <c r="Z449" i="50"/>
  <c r="Y449" i="50"/>
  <c r="X449" i="50"/>
  <c r="W449" i="50"/>
  <c r="V449" i="50"/>
  <c r="U449" i="50"/>
  <c r="T449" i="50"/>
  <c r="S449" i="50"/>
  <c r="R449" i="50"/>
  <c r="Q449" i="50"/>
  <c r="P449" i="50"/>
  <c r="O449" i="50"/>
  <c r="N449" i="50"/>
  <c r="M449" i="50"/>
  <c r="AE448" i="50"/>
  <c r="AD448" i="50"/>
  <c r="AC448" i="50"/>
  <c r="AB448" i="50"/>
  <c r="AA448" i="50"/>
  <c r="Z448" i="50"/>
  <c r="Y448" i="50"/>
  <c r="X448" i="50"/>
  <c r="W448" i="50"/>
  <c r="V448" i="50"/>
  <c r="U448" i="50"/>
  <c r="T448" i="50"/>
  <c r="S448" i="50"/>
  <c r="R448" i="50"/>
  <c r="Q448" i="50"/>
  <c r="P448" i="50"/>
  <c r="O448" i="50"/>
  <c r="N448" i="50"/>
  <c r="M448" i="50"/>
  <c r="AE447" i="50"/>
  <c r="AD447" i="50"/>
  <c r="AC447" i="50"/>
  <c r="AB447" i="50"/>
  <c r="AA447" i="50"/>
  <c r="Z447" i="50"/>
  <c r="Y447" i="50"/>
  <c r="X447" i="50"/>
  <c r="W447" i="50"/>
  <c r="V447" i="50"/>
  <c r="U447" i="50"/>
  <c r="T447" i="50"/>
  <c r="S447" i="50"/>
  <c r="R447" i="50"/>
  <c r="Q447" i="50"/>
  <c r="P447" i="50"/>
  <c r="O447" i="50"/>
  <c r="N447" i="50"/>
  <c r="M447" i="50"/>
  <c r="AE446" i="50"/>
  <c r="AD446" i="50"/>
  <c r="AC446" i="50"/>
  <c r="AB446" i="50"/>
  <c r="AA446" i="50"/>
  <c r="Z446" i="50"/>
  <c r="Y446" i="50"/>
  <c r="X446" i="50"/>
  <c r="W446" i="50"/>
  <c r="V446" i="50"/>
  <c r="U446" i="50"/>
  <c r="T446" i="50"/>
  <c r="S446" i="50"/>
  <c r="R446" i="50"/>
  <c r="Q446" i="50"/>
  <c r="P446" i="50"/>
  <c r="O446" i="50"/>
  <c r="N446" i="50"/>
  <c r="M446" i="50"/>
  <c r="AE445" i="50"/>
  <c r="AD445" i="50"/>
  <c r="AC445" i="50"/>
  <c r="AB445" i="50"/>
  <c r="AA445" i="50"/>
  <c r="Z445" i="50"/>
  <c r="Y445" i="50"/>
  <c r="X445" i="50"/>
  <c r="W445" i="50"/>
  <c r="V445" i="50"/>
  <c r="U445" i="50"/>
  <c r="T445" i="50"/>
  <c r="S445" i="50"/>
  <c r="R445" i="50"/>
  <c r="Q445" i="50"/>
  <c r="P445" i="50"/>
  <c r="O445" i="50"/>
  <c r="N445" i="50"/>
  <c r="M445" i="50"/>
  <c r="AE444" i="50"/>
  <c r="AD444" i="50"/>
  <c r="AC444" i="50"/>
  <c r="AB444" i="50"/>
  <c r="AA444" i="50"/>
  <c r="Z444" i="50"/>
  <c r="Y444" i="50"/>
  <c r="X444" i="50"/>
  <c r="W444" i="50"/>
  <c r="V444" i="50"/>
  <c r="U444" i="50"/>
  <c r="T444" i="50"/>
  <c r="S444" i="50"/>
  <c r="R444" i="50"/>
  <c r="Q444" i="50"/>
  <c r="P444" i="50"/>
  <c r="O444" i="50"/>
  <c r="N444" i="50"/>
  <c r="M444" i="50"/>
  <c r="AE443" i="50"/>
  <c r="AD443" i="50"/>
  <c r="AC443" i="50"/>
  <c r="AB443" i="50"/>
  <c r="AA443" i="50"/>
  <c r="Z443" i="50"/>
  <c r="Y443" i="50"/>
  <c r="X443" i="50"/>
  <c r="W443" i="50"/>
  <c r="V443" i="50"/>
  <c r="U443" i="50"/>
  <c r="T443" i="50"/>
  <c r="S443" i="50"/>
  <c r="R443" i="50"/>
  <c r="Q443" i="50"/>
  <c r="P443" i="50"/>
  <c r="O443" i="50"/>
  <c r="N443" i="50"/>
  <c r="M443" i="50"/>
  <c r="AE442" i="50"/>
  <c r="AD442" i="50"/>
  <c r="AC442" i="50"/>
  <c r="AB442" i="50"/>
  <c r="AA442" i="50"/>
  <c r="Z442" i="50"/>
  <c r="Y442" i="50"/>
  <c r="X442" i="50"/>
  <c r="W442" i="50"/>
  <c r="V442" i="50"/>
  <c r="U442" i="50"/>
  <c r="T442" i="50"/>
  <c r="S442" i="50"/>
  <c r="R442" i="50"/>
  <c r="Q442" i="50"/>
  <c r="P442" i="50"/>
  <c r="O442" i="50"/>
  <c r="N442" i="50"/>
  <c r="M442" i="50"/>
  <c r="AE441" i="50"/>
  <c r="AD441" i="50"/>
  <c r="AC441" i="50"/>
  <c r="AB441" i="50"/>
  <c r="AA441" i="50"/>
  <c r="Z441" i="50"/>
  <c r="Y441" i="50"/>
  <c r="X441" i="50"/>
  <c r="W441" i="50"/>
  <c r="V441" i="50"/>
  <c r="U441" i="50"/>
  <c r="T441" i="50"/>
  <c r="S441" i="50"/>
  <c r="R441" i="50"/>
  <c r="Q441" i="50"/>
  <c r="P441" i="50"/>
  <c r="O441" i="50"/>
  <c r="N441" i="50"/>
  <c r="M441" i="50"/>
  <c r="AE440" i="50"/>
  <c r="AD440" i="50"/>
  <c r="AC440" i="50"/>
  <c r="AB440" i="50"/>
  <c r="AA440" i="50"/>
  <c r="Z440" i="50"/>
  <c r="Y440" i="50"/>
  <c r="X440" i="50"/>
  <c r="W440" i="50"/>
  <c r="V440" i="50"/>
  <c r="U440" i="50"/>
  <c r="T440" i="50"/>
  <c r="S440" i="50"/>
  <c r="R440" i="50"/>
  <c r="Q440" i="50"/>
  <c r="P440" i="50"/>
  <c r="O440" i="50"/>
  <c r="N440" i="50"/>
  <c r="M440" i="50"/>
  <c r="AE439" i="50"/>
  <c r="AD439" i="50"/>
  <c r="AC439" i="50"/>
  <c r="AB439" i="50"/>
  <c r="AA439" i="50"/>
  <c r="Z439" i="50"/>
  <c r="Y439" i="50"/>
  <c r="X439" i="50"/>
  <c r="W439" i="50"/>
  <c r="V439" i="50"/>
  <c r="U439" i="50"/>
  <c r="T439" i="50"/>
  <c r="S439" i="50"/>
  <c r="R439" i="50"/>
  <c r="Q439" i="50"/>
  <c r="P439" i="50"/>
  <c r="O439" i="50"/>
  <c r="N439" i="50"/>
  <c r="M439" i="50"/>
  <c r="AE438" i="50"/>
  <c r="AD438" i="50"/>
  <c r="AC438" i="50"/>
  <c r="AB438" i="50"/>
  <c r="AA438" i="50"/>
  <c r="Z438" i="50"/>
  <c r="Y438" i="50"/>
  <c r="X438" i="50"/>
  <c r="W438" i="50"/>
  <c r="V438" i="50"/>
  <c r="U438" i="50"/>
  <c r="T438" i="50"/>
  <c r="S438" i="50"/>
  <c r="R438" i="50"/>
  <c r="Q438" i="50"/>
  <c r="P438" i="50"/>
  <c r="O438" i="50"/>
  <c r="N438" i="50"/>
  <c r="M438" i="50"/>
  <c r="AE437" i="50"/>
  <c r="AD437" i="50"/>
  <c r="AC437" i="50"/>
  <c r="AB437" i="50"/>
  <c r="AA437" i="50"/>
  <c r="Z437" i="50"/>
  <c r="Y437" i="50"/>
  <c r="X437" i="50"/>
  <c r="W437" i="50"/>
  <c r="V437" i="50"/>
  <c r="U437" i="50"/>
  <c r="T437" i="50"/>
  <c r="S437" i="50"/>
  <c r="R437" i="50"/>
  <c r="Q437" i="50"/>
  <c r="P437" i="50"/>
  <c r="O437" i="50"/>
  <c r="N437" i="50"/>
  <c r="M437" i="50"/>
  <c r="AE436" i="50"/>
  <c r="AD436" i="50"/>
  <c r="AC436" i="50"/>
  <c r="AB436" i="50"/>
  <c r="AA436" i="50"/>
  <c r="Z436" i="50"/>
  <c r="Y436" i="50"/>
  <c r="X436" i="50"/>
  <c r="W436" i="50"/>
  <c r="V436" i="50"/>
  <c r="U436" i="50"/>
  <c r="T436" i="50"/>
  <c r="S436" i="50"/>
  <c r="R436" i="50"/>
  <c r="Q436" i="50"/>
  <c r="P436" i="50"/>
  <c r="O436" i="50"/>
  <c r="N436" i="50"/>
  <c r="M436" i="50"/>
  <c r="AE435" i="50"/>
  <c r="AD435" i="50"/>
  <c r="AC435" i="50"/>
  <c r="AB435" i="50"/>
  <c r="AA435" i="50"/>
  <c r="Z435" i="50"/>
  <c r="Y435" i="50"/>
  <c r="X435" i="50"/>
  <c r="W435" i="50"/>
  <c r="V435" i="50"/>
  <c r="U435" i="50"/>
  <c r="T435" i="50"/>
  <c r="S435" i="50"/>
  <c r="R435" i="50"/>
  <c r="Q435" i="50"/>
  <c r="P435" i="50"/>
  <c r="O435" i="50"/>
  <c r="N435" i="50"/>
  <c r="M435" i="50"/>
  <c r="AE434" i="50"/>
  <c r="AD434" i="50"/>
  <c r="AC434" i="50"/>
  <c r="AB434" i="50"/>
  <c r="AA434" i="50"/>
  <c r="Z434" i="50"/>
  <c r="Y434" i="50"/>
  <c r="X434" i="50"/>
  <c r="W434" i="50"/>
  <c r="V434" i="50"/>
  <c r="U434" i="50"/>
  <c r="T434" i="50"/>
  <c r="S434" i="50"/>
  <c r="R434" i="50"/>
  <c r="Q434" i="50"/>
  <c r="P434" i="50"/>
  <c r="O434" i="50"/>
  <c r="N434" i="50"/>
  <c r="M434" i="50"/>
  <c r="AE433" i="50"/>
  <c r="AD433" i="50"/>
  <c r="AC433" i="50"/>
  <c r="AB433" i="50"/>
  <c r="AA433" i="50"/>
  <c r="Z433" i="50"/>
  <c r="Y433" i="50"/>
  <c r="X433" i="50"/>
  <c r="W433" i="50"/>
  <c r="V433" i="50"/>
  <c r="U433" i="50"/>
  <c r="T433" i="50"/>
  <c r="S433" i="50"/>
  <c r="R433" i="50"/>
  <c r="Q433" i="50"/>
  <c r="P433" i="50"/>
  <c r="O433" i="50"/>
  <c r="N433" i="50"/>
  <c r="M433" i="50"/>
  <c r="AE432" i="50"/>
  <c r="AD432" i="50"/>
  <c r="AC432" i="50"/>
  <c r="AB432" i="50"/>
  <c r="AA432" i="50"/>
  <c r="Z432" i="50"/>
  <c r="Y432" i="50"/>
  <c r="X432" i="50"/>
  <c r="W432" i="50"/>
  <c r="V432" i="50"/>
  <c r="U432" i="50"/>
  <c r="T432" i="50"/>
  <c r="S432" i="50"/>
  <c r="R432" i="50"/>
  <c r="Q432" i="50"/>
  <c r="P432" i="50"/>
  <c r="O432" i="50"/>
  <c r="N432" i="50"/>
  <c r="M432" i="50"/>
  <c r="AE431" i="50"/>
  <c r="AD431" i="50"/>
  <c r="AC431" i="50"/>
  <c r="AB431" i="50"/>
  <c r="AA431" i="50"/>
  <c r="Z431" i="50"/>
  <c r="Y431" i="50"/>
  <c r="X431" i="50"/>
  <c r="W431" i="50"/>
  <c r="V431" i="50"/>
  <c r="U431" i="50"/>
  <c r="T431" i="50"/>
  <c r="S431" i="50"/>
  <c r="R431" i="50"/>
  <c r="Q431" i="50"/>
  <c r="P431" i="50"/>
  <c r="O431" i="50"/>
  <c r="N431" i="50"/>
  <c r="M431" i="50"/>
  <c r="AE430" i="50"/>
  <c r="AD430" i="50"/>
  <c r="AC430" i="50"/>
  <c r="AB430" i="50"/>
  <c r="AA430" i="50"/>
  <c r="Z430" i="50"/>
  <c r="Y430" i="50"/>
  <c r="X430" i="50"/>
  <c r="W430" i="50"/>
  <c r="V430" i="50"/>
  <c r="U430" i="50"/>
  <c r="T430" i="50"/>
  <c r="S430" i="50"/>
  <c r="R430" i="50"/>
  <c r="Q430" i="50"/>
  <c r="P430" i="50"/>
  <c r="O430" i="50"/>
  <c r="N430" i="50"/>
  <c r="M430" i="50"/>
  <c r="AE429" i="50"/>
  <c r="AD429" i="50"/>
  <c r="AC429" i="50"/>
  <c r="AB429" i="50"/>
  <c r="AA429" i="50"/>
  <c r="Z429" i="50"/>
  <c r="Y429" i="50"/>
  <c r="X429" i="50"/>
  <c r="W429" i="50"/>
  <c r="V429" i="50"/>
  <c r="U429" i="50"/>
  <c r="T429" i="50"/>
  <c r="S429" i="50"/>
  <c r="R429" i="50"/>
  <c r="Q429" i="50"/>
  <c r="P429" i="50"/>
  <c r="O429" i="50"/>
  <c r="N429" i="50"/>
  <c r="M429" i="50"/>
  <c r="AE428" i="50"/>
  <c r="AD428" i="50"/>
  <c r="AC428" i="50"/>
  <c r="AB428" i="50"/>
  <c r="AA428" i="50"/>
  <c r="Z428" i="50"/>
  <c r="Y428" i="50"/>
  <c r="X428" i="50"/>
  <c r="W428" i="50"/>
  <c r="V428" i="50"/>
  <c r="U428" i="50"/>
  <c r="T428" i="50"/>
  <c r="S428" i="50"/>
  <c r="R428" i="50"/>
  <c r="Q428" i="50"/>
  <c r="P428" i="50"/>
  <c r="O428" i="50"/>
  <c r="N428" i="50"/>
  <c r="M428" i="50"/>
  <c r="AE427" i="50"/>
  <c r="AD427" i="50"/>
  <c r="AC427" i="50"/>
  <c r="AB427" i="50"/>
  <c r="AA427" i="50"/>
  <c r="Z427" i="50"/>
  <c r="Y427" i="50"/>
  <c r="X427" i="50"/>
  <c r="W427" i="50"/>
  <c r="V427" i="50"/>
  <c r="U427" i="50"/>
  <c r="T427" i="50"/>
  <c r="S427" i="50"/>
  <c r="R427" i="50"/>
  <c r="Q427" i="50"/>
  <c r="P427" i="50"/>
  <c r="O427" i="50"/>
  <c r="N427" i="50"/>
  <c r="M427" i="50"/>
  <c r="AE426" i="50"/>
  <c r="AD426" i="50"/>
  <c r="AC426" i="50"/>
  <c r="AB426" i="50"/>
  <c r="AA426" i="50"/>
  <c r="Z426" i="50"/>
  <c r="Y426" i="50"/>
  <c r="X426" i="50"/>
  <c r="W426" i="50"/>
  <c r="V426" i="50"/>
  <c r="U426" i="50"/>
  <c r="T426" i="50"/>
  <c r="S426" i="50"/>
  <c r="R426" i="50"/>
  <c r="Q426" i="50"/>
  <c r="P426" i="50"/>
  <c r="O426" i="50"/>
  <c r="N426" i="50"/>
  <c r="M426" i="50"/>
  <c r="AE425" i="50"/>
  <c r="AD425" i="50"/>
  <c r="AC425" i="50"/>
  <c r="AB425" i="50"/>
  <c r="AA425" i="50"/>
  <c r="Z425" i="50"/>
  <c r="Y425" i="50"/>
  <c r="X425" i="50"/>
  <c r="W425" i="50"/>
  <c r="V425" i="50"/>
  <c r="U425" i="50"/>
  <c r="T425" i="50"/>
  <c r="S425" i="50"/>
  <c r="R425" i="50"/>
  <c r="Q425" i="50"/>
  <c r="P425" i="50"/>
  <c r="O425" i="50"/>
  <c r="N425" i="50"/>
  <c r="M425" i="50"/>
  <c r="AE424" i="50"/>
  <c r="AD424" i="50"/>
  <c r="AC424" i="50"/>
  <c r="AB424" i="50"/>
  <c r="AA424" i="50"/>
  <c r="Z424" i="50"/>
  <c r="Y424" i="50"/>
  <c r="X424" i="50"/>
  <c r="W424" i="50"/>
  <c r="V424" i="50"/>
  <c r="U424" i="50"/>
  <c r="T424" i="50"/>
  <c r="S424" i="50"/>
  <c r="R424" i="50"/>
  <c r="Q424" i="50"/>
  <c r="P424" i="50"/>
  <c r="O424" i="50"/>
  <c r="N424" i="50"/>
  <c r="M424" i="50"/>
  <c r="AE423" i="50"/>
  <c r="AD423" i="50"/>
  <c r="AC423" i="50"/>
  <c r="AB423" i="50"/>
  <c r="AA423" i="50"/>
  <c r="Z423" i="50"/>
  <c r="Y423" i="50"/>
  <c r="X423" i="50"/>
  <c r="W423" i="50"/>
  <c r="V423" i="50"/>
  <c r="U423" i="50"/>
  <c r="T423" i="50"/>
  <c r="S423" i="50"/>
  <c r="R423" i="50"/>
  <c r="Q423" i="50"/>
  <c r="P423" i="50"/>
  <c r="O423" i="50"/>
  <c r="N423" i="50"/>
  <c r="M423" i="50"/>
  <c r="AE422" i="50"/>
  <c r="AD422" i="50"/>
  <c r="AC422" i="50"/>
  <c r="AB422" i="50"/>
  <c r="AA422" i="50"/>
  <c r="Z422" i="50"/>
  <c r="Y422" i="50"/>
  <c r="X422" i="50"/>
  <c r="W422" i="50"/>
  <c r="V422" i="50"/>
  <c r="U422" i="50"/>
  <c r="T422" i="50"/>
  <c r="S422" i="50"/>
  <c r="R422" i="50"/>
  <c r="Q422" i="50"/>
  <c r="P422" i="50"/>
  <c r="O422" i="50"/>
  <c r="N422" i="50"/>
  <c r="M422" i="50"/>
  <c r="AE421" i="50"/>
  <c r="AD421" i="50"/>
  <c r="AC421" i="50"/>
  <c r="AB421" i="50"/>
  <c r="AA421" i="50"/>
  <c r="Z421" i="50"/>
  <c r="Y421" i="50"/>
  <c r="X421" i="50"/>
  <c r="W421" i="50"/>
  <c r="V421" i="50"/>
  <c r="U421" i="50"/>
  <c r="T421" i="50"/>
  <c r="S421" i="50"/>
  <c r="R421" i="50"/>
  <c r="Q421" i="50"/>
  <c r="P421" i="50"/>
  <c r="O421" i="50"/>
  <c r="N421" i="50"/>
  <c r="M421" i="50"/>
  <c r="AE420" i="50"/>
  <c r="AD420" i="50"/>
  <c r="AC420" i="50"/>
  <c r="AB420" i="50"/>
  <c r="AA420" i="50"/>
  <c r="Z420" i="50"/>
  <c r="Y420" i="50"/>
  <c r="X420" i="50"/>
  <c r="W420" i="50"/>
  <c r="V420" i="50"/>
  <c r="U420" i="50"/>
  <c r="T420" i="50"/>
  <c r="S420" i="50"/>
  <c r="R420" i="50"/>
  <c r="Q420" i="50"/>
  <c r="P420" i="50"/>
  <c r="O420" i="50"/>
  <c r="N420" i="50"/>
  <c r="M420" i="50"/>
  <c r="AE419" i="50"/>
  <c r="AD419" i="50"/>
  <c r="AC419" i="50"/>
  <c r="AB419" i="50"/>
  <c r="AA419" i="50"/>
  <c r="Z419" i="50"/>
  <c r="Y419" i="50"/>
  <c r="X419" i="50"/>
  <c r="W419" i="50"/>
  <c r="V419" i="50"/>
  <c r="U419" i="50"/>
  <c r="T419" i="50"/>
  <c r="S419" i="50"/>
  <c r="R419" i="50"/>
  <c r="Q419" i="50"/>
  <c r="P419" i="50"/>
  <c r="O419" i="50"/>
  <c r="N419" i="50"/>
  <c r="M419" i="50"/>
  <c r="AE418" i="50"/>
  <c r="AD418" i="50"/>
  <c r="AC418" i="50"/>
  <c r="AB418" i="50"/>
  <c r="AA418" i="50"/>
  <c r="Z418" i="50"/>
  <c r="Y418" i="50"/>
  <c r="X418" i="50"/>
  <c r="W418" i="50"/>
  <c r="V418" i="50"/>
  <c r="U418" i="50"/>
  <c r="T418" i="50"/>
  <c r="S418" i="50"/>
  <c r="R418" i="50"/>
  <c r="Q418" i="50"/>
  <c r="P418" i="50"/>
  <c r="O418" i="50"/>
  <c r="N418" i="50"/>
  <c r="M418" i="50"/>
  <c r="AE417" i="50"/>
  <c r="AD417" i="50"/>
  <c r="AC417" i="50"/>
  <c r="AB417" i="50"/>
  <c r="AA417" i="50"/>
  <c r="Z417" i="50"/>
  <c r="Y417" i="50"/>
  <c r="X417" i="50"/>
  <c r="W417" i="50"/>
  <c r="V417" i="50"/>
  <c r="U417" i="50"/>
  <c r="T417" i="50"/>
  <c r="S417" i="50"/>
  <c r="R417" i="50"/>
  <c r="Q417" i="50"/>
  <c r="P417" i="50"/>
  <c r="O417" i="50"/>
  <c r="N417" i="50"/>
  <c r="M417" i="50"/>
  <c r="AE416" i="50"/>
  <c r="AD416" i="50"/>
  <c r="AC416" i="50"/>
  <c r="AB416" i="50"/>
  <c r="AA416" i="50"/>
  <c r="Z416" i="50"/>
  <c r="Y416" i="50"/>
  <c r="X416" i="50"/>
  <c r="W416" i="50"/>
  <c r="V416" i="50"/>
  <c r="U416" i="50"/>
  <c r="T416" i="50"/>
  <c r="S416" i="50"/>
  <c r="R416" i="50"/>
  <c r="Q416" i="50"/>
  <c r="P416" i="50"/>
  <c r="O416" i="50"/>
  <c r="N416" i="50"/>
  <c r="M416" i="50"/>
  <c r="AE415" i="50"/>
  <c r="AD415" i="50"/>
  <c r="AC415" i="50"/>
  <c r="AB415" i="50"/>
  <c r="AA415" i="50"/>
  <c r="Z415" i="50"/>
  <c r="Y415" i="50"/>
  <c r="X415" i="50"/>
  <c r="W415" i="50"/>
  <c r="V415" i="50"/>
  <c r="U415" i="50"/>
  <c r="T415" i="50"/>
  <c r="S415" i="50"/>
  <c r="R415" i="50"/>
  <c r="Q415" i="50"/>
  <c r="P415" i="50"/>
  <c r="O415" i="50"/>
  <c r="N415" i="50"/>
  <c r="M415" i="50"/>
  <c r="AE414" i="50"/>
  <c r="AD414" i="50"/>
  <c r="AC414" i="50"/>
  <c r="AB414" i="50"/>
  <c r="AA414" i="50"/>
  <c r="Z414" i="50"/>
  <c r="Y414" i="50"/>
  <c r="X414" i="50"/>
  <c r="W414" i="50"/>
  <c r="V414" i="50"/>
  <c r="U414" i="50"/>
  <c r="T414" i="50"/>
  <c r="S414" i="50"/>
  <c r="R414" i="50"/>
  <c r="Q414" i="50"/>
  <c r="P414" i="50"/>
  <c r="O414" i="50"/>
  <c r="N414" i="50"/>
  <c r="M414" i="50"/>
  <c r="AE413" i="50"/>
  <c r="AD413" i="50"/>
  <c r="AC413" i="50"/>
  <c r="AB413" i="50"/>
  <c r="AA413" i="50"/>
  <c r="Z413" i="50"/>
  <c r="Y413" i="50"/>
  <c r="X413" i="50"/>
  <c r="W413" i="50"/>
  <c r="V413" i="50"/>
  <c r="U413" i="50"/>
  <c r="T413" i="50"/>
  <c r="S413" i="50"/>
  <c r="R413" i="50"/>
  <c r="Q413" i="50"/>
  <c r="P413" i="50"/>
  <c r="O413" i="50"/>
  <c r="N413" i="50"/>
  <c r="M413" i="50"/>
  <c r="AE412" i="50"/>
  <c r="AD412" i="50"/>
  <c r="AC412" i="50"/>
  <c r="AB412" i="50"/>
  <c r="AA412" i="50"/>
  <c r="Z412" i="50"/>
  <c r="Y412" i="50"/>
  <c r="X412" i="50"/>
  <c r="W412" i="50"/>
  <c r="V412" i="50"/>
  <c r="U412" i="50"/>
  <c r="T412" i="50"/>
  <c r="S412" i="50"/>
  <c r="R412" i="50"/>
  <c r="Q412" i="50"/>
  <c r="P412" i="50"/>
  <c r="O412" i="50"/>
  <c r="N412" i="50"/>
  <c r="M412" i="50"/>
  <c r="AE411" i="50"/>
  <c r="AD411" i="50"/>
  <c r="AC411" i="50"/>
  <c r="AB411" i="50"/>
  <c r="AA411" i="50"/>
  <c r="Z411" i="50"/>
  <c r="Y411" i="50"/>
  <c r="X411" i="50"/>
  <c r="W411" i="50"/>
  <c r="V411" i="50"/>
  <c r="U411" i="50"/>
  <c r="T411" i="50"/>
  <c r="S411" i="50"/>
  <c r="R411" i="50"/>
  <c r="Q411" i="50"/>
  <c r="P411" i="50"/>
  <c r="O411" i="50"/>
  <c r="N411" i="50"/>
  <c r="M411" i="50"/>
  <c r="AE410" i="50"/>
  <c r="AD410" i="50"/>
  <c r="AC410" i="50"/>
  <c r="AB410" i="50"/>
  <c r="AA410" i="50"/>
  <c r="Z410" i="50"/>
  <c r="Y410" i="50"/>
  <c r="X410" i="50"/>
  <c r="W410" i="50"/>
  <c r="V410" i="50"/>
  <c r="U410" i="50"/>
  <c r="T410" i="50"/>
  <c r="S410" i="50"/>
  <c r="R410" i="50"/>
  <c r="Q410" i="50"/>
  <c r="P410" i="50"/>
  <c r="O410" i="50"/>
  <c r="N410" i="50"/>
  <c r="M410" i="50"/>
  <c r="AE409" i="50"/>
  <c r="AD409" i="50"/>
  <c r="AC409" i="50"/>
  <c r="AB409" i="50"/>
  <c r="AA409" i="50"/>
  <c r="Z409" i="50"/>
  <c r="Y409" i="50"/>
  <c r="X409" i="50"/>
  <c r="W409" i="50"/>
  <c r="V409" i="50"/>
  <c r="U409" i="50"/>
  <c r="T409" i="50"/>
  <c r="S409" i="50"/>
  <c r="R409" i="50"/>
  <c r="Q409" i="50"/>
  <c r="P409" i="50"/>
  <c r="O409" i="50"/>
  <c r="N409" i="50"/>
  <c r="M409" i="50"/>
  <c r="AE408" i="50"/>
  <c r="AD408" i="50"/>
  <c r="AC408" i="50"/>
  <c r="AB408" i="50"/>
  <c r="AA408" i="50"/>
  <c r="Z408" i="50"/>
  <c r="Y408" i="50"/>
  <c r="X408" i="50"/>
  <c r="W408" i="50"/>
  <c r="V408" i="50"/>
  <c r="U408" i="50"/>
  <c r="T408" i="50"/>
  <c r="S408" i="50"/>
  <c r="R408" i="50"/>
  <c r="Q408" i="50"/>
  <c r="P408" i="50"/>
  <c r="O408" i="50"/>
  <c r="N408" i="50"/>
  <c r="M408" i="50"/>
  <c r="AE407" i="50"/>
  <c r="AD407" i="50"/>
  <c r="AC407" i="50"/>
  <c r="AB407" i="50"/>
  <c r="AA407" i="50"/>
  <c r="Z407" i="50"/>
  <c r="Y407" i="50"/>
  <c r="X407" i="50"/>
  <c r="W407" i="50"/>
  <c r="V407" i="50"/>
  <c r="U407" i="50"/>
  <c r="T407" i="50"/>
  <c r="S407" i="50"/>
  <c r="R407" i="50"/>
  <c r="Q407" i="50"/>
  <c r="P407" i="50"/>
  <c r="O407" i="50"/>
  <c r="N407" i="50"/>
  <c r="M407" i="50"/>
  <c r="AE406" i="50"/>
  <c r="AD406" i="50"/>
  <c r="AC406" i="50"/>
  <c r="AB406" i="50"/>
  <c r="AA406" i="50"/>
  <c r="Z406" i="50"/>
  <c r="Y406" i="50"/>
  <c r="X406" i="50"/>
  <c r="W406" i="50"/>
  <c r="V406" i="50"/>
  <c r="U406" i="50"/>
  <c r="T406" i="50"/>
  <c r="S406" i="50"/>
  <c r="R406" i="50"/>
  <c r="Q406" i="50"/>
  <c r="P406" i="50"/>
  <c r="O406" i="50"/>
  <c r="N406" i="50"/>
  <c r="M406" i="50"/>
  <c r="AE405" i="50"/>
  <c r="AD405" i="50"/>
  <c r="AC405" i="50"/>
  <c r="AB405" i="50"/>
  <c r="AA405" i="50"/>
  <c r="Z405" i="50"/>
  <c r="Y405" i="50"/>
  <c r="X405" i="50"/>
  <c r="W405" i="50"/>
  <c r="V405" i="50"/>
  <c r="U405" i="50"/>
  <c r="T405" i="50"/>
  <c r="S405" i="50"/>
  <c r="R405" i="50"/>
  <c r="Q405" i="50"/>
  <c r="P405" i="50"/>
  <c r="O405" i="50"/>
  <c r="N405" i="50"/>
  <c r="M405" i="50"/>
  <c r="AE404" i="50"/>
  <c r="AD404" i="50"/>
  <c r="AC404" i="50"/>
  <c r="AB404" i="50"/>
  <c r="AA404" i="50"/>
  <c r="Z404" i="50"/>
  <c r="Y404" i="50"/>
  <c r="X404" i="50"/>
  <c r="W404" i="50"/>
  <c r="V404" i="50"/>
  <c r="U404" i="50"/>
  <c r="T404" i="50"/>
  <c r="S404" i="50"/>
  <c r="R404" i="50"/>
  <c r="Q404" i="50"/>
  <c r="P404" i="50"/>
  <c r="O404" i="50"/>
  <c r="N404" i="50"/>
  <c r="M404" i="50"/>
  <c r="AE403" i="50"/>
  <c r="AD403" i="50"/>
  <c r="AC403" i="50"/>
  <c r="AB403" i="50"/>
  <c r="AA403" i="50"/>
  <c r="Z403" i="50"/>
  <c r="Y403" i="50"/>
  <c r="X403" i="50"/>
  <c r="W403" i="50"/>
  <c r="V403" i="50"/>
  <c r="U403" i="50"/>
  <c r="T403" i="50"/>
  <c r="S403" i="50"/>
  <c r="R403" i="50"/>
  <c r="Q403" i="50"/>
  <c r="P403" i="50"/>
  <c r="O403" i="50"/>
  <c r="N403" i="50"/>
  <c r="M403" i="50"/>
  <c r="AE402" i="50"/>
  <c r="AD402" i="50"/>
  <c r="AC402" i="50"/>
  <c r="AB402" i="50"/>
  <c r="AA402" i="50"/>
  <c r="Z402" i="50"/>
  <c r="Y402" i="50"/>
  <c r="X402" i="50"/>
  <c r="W402" i="50"/>
  <c r="V402" i="50"/>
  <c r="U402" i="50"/>
  <c r="T402" i="50"/>
  <c r="S402" i="50"/>
  <c r="R402" i="50"/>
  <c r="Q402" i="50"/>
  <c r="P402" i="50"/>
  <c r="O402" i="50"/>
  <c r="N402" i="50"/>
  <c r="M402" i="50"/>
  <c r="AE401" i="50"/>
  <c r="AD401" i="50"/>
  <c r="AC401" i="50"/>
  <c r="AB401" i="50"/>
  <c r="AA401" i="50"/>
  <c r="Z401" i="50"/>
  <c r="Y401" i="50"/>
  <c r="X401" i="50"/>
  <c r="W401" i="50"/>
  <c r="V401" i="50"/>
  <c r="U401" i="50"/>
  <c r="T401" i="50"/>
  <c r="S401" i="50"/>
  <c r="R401" i="50"/>
  <c r="Q401" i="50"/>
  <c r="P401" i="50"/>
  <c r="O401" i="50"/>
  <c r="N401" i="50"/>
  <c r="M401" i="50"/>
  <c r="AE400" i="50"/>
  <c r="AD400" i="50"/>
  <c r="AC400" i="50"/>
  <c r="AB400" i="50"/>
  <c r="AA400" i="50"/>
  <c r="Z400" i="50"/>
  <c r="Y400" i="50"/>
  <c r="X400" i="50"/>
  <c r="W400" i="50"/>
  <c r="V400" i="50"/>
  <c r="U400" i="50"/>
  <c r="T400" i="50"/>
  <c r="S400" i="50"/>
  <c r="R400" i="50"/>
  <c r="Q400" i="50"/>
  <c r="P400" i="50"/>
  <c r="O400" i="50"/>
  <c r="N400" i="50"/>
  <c r="M400" i="50"/>
  <c r="AE399" i="50"/>
  <c r="AD399" i="50"/>
  <c r="AC399" i="50"/>
  <c r="AB399" i="50"/>
  <c r="AA399" i="50"/>
  <c r="Z399" i="50"/>
  <c r="Y399" i="50"/>
  <c r="X399" i="50"/>
  <c r="W399" i="50"/>
  <c r="V399" i="50"/>
  <c r="U399" i="50"/>
  <c r="T399" i="50"/>
  <c r="S399" i="50"/>
  <c r="R399" i="50"/>
  <c r="Q399" i="50"/>
  <c r="P399" i="50"/>
  <c r="O399" i="50"/>
  <c r="N399" i="50"/>
  <c r="M399" i="50"/>
  <c r="AE398" i="50"/>
  <c r="AD398" i="50"/>
  <c r="AC398" i="50"/>
  <c r="AB398" i="50"/>
  <c r="AA398" i="50"/>
  <c r="Z398" i="50"/>
  <c r="Y398" i="50"/>
  <c r="X398" i="50"/>
  <c r="W398" i="50"/>
  <c r="V398" i="50"/>
  <c r="U398" i="50"/>
  <c r="T398" i="50"/>
  <c r="S398" i="50"/>
  <c r="R398" i="50"/>
  <c r="Q398" i="50"/>
  <c r="P398" i="50"/>
  <c r="O398" i="50"/>
  <c r="N398" i="50"/>
  <c r="M398" i="50"/>
  <c r="AE397" i="50"/>
  <c r="AD397" i="50"/>
  <c r="AC397" i="50"/>
  <c r="AB397" i="50"/>
  <c r="AA397" i="50"/>
  <c r="Z397" i="50"/>
  <c r="Y397" i="50"/>
  <c r="X397" i="50"/>
  <c r="W397" i="50"/>
  <c r="V397" i="50"/>
  <c r="U397" i="50"/>
  <c r="T397" i="50"/>
  <c r="S397" i="50"/>
  <c r="R397" i="50"/>
  <c r="Q397" i="50"/>
  <c r="P397" i="50"/>
  <c r="O397" i="50"/>
  <c r="N397" i="50"/>
  <c r="M397" i="50"/>
  <c r="AE396" i="50"/>
  <c r="AD396" i="50"/>
  <c r="AC396" i="50"/>
  <c r="AB396" i="50"/>
  <c r="AA396" i="50"/>
  <c r="Z396" i="50"/>
  <c r="Y396" i="50"/>
  <c r="X396" i="50"/>
  <c r="W396" i="50"/>
  <c r="V396" i="50"/>
  <c r="U396" i="50"/>
  <c r="T396" i="50"/>
  <c r="S396" i="50"/>
  <c r="R396" i="50"/>
  <c r="Q396" i="50"/>
  <c r="P396" i="50"/>
  <c r="O396" i="50"/>
  <c r="N396" i="50"/>
  <c r="M396" i="50"/>
  <c r="AE395" i="50"/>
  <c r="AD395" i="50"/>
  <c r="AC395" i="50"/>
  <c r="AB395" i="50"/>
  <c r="AA395" i="50"/>
  <c r="Z395" i="50"/>
  <c r="Y395" i="50"/>
  <c r="X395" i="50"/>
  <c r="W395" i="50"/>
  <c r="V395" i="50"/>
  <c r="U395" i="50"/>
  <c r="T395" i="50"/>
  <c r="S395" i="50"/>
  <c r="R395" i="50"/>
  <c r="Q395" i="50"/>
  <c r="P395" i="50"/>
  <c r="O395" i="50"/>
  <c r="N395" i="50"/>
  <c r="M395" i="50"/>
  <c r="AE394" i="50"/>
  <c r="AD394" i="50"/>
  <c r="AC394" i="50"/>
  <c r="AB394" i="50"/>
  <c r="AA394" i="50"/>
  <c r="Z394" i="50"/>
  <c r="Y394" i="50"/>
  <c r="X394" i="50"/>
  <c r="W394" i="50"/>
  <c r="V394" i="50"/>
  <c r="U394" i="50"/>
  <c r="T394" i="50"/>
  <c r="S394" i="50"/>
  <c r="R394" i="50"/>
  <c r="Q394" i="50"/>
  <c r="P394" i="50"/>
  <c r="O394" i="50"/>
  <c r="N394" i="50"/>
  <c r="M394" i="50"/>
  <c r="AE393" i="50"/>
  <c r="AD393" i="50"/>
  <c r="AC393" i="50"/>
  <c r="AB393" i="50"/>
  <c r="AA393" i="50"/>
  <c r="Z393" i="50"/>
  <c r="Y393" i="50"/>
  <c r="X393" i="50"/>
  <c r="W393" i="50"/>
  <c r="V393" i="50"/>
  <c r="U393" i="50"/>
  <c r="T393" i="50"/>
  <c r="S393" i="50"/>
  <c r="R393" i="50"/>
  <c r="Q393" i="50"/>
  <c r="P393" i="50"/>
  <c r="O393" i="50"/>
  <c r="N393" i="50"/>
  <c r="M393" i="50"/>
  <c r="AE392" i="50"/>
  <c r="AD392" i="50"/>
  <c r="AC392" i="50"/>
  <c r="AB392" i="50"/>
  <c r="AA392" i="50"/>
  <c r="Z392" i="50"/>
  <c r="Y392" i="50"/>
  <c r="X392" i="50"/>
  <c r="W392" i="50"/>
  <c r="V392" i="50"/>
  <c r="U392" i="50"/>
  <c r="T392" i="50"/>
  <c r="S392" i="50"/>
  <c r="R392" i="50"/>
  <c r="Q392" i="50"/>
  <c r="P392" i="50"/>
  <c r="O392" i="50"/>
  <c r="N392" i="50"/>
  <c r="M392" i="50"/>
  <c r="AE391" i="50"/>
  <c r="AD391" i="50"/>
  <c r="AC391" i="50"/>
  <c r="AB391" i="50"/>
  <c r="AA391" i="50"/>
  <c r="Z391" i="50"/>
  <c r="Y391" i="50"/>
  <c r="X391" i="50"/>
  <c r="W391" i="50"/>
  <c r="V391" i="50"/>
  <c r="U391" i="50"/>
  <c r="T391" i="50"/>
  <c r="S391" i="50"/>
  <c r="R391" i="50"/>
  <c r="Q391" i="50"/>
  <c r="P391" i="50"/>
  <c r="O391" i="50"/>
  <c r="N391" i="50"/>
  <c r="M391" i="50"/>
  <c r="AE390" i="50"/>
  <c r="AD390" i="50"/>
  <c r="AC390" i="50"/>
  <c r="AB390" i="50"/>
  <c r="AA390" i="50"/>
  <c r="Z390" i="50"/>
  <c r="Y390" i="50"/>
  <c r="X390" i="50"/>
  <c r="W390" i="50"/>
  <c r="V390" i="50"/>
  <c r="U390" i="50"/>
  <c r="T390" i="50"/>
  <c r="S390" i="50"/>
  <c r="R390" i="50"/>
  <c r="Q390" i="50"/>
  <c r="P390" i="50"/>
  <c r="O390" i="50"/>
  <c r="N390" i="50"/>
  <c r="M390" i="50"/>
  <c r="AE389" i="50"/>
  <c r="AD389" i="50"/>
  <c r="AC389" i="50"/>
  <c r="AB389" i="50"/>
  <c r="AA389" i="50"/>
  <c r="Z389" i="50"/>
  <c r="Y389" i="50"/>
  <c r="X389" i="50"/>
  <c r="W389" i="50"/>
  <c r="V389" i="50"/>
  <c r="U389" i="50"/>
  <c r="T389" i="50"/>
  <c r="S389" i="50"/>
  <c r="R389" i="50"/>
  <c r="Q389" i="50"/>
  <c r="P389" i="50"/>
  <c r="O389" i="50"/>
  <c r="N389" i="50"/>
  <c r="M389" i="50"/>
  <c r="AE388" i="50"/>
  <c r="AD388" i="50"/>
  <c r="AC388" i="50"/>
  <c r="AB388" i="50"/>
  <c r="AA388" i="50"/>
  <c r="Z388" i="50"/>
  <c r="Y388" i="50"/>
  <c r="X388" i="50"/>
  <c r="W388" i="50"/>
  <c r="V388" i="50"/>
  <c r="U388" i="50"/>
  <c r="T388" i="50"/>
  <c r="S388" i="50"/>
  <c r="R388" i="50"/>
  <c r="Q388" i="50"/>
  <c r="P388" i="50"/>
  <c r="O388" i="50"/>
  <c r="N388" i="50"/>
  <c r="M388" i="50"/>
  <c r="AE387" i="50"/>
  <c r="AD387" i="50"/>
  <c r="AC387" i="50"/>
  <c r="AB387" i="50"/>
  <c r="AA387" i="50"/>
  <c r="Z387" i="50"/>
  <c r="Y387" i="50"/>
  <c r="X387" i="50"/>
  <c r="W387" i="50"/>
  <c r="V387" i="50"/>
  <c r="U387" i="50"/>
  <c r="T387" i="50"/>
  <c r="S387" i="50"/>
  <c r="R387" i="50"/>
  <c r="Q387" i="50"/>
  <c r="P387" i="50"/>
  <c r="O387" i="50"/>
  <c r="N387" i="50"/>
  <c r="M387" i="50"/>
  <c r="AE386" i="50"/>
  <c r="AD386" i="50"/>
  <c r="AC386" i="50"/>
  <c r="AB386" i="50"/>
  <c r="AA386" i="50"/>
  <c r="Z386" i="50"/>
  <c r="Y386" i="50"/>
  <c r="X386" i="50"/>
  <c r="W386" i="50"/>
  <c r="V386" i="50"/>
  <c r="U386" i="50"/>
  <c r="T386" i="50"/>
  <c r="S386" i="50"/>
  <c r="R386" i="50"/>
  <c r="Q386" i="50"/>
  <c r="P386" i="50"/>
  <c r="O386" i="50"/>
  <c r="N386" i="50"/>
  <c r="M386" i="50"/>
  <c r="AE385" i="50"/>
  <c r="AD385" i="50"/>
  <c r="AC385" i="50"/>
  <c r="AB385" i="50"/>
  <c r="AA385" i="50"/>
  <c r="Z385" i="50"/>
  <c r="Y385" i="50"/>
  <c r="X385" i="50"/>
  <c r="W385" i="50"/>
  <c r="V385" i="50"/>
  <c r="U385" i="50"/>
  <c r="T385" i="50"/>
  <c r="S385" i="50"/>
  <c r="R385" i="50"/>
  <c r="Q385" i="50"/>
  <c r="P385" i="50"/>
  <c r="O385" i="50"/>
  <c r="N385" i="50"/>
  <c r="M385" i="50"/>
  <c r="AE384" i="50"/>
  <c r="AD384" i="50"/>
  <c r="AC384" i="50"/>
  <c r="AB384" i="50"/>
  <c r="AA384" i="50"/>
  <c r="Z384" i="50"/>
  <c r="Y384" i="50"/>
  <c r="X384" i="50"/>
  <c r="W384" i="50"/>
  <c r="V384" i="50"/>
  <c r="U384" i="50"/>
  <c r="T384" i="50"/>
  <c r="S384" i="50"/>
  <c r="R384" i="50"/>
  <c r="Q384" i="50"/>
  <c r="P384" i="50"/>
  <c r="O384" i="50"/>
  <c r="N384" i="50"/>
  <c r="M384" i="50"/>
  <c r="AE383" i="50"/>
  <c r="AD383" i="50"/>
  <c r="AC383" i="50"/>
  <c r="AB383" i="50"/>
  <c r="AA383" i="50"/>
  <c r="Z383" i="50"/>
  <c r="Y383" i="50"/>
  <c r="X383" i="50"/>
  <c r="W383" i="50"/>
  <c r="V383" i="50"/>
  <c r="U383" i="50"/>
  <c r="T383" i="50"/>
  <c r="S383" i="50"/>
  <c r="R383" i="50"/>
  <c r="Q383" i="50"/>
  <c r="P383" i="50"/>
  <c r="O383" i="50"/>
  <c r="N383" i="50"/>
  <c r="M383" i="50"/>
  <c r="AE382" i="50"/>
  <c r="AD382" i="50"/>
  <c r="AC382" i="50"/>
  <c r="AB382" i="50"/>
  <c r="AA382" i="50"/>
  <c r="Z382" i="50"/>
  <c r="Y382" i="50"/>
  <c r="X382" i="50"/>
  <c r="W382" i="50"/>
  <c r="V382" i="50"/>
  <c r="U382" i="50"/>
  <c r="T382" i="50"/>
  <c r="S382" i="50"/>
  <c r="R382" i="50"/>
  <c r="Q382" i="50"/>
  <c r="P382" i="50"/>
  <c r="O382" i="50"/>
  <c r="N382" i="50"/>
  <c r="M382" i="50"/>
  <c r="AE381" i="50"/>
  <c r="AD381" i="50"/>
  <c r="AC381" i="50"/>
  <c r="AB381" i="50"/>
  <c r="AA381" i="50"/>
  <c r="Z381" i="50"/>
  <c r="Y381" i="50"/>
  <c r="X381" i="50"/>
  <c r="W381" i="50"/>
  <c r="V381" i="50"/>
  <c r="U381" i="50"/>
  <c r="T381" i="50"/>
  <c r="S381" i="50"/>
  <c r="R381" i="50"/>
  <c r="Q381" i="50"/>
  <c r="P381" i="50"/>
  <c r="O381" i="50"/>
  <c r="N381" i="50"/>
  <c r="M381" i="50"/>
  <c r="AE380" i="50"/>
  <c r="AD380" i="50"/>
  <c r="AC380" i="50"/>
  <c r="AB380" i="50"/>
  <c r="AA380" i="50"/>
  <c r="Z380" i="50"/>
  <c r="Y380" i="50"/>
  <c r="X380" i="50"/>
  <c r="W380" i="50"/>
  <c r="V380" i="50"/>
  <c r="U380" i="50"/>
  <c r="T380" i="50"/>
  <c r="S380" i="50"/>
  <c r="R380" i="50"/>
  <c r="Q380" i="50"/>
  <c r="P380" i="50"/>
  <c r="O380" i="50"/>
  <c r="N380" i="50"/>
  <c r="M380" i="50"/>
  <c r="AE379" i="50"/>
  <c r="AD379" i="50"/>
  <c r="AC379" i="50"/>
  <c r="AB379" i="50"/>
  <c r="AA379" i="50"/>
  <c r="Z379" i="50"/>
  <c r="Y379" i="50"/>
  <c r="X379" i="50"/>
  <c r="W379" i="50"/>
  <c r="V379" i="50"/>
  <c r="U379" i="50"/>
  <c r="T379" i="50"/>
  <c r="S379" i="50"/>
  <c r="R379" i="50"/>
  <c r="Q379" i="50"/>
  <c r="P379" i="50"/>
  <c r="O379" i="50"/>
  <c r="N379" i="50"/>
  <c r="M379" i="50"/>
  <c r="AE378" i="50"/>
  <c r="AD378" i="50"/>
  <c r="AC378" i="50"/>
  <c r="AB378" i="50"/>
  <c r="AA378" i="50"/>
  <c r="Z378" i="50"/>
  <c r="Y378" i="50"/>
  <c r="X378" i="50"/>
  <c r="W378" i="50"/>
  <c r="V378" i="50"/>
  <c r="U378" i="50"/>
  <c r="T378" i="50"/>
  <c r="S378" i="50"/>
  <c r="R378" i="50"/>
  <c r="Q378" i="50"/>
  <c r="P378" i="50"/>
  <c r="O378" i="50"/>
  <c r="N378" i="50"/>
  <c r="M378" i="50"/>
  <c r="AE377" i="50"/>
  <c r="AD377" i="50"/>
  <c r="AC377" i="50"/>
  <c r="AB377" i="50"/>
  <c r="AA377" i="50"/>
  <c r="Z377" i="50"/>
  <c r="Y377" i="50"/>
  <c r="X377" i="50"/>
  <c r="W377" i="50"/>
  <c r="V377" i="50"/>
  <c r="U377" i="50"/>
  <c r="T377" i="50"/>
  <c r="S377" i="50"/>
  <c r="R377" i="50"/>
  <c r="Q377" i="50"/>
  <c r="P377" i="50"/>
  <c r="O377" i="50"/>
  <c r="N377" i="50"/>
  <c r="M377" i="50"/>
  <c r="AE376" i="50"/>
  <c r="AD376" i="50"/>
  <c r="AC376" i="50"/>
  <c r="AB376" i="50"/>
  <c r="AA376" i="50"/>
  <c r="Z376" i="50"/>
  <c r="Y376" i="50"/>
  <c r="X376" i="50"/>
  <c r="W376" i="50"/>
  <c r="V376" i="50"/>
  <c r="U376" i="50"/>
  <c r="T376" i="50"/>
  <c r="S376" i="50"/>
  <c r="R376" i="50"/>
  <c r="Q376" i="50"/>
  <c r="P376" i="50"/>
  <c r="O376" i="50"/>
  <c r="N376" i="50"/>
  <c r="M376" i="50"/>
  <c r="AE375" i="50"/>
  <c r="AD375" i="50"/>
  <c r="AC375" i="50"/>
  <c r="AB375" i="50"/>
  <c r="AA375" i="50"/>
  <c r="Z375" i="50"/>
  <c r="Y375" i="50"/>
  <c r="X375" i="50"/>
  <c r="W375" i="50"/>
  <c r="V375" i="50"/>
  <c r="U375" i="50"/>
  <c r="T375" i="50"/>
  <c r="S375" i="50"/>
  <c r="R375" i="50"/>
  <c r="Q375" i="50"/>
  <c r="P375" i="50"/>
  <c r="O375" i="50"/>
  <c r="N375" i="50"/>
  <c r="M375" i="50"/>
  <c r="AE374" i="50"/>
  <c r="AD374" i="50"/>
  <c r="AC374" i="50"/>
  <c r="AB374" i="50"/>
  <c r="AA374" i="50"/>
  <c r="Z374" i="50"/>
  <c r="Y374" i="50"/>
  <c r="X374" i="50"/>
  <c r="W374" i="50"/>
  <c r="V374" i="50"/>
  <c r="U374" i="50"/>
  <c r="T374" i="50"/>
  <c r="S374" i="50"/>
  <c r="R374" i="50"/>
  <c r="Q374" i="50"/>
  <c r="P374" i="50"/>
  <c r="O374" i="50"/>
  <c r="N374" i="50"/>
  <c r="M374" i="50"/>
  <c r="AE373" i="50"/>
  <c r="AD373" i="50"/>
  <c r="AC373" i="50"/>
  <c r="AB373" i="50"/>
  <c r="AA373" i="50"/>
  <c r="Z373" i="50"/>
  <c r="Y373" i="50"/>
  <c r="X373" i="50"/>
  <c r="W373" i="50"/>
  <c r="V373" i="50"/>
  <c r="U373" i="50"/>
  <c r="T373" i="50"/>
  <c r="S373" i="50"/>
  <c r="R373" i="50"/>
  <c r="Q373" i="50"/>
  <c r="P373" i="50"/>
  <c r="O373" i="50"/>
  <c r="N373" i="50"/>
  <c r="M373" i="50"/>
  <c r="AE372" i="50"/>
  <c r="AD372" i="50"/>
  <c r="AC372" i="50"/>
  <c r="AB372" i="50"/>
  <c r="AA372" i="50"/>
  <c r="Z372" i="50"/>
  <c r="Y372" i="50"/>
  <c r="X372" i="50"/>
  <c r="W372" i="50"/>
  <c r="V372" i="50"/>
  <c r="U372" i="50"/>
  <c r="T372" i="50"/>
  <c r="S372" i="50"/>
  <c r="R372" i="50"/>
  <c r="Q372" i="50"/>
  <c r="P372" i="50"/>
  <c r="O372" i="50"/>
  <c r="N372" i="50"/>
  <c r="M372" i="50"/>
  <c r="AE371" i="50"/>
  <c r="AD371" i="50"/>
  <c r="AC371" i="50"/>
  <c r="AB371" i="50"/>
  <c r="AA371" i="50"/>
  <c r="Z371" i="50"/>
  <c r="Y371" i="50"/>
  <c r="X371" i="50"/>
  <c r="W371" i="50"/>
  <c r="V371" i="50"/>
  <c r="U371" i="50"/>
  <c r="T371" i="50"/>
  <c r="S371" i="50"/>
  <c r="R371" i="50"/>
  <c r="Q371" i="50"/>
  <c r="P371" i="50"/>
  <c r="O371" i="50"/>
  <c r="N371" i="50"/>
  <c r="M371" i="50"/>
  <c r="AE370" i="50"/>
  <c r="AD370" i="50"/>
  <c r="AC370" i="50"/>
  <c r="AB370" i="50"/>
  <c r="AA370" i="50"/>
  <c r="Z370" i="50"/>
  <c r="Y370" i="50"/>
  <c r="X370" i="50"/>
  <c r="W370" i="50"/>
  <c r="V370" i="50"/>
  <c r="U370" i="50"/>
  <c r="T370" i="50"/>
  <c r="S370" i="50"/>
  <c r="R370" i="50"/>
  <c r="Q370" i="50"/>
  <c r="P370" i="50"/>
  <c r="O370" i="50"/>
  <c r="N370" i="50"/>
  <c r="M370" i="50"/>
  <c r="AE369" i="50"/>
  <c r="AD369" i="50"/>
  <c r="AC369" i="50"/>
  <c r="AB369" i="50"/>
  <c r="AA369" i="50"/>
  <c r="Z369" i="50"/>
  <c r="Y369" i="50"/>
  <c r="X369" i="50"/>
  <c r="W369" i="50"/>
  <c r="V369" i="50"/>
  <c r="U369" i="50"/>
  <c r="T369" i="50"/>
  <c r="S369" i="50"/>
  <c r="R369" i="50"/>
  <c r="Q369" i="50"/>
  <c r="P369" i="50"/>
  <c r="O369" i="50"/>
  <c r="N369" i="50"/>
  <c r="M369" i="50"/>
  <c r="AE368" i="50"/>
  <c r="AD368" i="50"/>
  <c r="AC368" i="50"/>
  <c r="AB368" i="50"/>
  <c r="AA368" i="50"/>
  <c r="Z368" i="50"/>
  <c r="Y368" i="50"/>
  <c r="X368" i="50"/>
  <c r="W368" i="50"/>
  <c r="V368" i="50"/>
  <c r="U368" i="50"/>
  <c r="T368" i="50"/>
  <c r="S368" i="50"/>
  <c r="R368" i="50"/>
  <c r="Q368" i="50"/>
  <c r="P368" i="50"/>
  <c r="O368" i="50"/>
  <c r="N368" i="50"/>
  <c r="M368" i="50"/>
  <c r="AE367" i="50"/>
  <c r="AD367" i="50"/>
  <c r="AC367" i="50"/>
  <c r="AB367" i="50"/>
  <c r="AA367" i="50"/>
  <c r="Z367" i="50"/>
  <c r="Y367" i="50"/>
  <c r="X367" i="50"/>
  <c r="W367" i="50"/>
  <c r="V367" i="50"/>
  <c r="U367" i="50"/>
  <c r="T367" i="50"/>
  <c r="S367" i="50"/>
  <c r="R367" i="50"/>
  <c r="Q367" i="50"/>
  <c r="P367" i="50"/>
  <c r="O367" i="50"/>
  <c r="N367" i="50"/>
  <c r="M367" i="50"/>
  <c r="AE366" i="50"/>
  <c r="AD366" i="50"/>
  <c r="AC366" i="50"/>
  <c r="AB366" i="50"/>
  <c r="AA366" i="50"/>
  <c r="Z366" i="50"/>
  <c r="Y366" i="50"/>
  <c r="X366" i="50"/>
  <c r="W366" i="50"/>
  <c r="V366" i="50"/>
  <c r="U366" i="50"/>
  <c r="T366" i="50"/>
  <c r="S366" i="50"/>
  <c r="R366" i="50"/>
  <c r="Q366" i="50"/>
  <c r="P366" i="50"/>
  <c r="O366" i="50"/>
  <c r="N366" i="50"/>
  <c r="M366" i="50"/>
  <c r="AE365" i="50"/>
  <c r="AD365" i="50"/>
  <c r="AC365" i="50"/>
  <c r="AB365" i="50"/>
  <c r="AA365" i="50"/>
  <c r="Z365" i="50"/>
  <c r="Y365" i="50"/>
  <c r="X365" i="50"/>
  <c r="W365" i="50"/>
  <c r="V365" i="50"/>
  <c r="U365" i="50"/>
  <c r="T365" i="50"/>
  <c r="S365" i="50"/>
  <c r="R365" i="50"/>
  <c r="Q365" i="50"/>
  <c r="P365" i="50"/>
  <c r="O365" i="50"/>
  <c r="N365" i="50"/>
  <c r="M365" i="50"/>
  <c r="AE364" i="50"/>
  <c r="AD364" i="50"/>
  <c r="AC364" i="50"/>
  <c r="AB364" i="50"/>
  <c r="AA364" i="50"/>
  <c r="Z364" i="50"/>
  <c r="Y364" i="50"/>
  <c r="X364" i="50"/>
  <c r="W364" i="50"/>
  <c r="V364" i="50"/>
  <c r="U364" i="50"/>
  <c r="T364" i="50"/>
  <c r="S364" i="50"/>
  <c r="R364" i="50"/>
  <c r="Q364" i="50"/>
  <c r="P364" i="50"/>
  <c r="O364" i="50"/>
  <c r="N364" i="50"/>
  <c r="M364" i="50"/>
  <c r="AE363" i="50"/>
  <c r="AD363" i="50"/>
  <c r="AC363" i="50"/>
  <c r="AB363" i="50"/>
  <c r="AA363" i="50"/>
  <c r="Z363" i="50"/>
  <c r="Y363" i="50"/>
  <c r="X363" i="50"/>
  <c r="W363" i="50"/>
  <c r="V363" i="50"/>
  <c r="U363" i="50"/>
  <c r="T363" i="50"/>
  <c r="S363" i="50"/>
  <c r="R363" i="50"/>
  <c r="Q363" i="50"/>
  <c r="P363" i="50"/>
  <c r="O363" i="50"/>
  <c r="N363" i="50"/>
  <c r="M363" i="50"/>
  <c r="AE362" i="50"/>
  <c r="AD362" i="50"/>
  <c r="AC362" i="50"/>
  <c r="AB362" i="50"/>
  <c r="AA362" i="50"/>
  <c r="Z362" i="50"/>
  <c r="Y362" i="50"/>
  <c r="X362" i="50"/>
  <c r="W362" i="50"/>
  <c r="V362" i="50"/>
  <c r="U362" i="50"/>
  <c r="T362" i="50"/>
  <c r="S362" i="50"/>
  <c r="R362" i="50"/>
  <c r="Q362" i="50"/>
  <c r="P362" i="50"/>
  <c r="O362" i="50"/>
  <c r="N362" i="50"/>
  <c r="M362" i="50"/>
  <c r="AE361" i="50"/>
  <c r="AD361" i="50"/>
  <c r="AC361" i="50"/>
  <c r="AB361" i="50"/>
  <c r="AA361" i="50"/>
  <c r="Z361" i="50"/>
  <c r="Y361" i="50"/>
  <c r="X361" i="50"/>
  <c r="W361" i="50"/>
  <c r="V361" i="50"/>
  <c r="U361" i="50"/>
  <c r="T361" i="50"/>
  <c r="S361" i="50"/>
  <c r="R361" i="50"/>
  <c r="Q361" i="50"/>
  <c r="P361" i="50"/>
  <c r="O361" i="50"/>
  <c r="N361" i="50"/>
  <c r="M361" i="50"/>
  <c r="AE360" i="50"/>
  <c r="AD360" i="50"/>
  <c r="AC360" i="50"/>
  <c r="AB360" i="50"/>
  <c r="AA360" i="50"/>
  <c r="Z360" i="50"/>
  <c r="Y360" i="50"/>
  <c r="X360" i="50"/>
  <c r="W360" i="50"/>
  <c r="V360" i="50"/>
  <c r="U360" i="50"/>
  <c r="T360" i="50"/>
  <c r="S360" i="50"/>
  <c r="R360" i="50"/>
  <c r="Q360" i="50"/>
  <c r="P360" i="50"/>
  <c r="O360" i="50"/>
  <c r="N360" i="50"/>
  <c r="M360" i="50"/>
  <c r="AE359" i="50"/>
  <c r="AD359" i="50"/>
  <c r="AC359" i="50"/>
  <c r="AB359" i="50"/>
  <c r="AA359" i="50"/>
  <c r="Z359" i="50"/>
  <c r="Y359" i="50"/>
  <c r="X359" i="50"/>
  <c r="W359" i="50"/>
  <c r="V359" i="50"/>
  <c r="U359" i="50"/>
  <c r="T359" i="50"/>
  <c r="S359" i="50"/>
  <c r="R359" i="50"/>
  <c r="Q359" i="50"/>
  <c r="P359" i="50"/>
  <c r="O359" i="50"/>
  <c r="N359" i="50"/>
  <c r="M359" i="50"/>
  <c r="AE358" i="50"/>
  <c r="AD358" i="50"/>
  <c r="AC358" i="50"/>
  <c r="AB358" i="50"/>
  <c r="AA358" i="50"/>
  <c r="Z358" i="50"/>
  <c r="Y358" i="50"/>
  <c r="X358" i="50"/>
  <c r="W358" i="50"/>
  <c r="V358" i="50"/>
  <c r="U358" i="50"/>
  <c r="T358" i="50"/>
  <c r="S358" i="50"/>
  <c r="R358" i="50"/>
  <c r="Q358" i="50"/>
  <c r="P358" i="50"/>
  <c r="O358" i="50"/>
  <c r="N358" i="50"/>
  <c r="M358" i="50"/>
  <c r="AE357" i="50"/>
  <c r="AD357" i="50"/>
  <c r="AC357" i="50"/>
  <c r="AB357" i="50"/>
  <c r="AA357" i="50"/>
  <c r="Z357" i="50"/>
  <c r="Y357" i="50"/>
  <c r="X357" i="50"/>
  <c r="W357" i="50"/>
  <c r="V357" i="50"/>
  <c r="U357" i="50"/>
  <c r="T357" i="50"/>
  <c r="S357" i="50"/>
  <c r="R357" i="50"/>
  <c r="Q357" i="50"/>
  <c r="P357" i="50"/>
  <c r="O357" i="50"/>
  <c r="N357" i="50"/>
  <c r="M357" i="50"/>
  <c r="AE356" i="50"/>
  <c r="AD356" i="50"/>
  <c r="AC356" i="50"/>
  <c r="AB356" i="50"/>
  <c r="AA356" i="50"/>
  <c r="Z356" i="50"/>
  <c r="Y356" i="50"/>
  <c r="X356" i="50"/>
  <c r="W356" i="50"/>
  <c r="V356" i="50"/>
  <c r="U356" i="50"/>
  <c r="T356" i="50"/>
  <c r="S356" i="50"/>
  <c r="R356" i="50"/>
  <c r="Q356" i="50"/>
  <c r="P356" i="50"/>
  <c r="O356" i="50"/>
  <c r="N356" i="50"/>
  <c r="M356" i="50"/>
  <c r="AE355" i="50"/>
  <c r="AD355" i="50"/>
  <c r="AC355" i="50"/>
  <c r="AB355" i="50"/>
  <c r="AA355" i="50"/>
  <c r="Z355" i="50"/>
  <c r="Y355" i="50"/>
  <c r="X355" i="50"/>
  <c r="W355" i="50"/>
  <c r="V355" i="50"/>
  <c r="U355" i="50"/>
  <c r="T355" i="50"/>
  <c r="S355" i="50"/>
  <c r="R355" i="50"/>
  <c r="Q355" i="50"/>
  <c r="P355" i="50"/>
  <c r="O355" i="50"/>
  <c r="N355" i="50"/>
  <c r="M355" i="50"/>
  <c r="AE354" i="50"/>
  <c r="AD354" i="50"/>
  <c r="AC354" i="50"/>
  <c r="AB354" i="50"/>
  <c r="AA354" i="50"/>
  <c r="Z354" i="50"/>
  <c r="Y354" i="50"/>
  <c r="X354" i="50"/>
  <c r="W354" i="50"/>
  <c r="V354" i="50"/>
  <c r="U354" i="50"/>
  <c r="T354" i="50"/>
  <c r="S354" i="50"/>
  <c r="R354" i="50"/>
  <c r="Q354" i="50"/>
  <c r="P354" i="50"/>
  <c r="O354" i="50"/>
  <c r="N354" i="50"/>
  <c r="M354" i="50"/>
  <c r="AE353" i="50"/>
  <c r="AD353" i="50"/>
  <c r="AC353" i="50"/>
  <c r="AB353" i="50"/>
  <c r="AA353" i="50"/>
  <c r="Z353" i="50"/>
  <c r="Y353" i="50"/>
  <c r="X353" i="50"/>
  <c r="W353" i="50"/>
  <c r="V353" i="50"/>
  <c r="U353" i="50"/>
  <c r="T353" i="50"/>
  <c r="S353" i="50"/>
  <c r="R353" i="50"/>
  <c r="Q353" i="50"/>
  <c r="P353" i="50"/>
  <c r="O353" i="50"/>
  <c r="N353" i="50"/>
  <c r="M353" i="50"/>
  <c r="AE352" i="50"/>
  <c r="AD352" i="50"/>
  <c r="AC352" i="50"/>
  <c r="AB352" i="50"/>
  <c r="AA352" i="50"/>
  <c r="Z352" i="50"/>
  <c r="Y352" i="50"/>
  <c r="X352" i="50"/>
  <c r="W352" i="50"/>
  <c r="V352" i="50"/>
  <c r="U352" i="50"/>
  <c r="T352" i="50"/>
  <c r="S352" i="50"/>
  <c r="R352" i="50"/>
  <c r="Q352" i="50"/>
  <c r="P352" i="50"/>
  <c r="O352" i="50"/>
  <c r="N352" i="50"/>
  <c r="M352" i="50"/>
  <c r="AE351" i="50"/>
  <c r="AD351" i="50"/>
  <c r="AC351" i="50"/>
  <c r="AB351" i="50"/>
  <c r="AA351" i="50"/>
  <c r="Z351" i="50"/>
  <c r="Y351" i="50"/>
  <c r="X351" i="50"/>
  <c r="W351" i="50"/>
  <c r="V351" i="50"/>
  <c r="U351" i="50"/>
  <c r="T351" i="50"/>
  <c r="S351" i="50"/>
  <c r="R351" i="50"/>
  <c r="Q351" i="50"/>
  <c r="P351" i="50"/>
  <c r="O351" i="50"/>
  <c r="N351" i="50"/>
  <c r="M351" i="50"/>
  <c r="AE350" i="50"/>
  <c r="AD350" i="50"/>
  <c r="AC350" i="50"/>
  <c r="AB350" i="50"/>
  <c r="AA350" i="50"/>
  <c r="Z350" i="50"/>
  <c r="Y350" i="50"/>
  <c r="X350" i="50"/>
  <c r="W350" i="50"/>
  <c r="V350" i="50"/>
  <c r="U350" i="50"/>
  <c r="T350" i="50"/>
  <c r="S350" i="50"/>
  <c r="R350" i="50"/>
  <c r="Q350" i="50"/>
  <c r="P350" i="50"/>
  <c r="O350" i="50"/>
  <c r="N350" i="50"/>
  <c r="M350" i="50"/>
  <c r="AE349" i="50"/>
  <c r="AD349" i="50"/>
  <c r="AC349" i="50"/>
  <c r="AB349" i="50"/>
  <c r="AA349" i="50"/>
  <c r="Z349" i="50"/>
  <c r="Y349" i="50"/>
  <c r="X349" i="50"/>
  <c r="W349" i="50"/>
  <c r="V349" i="50"/>
  <c r="U349" i="50"/>
  <c r="T349" i="50"/>
  <c r="S349" i="50"/>
  <c r="R349" i="50"/>
  <c r="Q349" i="50"/>
  <c r="P349" i="50"/>
  <c r="O349" i="50"/>
  <c r="N349" i="50"/>
  <c r="M349" i="50"/>
  <c r="AE348" i="50"/>
  <c r="AD348" i="50"/>
  <c r="AC348" i="50"/>
  <c r="AB348" i="50"/>
  <c r="AA348" i="50"/>
  <c r="Z348" i="50"/>
  <c r="Y348" i="50"/>
  <c r="X348" i="50"/>
  <c r="W348" i="50"/>
  <c r="V348" i="50"/>
  <c r="U348" i="50"/>
  <c r="T348" i="50"/>
  <c r="S348" i="50"/>
  <c r="R348" i="50"/>
  <c r="Q348" i="50"/>
  <c r="P348" i="50"/>
  <c r="O348" i="50"/>
  <c r="N348" i="50"/>
  <c r="M348" i="50"/>
  <c r="AE347" i="50"/>
  <c r="AD347" i="50"/>
  <c r="AC347" i="50"/>
  <c r="AB347" i="50"/>
  <c r="AA347" i="50"/>
  <c r="Z347" i="50"/>
  <c r="Y347" i="50"/>
  <c r="X347" i="50"/>
  <c r="W347" i="50"/>
  <c r="V347" i="50"/>
  <c r="U347" i="50"/>
  <c r="T347" i="50"/>
  <c r="S347" i="50"/>
  <c r="R347" i="50"/>
  <c r="Q347" i="50"/>
  <c r="P347" i="50"/>
  <c r="O347" i="50"/>
  <c r="N347" i="50"/>
  <c r="M347" i="50"/>
  <c r="AE346" i="50"/>
  <c r="AD346" i="50"/>
  <c r="AC346" i="50"/>
  <c r="AB346" i="50"/>
  <c r="AA346" i="50"/>
  <c r="Z346" i="50"/>
  <c r="Y346" i="50"/>
  <c r="X346" i="50"/>
  <c r="W346" i="50"/>
  <c r="V346" i="50"/>
  <c r="U346" i="50"/>
  <c r="T346" i="50"/>
  <c r="S346" i="50"/>
  <c r="R346" i="50"/>
  <c r="Q346" i="50"/>
  <c r="P346" i="50"/>
  <c r="O346" i="50"/>
  <c r="N346" i="50"/>
  <c r="M346" i="50"/>
  <c r="AE345" i="50"/>
  <c r="AD345" i="50"/>
  <c r="AC345" i="50"/>
  <c r="AB345" i="50"/>
  <c r="AA345" i="50"/>
  <c r="Z345" i="50"/>
  <c r="Y345" i="50"/>
  <c r="X345" i="50"/>
  <c r="W345" i="50"/>
  <c r="V345" i="50"/>
  <c r="U345" i="50"/>
  <c r="T345" i="50"/>
  <c r="S345" i="50"/>
  <c r="R345" i="50"/>
  <c r="Q345" i="50"/>
  <c r="P345" i="50"/>
  <c r="O345" i="50"/>
  <c r="N345" i="50"/>
  <c r="M345" i="50"/>
  <c r="AE344" i="50"/>
  <c r="AD344" i="50"/>
  <c r="AC344" i="50"/>
  <c r="AB344" i="50"/>
  <c r="AA344" i="50"/>
  <c r="Z344" i="50"/>
  <c r="Y344" i="50"/>
  <c r="X344" i="50"/>
  <c r="W344" i="50"/>
  <c r="V344" i="50"/>
  <c r="U344" i="50"/>
  <c r="T344" i="50"/>
  <c r="S344" i="50"/>
  <c r="R344" i="50"/>
  <c r="Q344" i="50"/>
  <c r="P344" i="50"/>
  <c r="O344" i="50"/>
  <c r="N344" i="50"/>
  <c r="M344" i="50"/>
  <c r="AE343" i="50"/>
  <c r="AD343" i="50"/>
  <c r="AC343" i="50"/>
  <c r="AB343" i="50"/>
  <c r="AA343" i="50"/>
  <c r="Z343" i="50"/>
  <c r="Y343" i="50"/>
  <c r="X343" i="50"/>
  <c r="W343" i="50"/>
  <c r="V343" i="50"/>
  <c r="U343" i="50"/>
  <c r="T343" i="50"/>
  <c r="S343" i="50"/>
  <c r="R343" i="50"/>
  <c r="Q343" i="50"/>
  <c r="P343" i="50"/>
  <c r="O343" i="50"/>
  <c r="N343" i="50"/>
  <c r="M343" i="50"/>
  <c r="AE342" i="50"/>
  <c r="AD342" i="50"/>
  <c r="AC342" i="50"/>
  <c r="AB342" i="50"/>
  <c r="AA342" i="50"/>
  <c r="Z342" i="50"/>
  <c r="Y342" i="50"/>
  <c r="X342" i="50"/>
  <c r="W342" i="50"/>
  <c r="V342" i="50"/>
  <c r="U342" i="50"/>
  <c r="T342" i="50"/>
  <c r="S342" i="50"/>
  <c r="R342" i="50"/>
  <c r="Q342" i="50"/>
  <c r="P342" i="50"/>
  <c r="O342" i="50"/>
  <c r="N342" i="50"/>
  <c r="M342" i="50"/>
  <c r="AE341" i="50"/>
  <c r="AD341" i="50"/>
  <c r="AC341" i="50"/>
  <c r="AB341" i="50"/>
  <c r="AA341" i="50"/>
  <c r="Z341" i="50"/>
  <c r="Y341" i="50"/>
  <c r="X341" i="50"/>
  <c r="W341" i="50"/>
  <c r="V341" i="50"/>
  <c r="U341" i="50"/>
  <c r="T341" i="50"/>
  <c r="S341" i="50"/>
  <c r="R341" i="50"/>
  <c r="Q341" i="50"/>
  <c r="P341" i="50"/>
  <c r="O341" i="50"/>
  <c r="N341" i="50"/>
  <c r="M341" i="50"/>
  <c r="AE340" i="50"/>
  <c r="AD340" i="50"/>
  <c r="AC340" i="50"/>
  <c r="AB340" i="50"/>
  <c r="AA340" i="50"/>
  <c r="Z340" i="50"/>
  <c r="Y340" i="50"/>
  <c r="X340" i="50"/>
  <c r="W340" i="50"/>
  <c r="V340" i="50"/>
  <c r="U340" i="50"/>
  <c r="T340" i="50"/>
  <c r="S340" i="50"/>
  <c r="R340" i="50"/>
  <c r="Q340" i="50"/>
  <c r="P340" i="50"/>
  <c r="O340" i="50"/>
  <c r="N340" i="50"/>
  <c r="M340" i="50"/>
  <c r="AE339" i="50"/>
  <c r="AD339" i="50"/>
  <c r="AC339" i="50"/>
  <c r="AB339" i="50"/>
  <c r="AA339" i="50"/>
  <c r="Z339" i="50"/>
  <c r="Y339" i="50"/>
  <c r="X339" i="50"/>
  <c r="W339" i="50"/>
  <c r="V339" i="50"/>
  <c r="U339" i="50"/>
  <c r="T339" i="50"/>
  <c r="S339" i="50"/>
  <c r="R339" i="50"/>
  <c r="Q339" i="50"/>
  <c r="P339" i="50"/>
  <c r="O339" i="50"/>
  <c r="N339" i="50"/>
  <c r="M339" i="50"/>
  <c r="AE338" i="50"/>
  <c r="AD338" i="50"/>
  <c r="AC338" i="50"/>
  <c r="AB338" i="50"/>
  <c r="AA338" i="50"/>
  <c r="Z338" i="50"/>
  <c r="Y338" i="50"/>
  <c r="X338" i="50"/>
  <c r="W338" i="50"/>
  <c r="V338" i="50"/>
  <c r="U338" i="50"/>
  <c r="T338" i="50"/>
  <c r="S338" i="50"/>
  <c r="R338" i="50"/>
  <c r="Q338" i="50"/>
  <c r="P338" i="50"/>
  <c r="O338" i="50"/>
  <c r="N338" i="50"/>
  <c r="M338" i="50"/>
  <c r="AE337" i="50"/>
  <c r="AD337" i="50"/>
  <c r="AC337" i="50"/>
  <c r="AB337" i="50"/>
  <c r="AA337" i="50"/>
  <c r="Z337" i="50"/>
  <c r="Y337" i="50"/>
  <c r="X337" i="50"/>
  <c r="W337" i="50"/>
  <c r="V337" i="50"/>
  <c r="U337" i="50"/>
  <c r="T337" i="50"/>
  <c r="S337" i="50"/>
  <c r="R337" i="50"/>
  <c r="Q337" i="50"/>
  <c r="P337" i="50"/>
  <c r="O337" i="50"/>
  <c r="N337" i="50"/>
  <c r="M337" i="50"/>
  <c r="AE336" i="50"/>
  <c r="AD336" i="50"/>
  <c r="AC336" i="50"/>
  <c r="AB336" i="50"/>
  <c r="AA336" i="50"/>
  <c r="Z336" i="50"/>
  <c r="Y336" i="50"/>
  <c r="X336" i="50"/>
  <c r="W336" i="50"/>
  <c r="V336" i="50"/>
  <c r="U336" i="50"/>
  <c r="T336" i="50"/>
  <c r="S336" i="50"/>
  <c r="R336" i="50"/>
  <c r="Q336" i="50"/>
  <c r="P336" i="50"/>
  <c r="O336" i="50"/>
  <c r="N336" i="50"/>
  <c r="M336" i="50"/>
  <c r="AE335" i="50"/>
  <c r="AD335" i="50"/>
  <c r="AC335" i="50"/>
  <c r="AB335" i="50"/>
  <c r="AA335" i="50"/>
  <c r="Z335" i="50"/>
  <c r="Y335" i="50"/>
  <c r="X335" i="50"/>
  <c r="W335" i="50"/>
  <c r="V335" i="50"/>
  <c r="U335" i="50"/>
  <c r="T335" i="50"/>
  <c r="S335" i="50"/>
  <c r="R335" i="50"/>
  <c r="Q335" i="50"/>
  <c r="P335" i="50"/>
  <c r="O335" i="50"/>
  <c r="N335" i="50"/>
  <c r="M335" i="50"/>
  <c r="AE334" i="50"/>
  <c r="AD334" i="50"/>
  <c r="AC334" i="50"/>
  <c r="AB334" i="50"/>
  <c r="AA334" i="50"/>
  <c r="Z334" i="50"/>
  <c r="Y334" i="50"/>
  <c r="X334" i="50"/>
  <c r="W334" i="50"/>
  <c r="V334" i="50"/>
  <c r="U334" i="50"/>
  <c r="T334" i="50"/>
  <c r="S334" i="50"/>
  <c r="R334" i="50"/>
  <c r="Q334" i="50"/>
  <c r="P334" i="50"/>
  <c r="O334" i="50"/>
  <c r="N334" i="50"/>
  <c r="M334" i="50"/>
  <c r="AE333" i="50"/>
  <c r="AD333" i="50"/>
  <c r="AC333" i="50"/>
  <c r="AB333" i="50"/>
  <c r="AA333" i="50"/>
  <c r="Z333" i="50"/>
  <c r="Y333" i="50"/>
  <c r="X333" i="50"/>
  <c r="W333" i="50"/>
  <c r="V333" i="50"/>
  <c r="U333" i="50"/>
  <c r="T333" i="50"/>
  <c r="S333" i="50"/>
  <c r="R333" i="50"/>
  <c r="Q333" i="50"/>
  <c r="P333" i="50"/>
  <c r="O333" i="50"/>
  <c r="N333" i="50"/>
  <c r="M333" i="50"/>
  <c r="AE332" i="50"/>
  <c r="AD332" i="50"/>
  <c r="AC332" i="50"/>
  <c r="AB332" i="50"/>
  <c r="AA332" i="50"/>
  <c r="Z332" i="50"/>
  <c r="Y332" i="50"/>
  <c r="X332" i="50"/>
  <c r="W332" i="50"/>
  <c r="V332" i="50"/>
  <c r="U332" i="50"/>
  <c r="T332" i="50"/>
  <c r="S332" i="50"/>
  <c r="R332" i="50"/>
  <c r="Q332" i="50"/>
  <c r="P332" i="50"/>
  <c r="O332" i="50"/>
  <c r="N332" i="50"/>
  <c r="M332" i="50"/>
  <c r="AE331" i="50"/>
  <c r="AD331" i="50"/>
  <c r="AC331" i="50"/>
  <c r="AB331" i="50"/>
  <c r="AA331" i="50"/>
  <c r="Z331" i="50"/>
  <c r="Y331" i="50"/>
  <c r="X331" i="50"/>
  <c r="W331" i="50"/>
  <c r="V331" i="50"/>
  <c r="U331" i="50"/>
  <c r="T331" i="50"/>
  <c r="S331" i="50"/>
  <c r="R331" i="50"/>
  <c r="Q331" i="50"/>
  <c r="P331" i="50"/>
  <c r="O331" i="50"/>
  <c r="N331" i="50"/>
  <c r="M331" i="50"/>
  <c r="AE330" i="50"/>
  <c r="AD330" i="50"/>
  <c r="AC330" i="50"/>
  <c r="AB330" i="50"/>
  <c r="AA330" i="50"/>
  <c r="Z330" i="50"/>
  <c r="Y330" i="50"/>
  <c r="X330" i="50"/>
  <c r="W330" i="50"/>
  <c r="V330" i="50"/>
  <c r="U330" i="50"/>
  <c r="T330" i="50"/>
  <c r="S330" i="50"/>
  <c r="R330" i="50"/>
  <c r="Q330" i="50"/>
  <c r="P330" i="50"/>
  <c r="O330" i="50"/>
  <c r="N330" i="50"/>
  <c r="M330" i="50"/>
  <c r="AE329" i="50"/>
  <c r="AD329" i="50"/>
  <c r="AC329" i="50"/>
  <c r="AB329" i="50"/>
  <c r="AA329" i="50"/>
  <c r="Z329" i="50"/>
  <c r="Y329" i="50"/>
  <c r="X329" i="50"/>
  <c r="W329" i="50"/>
  <c r="V329" i="50"/>
  <c r="U329" i="50"/>
  <c r="T329" i="50"/>
  <c r="S329" i="50"/>
  <c r="R329" i="50"/>
  <c r="Q329" i="50"/>
  <c r="P329" i="50"/>
  <c r="O329" i="50"/>
  <c r="N329" i="50"/>
  <c r="M329" i="50"/>
  <c r="AE328" i="50"/>
  <c r="AD328" i="50"/>
  <c r="AC328" i="50"/>
  <c r="AB328" i="50"/>
  <c r="AA328" i="50"/>
  <c r="Z328" i="50"/>
  <c r="Y328" i="50"/>
  <c r="X328" i="50"/>
  <c r="W328" i="50"/>
  <c r="V328" i="50"/>
  <c r="U328" i="50"/>
  <c r="T328" i="50"/>
  <c r="S328" i="50"/>
  <c r="R328" i="50"/>
  <c r="Q328" i="50"/>
  <c r="P328" i="50"/>
  <c r="O328" i="50"/>
  <c r="N328" i="50"/>
  <c r="M328" i="50"/>
  <c r="AE327" i="50"/>
  <c r="AD327" i="50"/>
  <c r="AC327" i="50"/>
  <c r="AB327" i="50"/>
  <c r="AA327" i="50"/>
  <c r="Z327" i="50"/>
  <c r="Y327" i="50"/>
  <c r="X327" i="50"/>
  <c r="W327" i="50"/>
  <c r="V327" i="50"/>
  <c r="U327" i="50"/>
  <c r="T327" i="50"/>
  <c r="S327" i="50"/>
  <c r="R327" i="50"/>
  <c r="Q327" i="50"/>
  <c r="P327" i="50"/>
  <c r="O327" i="50"/>
  <c r="N327" i="50"/>
  <c r="M327" i="50"/>
  <c r="AE326" i="50"/>
  <c r="AD326" i="50"/>
  <c r="AC326" i="50"/>
  <c r="AB326" i="50"/>
  <c r="AA326" i="50"/>
  <c r="Z326" i="50"/>
  <c r="Y326" i="50"/>
  <c r="X326" i="50"/>
  <c r="W326" i="50"/>
  <c r="V326" i="50"/>
  <c r="U326" i="50"/>
  <c r="T326" i="50"/>
  <c r="S326" i="50"/>
  <c r="R326" i="50"/>
  <c r="Q326" i="50"/>
  <c r="P326" i="50"/>
  <c r="O326" i="50"/>
  <c r="N326" i="50"/>
  <c r="M326" i="50"/>
  <c r="AE325" i="50"/>
  <c r="AD325" i="50"/>
  <c r="AC325" i="50"/>
  <c r="AB325" i="50"/>
  <c r="AA325" i="50"/>
  <c r="Z325" i="50"/>
  <c r="Y325" i="50"/>
  <c r="X325" i="50"/>
  <c r="W325" i="50"/>
  <c r="V325" i="50"/>
  <c r="U325" i="50"/>
  <c r="T325" i="50"/>
  <c r="S325" i="50"/>
  <c r="R325" i="50"/>
  <c r="Q325" i="50"/>
  <c r="P325" i="50"/>
  <c r="O325" i="50"/>
  <c r="N325" i="50"/>
  <c r="M325" i="50"/>
  <c r="AE324" i="50"/>
  <c r="AD324" i="50"/>
  <c r="AC324" i="50"/>
  <c r="AB324" i="50"/>
  <c r="AA324" i="50"/>
  <c r="Z324" i="50"/>
  <c r="Y324" i="50"/>
  <c r="X324" i="50"/>
  <c r="W324" i="50"/>
  <c r="V324" i="50"/>
  <c r="U324" i="50"/>
  <c r="T324" i="50"/>
  <c r="S324" i="50"/>
  <c r="R324" i="50"/>
  <c r="Q324" i="50"/>
  <c r="P324" i="50"/>
  <c r="O324" i="50"/>
  <c r="N324" i="50"/>
  <c r="M324" i="50"/>
  <c r="AE323" i="50"/>
  <c r="AD323" i="50"/>
  <c r="AC323" i="50"/>
  <c r="AB323" i="50"/>
  <c r="AA323" i="50"/>
  <c r="Z323" i="50"/>
  <c r="Y323" i="50"/>
  <c r="X323" i="50"/>
  <c r="W323" i="50"/>
  <c r="V323" i="50"/>
  <c r="U323" i="50"/>
  <c r="T323" i="50"/>
  <c r="S323" i="50"/>
  <c r="R323" i="50"/>
  <c r="Q323" i="50"/>
  <c r="P323" i="50"/>
  <c r="O323" i="50"/>
  <c r="N323" i="50"/>
  <c r="M323" i="50"/>
  <c r="AE322" i="50"/>
  <c r="AD322" i="50"/>
  <c r="AC322" i="50"/>
  <c r="AB322" i="50"/>
  <c r="AA322" i="50"/>
  <c r="Z322" i="50"/>
  <c r="Y322" i="50"/>
  <c r="X322" i="50"/>
  <c r="W322" i="50"/>
  <c r="V322" i="50"/>
  <c r="U322" i="50"/>
  <c r="T322" i="50"/>
  <c r="S322" i="50"/>
  <c r="R322" i="50"/>
  <c r="Q322" i="50"/>
  <c r="P322" i="50"/>
  <c r="O322" i="50"/>
  <c r="N322" i="50"/>
  <c r="M322" i="50"/>
  <c r="AE321" i="50"/>
  <c r="AD321" i="50"/>
  <c r="AC321" i="50"/>
  <c r="AB321" i="50"/>
  <c r="AA321" i="50"/>
  <c r="Z321" i="50"/>
  <c r="Y321" i="50"/>
  <c r="X321" i="50"/>
  <c r="W321" i="50"/>
  <c r="V321" i="50"/>
  <c r="U321" i="50"/>
  <c r="T321" i="50"/>
  <c r="S321" i="50"/>
  <c r="R321" i="50"/>
  <c r="Q321" i="50"/>
  <c r="P321" i="50"/>
  <c r="O321" i="50"/>
  <c r="N321" i="50"/>
  <c r="M321" i="50"/>
  <c r="AE320" i="50"/>
  <c r="AD320" i="50"/>
  <c r="AC320" i="50"/>
  <c r="AB320" i="50"/>
  <c r="AA320" i="50"/>
  <c r="Z320" i="50"/>
  <c r="Y320" i="50"/>
  <c r="X320" i="50"/>
  <c r="W320" i="50"/>
  <c r="V320" i="50"/>
  <c r="U320" i="50"/>
  <c r="T320" i="50"/>
  <c r="S320" i="50"/>
  <c r="R320" i="50"/>
  <c r="Q320" i="50"/>
  <c r="P320" i="50"/>
  <c r="O320" i="50"/>
  <c r="N320" i="50"/>
  <c r="M320" i="50"/>
  <c r="AE319" i="50"/>
  <c r="AD319" i="50"/>
  <c r="AC319" i="50"/>
  <c r="AB319" i="50"/>
  <c r="AA319" i="50"/>
  <c r="Z319" i="50"/>
  <c r="Y319" i="50"/>
  <c r="X319" i="50"/>
  <c r="W319" i="50"/>
  <c r="V319" i="50"/>
  <c r="U319" i="50"/>
  <c r="T319" i="50"/>
  <c r="S319" i="50"/>
  <c r="R319" i="50"/>
  <c r="Q319" i="50"/>
  <c r="P319" i="50"/>
  <c r="O319" i="50"/>
  <c r="N319" i="50"/>
  <c r="M319" i="50"/>
  <c r="AE318" i="50"/>
  <c r="AD318" i="50"/>
  <c r="AC318" i="50"/>
  <c r="AB318" i="50"/>
  <c r="AA318" i="50"/>
  <c r="Z318" i="50"/>
  <c r="Y318" i="50"/>
  <c r="X318" i="50"/>
  <c r="W318" i="50"/>
  <c r="V318" i="50"/>
  <c r="U318" i="50"/>
  <c r="T318" i="50"/>
  <c r="S318" i="50"/>
  <c r="R318" i="50"/>
  <c r="Q318" i="50"/>
  <c r="P318" i="50"/>
  <c r="O318" i="50"/>
  <c r="N318" i="50"/>
  <c r="M318" i="50"/>
  <c r="AE317" i="50"/>
  <c r="AD317" i="50"/>
  <c r="AC317" i="50"/>
  <c r="AB317" i="50"/>
  <c r="AA317" i="50"/>
  <c r="Z317" i="50"/>
  <c r="Y317" i="50"/>
  <c r="X317" i="50"/>
  <c r="W317" i="50"/>
  <c r="V317" i="50"/>
  <c r="U317" i="50"/>
  <c r="T317" i="50"/>
  <c r="S317" i="50"/>
  <c r="R317" i="50"/>
  <c r="Q317" i="50"/>
  <c r="P317" i="50"/>
  <c r="O317" i="50"/>
  <c r="N317" i="50"/>
  <c r="M317" i="50"/>
  <c r="AE316" i="50"/>
  <c r="AD316" i="50"/>
  <c r="AC316" i="50"/>
  <c r="AB316" i="50"/>
  <c r="AA316" i="50"/>
  <c r="Z316" i="50"/>
  <c r="Y316" i="50"/>
  <c r="X316" i="50"/>
  <c r="W316" i="50"/>
  <c r="V316" i="50"/>
  <c r="U316" i="50"/>
  <c r="T316" i="50"/>
  <c r="S316" i="50"/>
  <c r="R316" i="50"/>
  <c r="Q316" i="50"/>
  <c r="P316" i="50"/>
  <c r="O316" i="50"/>
  <c r="N316" i="50"/>
  <c r="M316" i="50"/>
  <c r="AE315" i="50"/>
  <c r="AD315" i="50"/>
  <c r="AC315" i="50"/>
  <c r="AB315" i="50"/>
  <c r="AA315" i="50"/>
  <c r="Z315" i="50"/>
  <c r="Y315" i="50"/>
  <c r="X315" i="50"/>
  <c r="W315" i="50"/>
  <c r="V315" i="50"/>
  <c r="U315" i="50"/>
  <c r="T315" i="50"/>
  <c r="S315" i="50"/>
  <c r="R315" i="50"/>
  <c r="Q315" i="50"/>
  <c r="P315" i="50"/>
  <c r="O315" i="50"/>
  <c r="N315" i="50"/>
  <c r="M315" i="50"/>
  <c r="AE314" i="50"/>
  <c r="AD314" i="50"/>
  <c r="AC314" i="50"/>
  <c r="AB314" i="50"/>
  <c r="AA314" i="50"/>
  <c r="Z314" i="50"/>
  <c r="Y314" i="50"/>
  <c r="X314" i="50"/>
  <c r="W314" i="50"/>
  <c r="V314" i="50"/>
  <c r="U314" i="50"/>
  <c r="T314" i="50"/>
  <c r="S314" i="50"/>
  <c r="R314" i="50"/>
  <c r="Q314" i="50"/>
  <c r="P314" i="50"/>
  <c r="O314" i="50"/>
  <c r="N314" i="50"/>
  <c r="M314" i="50"/>
  <c r="AE313" i="50"/>
  <c r="AD313" i="50"/>
  <c r="AC313" i="50"/>
  <c r="AB313" i="50"/>
  <c r="AA313" i="50"/>
  <c r="Z313" i="50"/>
  <c r="Y313" i="50"/>
  <c r="X313" i="50"/>
  <c r="W313" i="50"/>
  <c r="V313" i="50"/>
  <c r="U313" i="50"/>
  <c r="T313" i="50"/>
  <c r="S313" i="50"/>
  <c r="R313" i="50"/>
  <c r="Q313" i="50"/>
  <c r="P313" i="50"/>
  <c r="O313" i="50"/>
  <c r="N313" i="50"/>
  <c r="M313" i="50"/>
  <c r="AE312" i="50"/>
  <c r="AD312" i="50"/>
  <c r="AC312" i="50"/>
  <c r="AB312" i="50"/>
  <c r="AA312" i="50"/>
  <c r="Z312" i="50"/>
  <c r="Y312" i="50"/>
  <c r="X312" i="50"/>
  <c r="W312" i="50"/>
  <c r="V312" i="50"/>
  <c r="U312" i="50"/>
  <c r="T312" i="50"/>
  <c r="S312" i="50"/>
  <c r="R312" i="50"/>
  <c r="Q312" i="50"/>
  <c r="P312" i="50"/>
  <c r="O312" i="50"/>
  <c r="N312" i="50"/>
  <c r="M312" i="50"/>
  <c r="AE311" i="50"/>
  <c r="AD311" i="50"/>
  <c r="AC311" i="50"/>
  <c r="AB311" i="50"/>
  <c r="AA311" i="50"/>
  <c r="Z311" i="50"/>
  <c r="Y311" i="50"/>
  <c r="X311" i="50"/>
  <c r="W311" i="50"/>
  <c r="V311" i="50"/>
  <c r="U311" i="50"/>
  <c r="T311" i="50"/>
  <c r="S311" i="50"/>
  <c r="R311" i="50"/>
  <c r="Q311" i="50"/>
  <c r="P311" i="50"/>
  <c r="O311" i="50"/>
  <c r="N311" i="50"/>
  <c r="M311" i="50"/>
  <c r="AE310" i="50"/>
  <c r="AD310" i="50"/>
  <c r="AC310" i="50"/>
  <c r="AB310" i="50"/>
  <c r="AA310" i="50"/>
  <c r="Z310" i="50"/>
  <c r="Y310" i="50"/>
  <c r="X310" i="50"/>
  <c r="W310" i="50"/>
  <c r="V310" i="50"/>
  <c r="U310" i="50"/>
  <c r="T310" i="50"/>
  <c r="S310" i="50"/>
  <c r="R310" i="50"/>
  <c r="Q310" i="50"/>
  <c r="P310" i="50"/>
  <c r="O310" i="50"/>
  <c r="N310" i="50"/>
  <c r="M310" i="50"/>
  <c r="AE309" i="50"/>
  <c r="AD309" i="50"/>
  <c r="AC309" i="50"/>
  <c r="AB309" i="50"/>
  <c r="AA309" i="50"/>
  <c r="Z309" i="50"/>
  <c r="Y309" i="50"/>
  <c r="X309" i="50"/>
  <c r="W309" i="50"/>
  <c r="V309" i="50"/>
  <c r="U309" i="50"/>
  <c r="T309" i="50"/>
  <c r="S309" i="50"/>
  <c r="R309" i="50"/>
  <c r="Q309" i="50"/>
  <c r="P309" i="50"/>
  <c r="O309" i="50"/>
  <c r="N309" i="50"/>
  <c r="M309" i="50"/>
  <c r="AE308" i="50"/>
  <c r="AD308" i="50"/>
  <c r="AC308" i="50"/>
  <c r="AB308" i="50"/>
  <c r="AA308" i="50"/>
  <c r="Z308" i="50"/>
  <c r="Y308" i="50"/>
  <c r="X308" i="50"/>
  <c r="W308" i="50"/>
  <c r="V308" i="50"/>
  <c r="U308" i="50"/>
  <c r="T308" i="50"/>
  <c r="S308" i="50"/>
  <c r="R308" i="50"/>
  <c r="Q308" i="50"/>
  <c r="P308" i="50"/>
  <c r="O308" i="50"/>
  <c r="N308" i="50"/>
  <c r="M308" i="50"/>
  <c r="AE307" i="50"/>
  <c r="AD307" i="50"/>
  <c r="AC307" i="50"/>
  <c r="AB307" i="50"/>
  <c r="AA307" i="50"/>
  <c r="Z307" i="50"/>
  <c r="Y307" i="50"/>
  <c r="X307" i="50"/>
  <c r="W307" i="50"/>
  <c r="V307" i="50"/>
  <c r="U307" i="50"/>
  <c r="T307" i="50"/>
  <c r="S307" i="50"/>
  <c r="R307" i="50"/>
  <c r="Q307" i="50"/>
  <c r="P307" i="50"/>
  <c r="O307" i="50"/>
  <c r="N307" i="50"/>
  <c r="M307" i="50"/>
  <c r="AE306" i="50"/>
  <c r="AD306" i="50"/>
  <c r="AC306" i="50"/>
  <c r="AB306" i="50"/>
  <c r="AA306" i="50"/>
  <c r="Z306" i="50"/>
  <c r="Y306" i="50"/>
  <c r="X306" i="50"/>
  <c r="W306" i="50"/>
  <c r="V306" i="50"/>
  <c r="U306" i="50"/>
  <c r="T306" i="50"/>
  <c r="S306" i="50"/>
  <c r="R306" i="50"/>
  <c r="Q306" i="50"/>
  <c r="P306" i="50"/>
  <c r="O306" i="50"/>
  <c r="N306" i="50"/>
  <c r="M306" i="50"/>
  <c r="AE305" i="50"/>
  <c r="AD305" i="50"/>
  <c r="AC305" i="50"/>
  <c r="AB305" i="50"/>
  <c r="AA305" i="50"/>
  <c r="Z305" i="50"/>
  <c r="Y305" i="50"/>
  <c r="X305" i="50"/>
  <c r="W305" i="50"/>
  <c r="V305" i="50"/>
  <c r="U305" i="50"/>
  <c r="T305" i="50"/>
  <c r="S305" i="50"/>
  <c r="R305" i="50"/>
  <c r="Q305" i="50"/>
  <c r="P305" i="50"/>
  <c r="O305" i="50"/>
  <c r="N305" i="50"/>
  <c r="M305" i="50"/>
  <c r="AE304" i="50"/>
  <c r="AD304" i="50"/>
  <c r="AC304" i="50"/>
  <c r="AB304" i="50"/>
  <c r="AA304" i="50"/>
  <c r="Z304" i="50"/>
  <c r="Y304" i="50"/>
  <c r="X304" i="50"/>
  <c r="W304" i="50"/>
  <c r="V304" i="50"/>
  <c r="U304" i="50"/>
  <c r="T304" i="50"/>
  <c r="S304" i="50"/>
  <c r="R304" i="50"/>
  <c r="Q304" i="50"/>
  <c r="P304" i="50"/>
  <c r="O304" i="50"/>
  <c r="N304" i="50"/>
  <c r="M304" i="50"/>
  <c r="AE303" i="50"/>
  <c r="AD303" i="50"/>
  <c r="AC303" i="50"/>
  <c r="AB303" i="50"/>
  <c r="AA303" i="50"/>
  <c r="Z303" i="50"/>
  <c r="Y303" i="50"/>
  <c r="X303" i="50"/>
  <c r="W303" i="50"/>
  <c r="V303" i="50"/>
  <c r="U303" i="50"/>
  <c r="T303" i="50"/>
  <c r="S303" i="50"/>
  <c r="R303" i="50"/>
  <c r="Q303" i="50"/>
  <c r="P303" i="50"/>
  <c r="O303" i="50"/>
  <c r="N303" i="50"/>
  <c r="M303" i="50"/>
  <c r="AE302" i="50"/>
  <c r="AD302" i="50"/>
  <c r="AC302" i="50"/>
  <c r="AB302" i="50"/>
  <c r="AA302" i="50"/>
  <c r="Z302" i="50"/>
  <c r="Y302" i="50"/>
  <c r="X302" i="50"/>
  <c r="W302" i="50"/>
  <c r="V302" i="50"/>
  <c r="U302" i="50"/>
  <c r="T302" i="50"/>
  <c r="S302" i="50"/>
  <c r="R302" i="50"/>
  <c r="Q302" i="50"/>
  <c r="P302" i="50"/>
  <c r="O302" i="50"/>
  <c r="N302" i="50"/>
  <c r="M302" i="50"/>
  <c r="AE301" i="50"/>
  <c r="AD301" i="50"/>
  <c r="AC301" i="50"/>
  <c r="AB301" i="50"/>
  <c r="AA301" i="50"/>
  <c r="Z301" i="50"/>
  <c r="Y301" i="50"/>
  <c r="X301" i="50"/>
  <c r="W301" i="50"/>
  <c r="V301" i="50"/>
  <c r="U301" i="50"/>
  <c r="T301" i="50"/>
  <c r="S301" i="50"/>
  <c r="R301" i="50"/>
  <c r="Q301" i="50"/>
  <c r="P301" i="50"/>
  <c r="O301" i="50"/>
  <c r="N301" i="50"/>
  <c r="M301" i="50"/>
  <c r="AE300" i="50"/>
  <c r="AD300" i="50"/>
  <c r="AC300" i="50"/>
  <c r="AB300" i="50"/>
  <c r="AA300" i="50"/>
  <c r="Z300" i="50"/>
  <c r="Y300" i="50"/>
  <c r="X300" i="50"/>
  <c r="W300" i="50"/>
  <c r="V300" i="50"/>
  <c r="U300" i="50"/>
  <c r="T300" i="50"/>
  <c r="S300" i="50"/>
  <c r="R300" i="50"/>
  <c r="Q300" i="50"/>
  <c r="P300" i="50"/>
  <c r="O300" i="50"/>
  <c r="N300" i="50"/>
  <c r="M300" i="50"/>
  <c r="AE299" i="50"/>
  <c r="AD299" i="50"/>
  <c r="AC299" i="50"/>
  <c r="AB299" i="50"/>
  <c r="AA299" i="50"/>
  <c r="Z299" i="50"/>
  <c r="Y299" i="50"/>
  <c r="X299" i="50"/>
  <c r="W299" i="50"/>
  <c r="V299" i="50"/>
  <c r="U299" i="50"/>
  <c r="T299" i="50"/>
  <c r="S299" i="50"/>
  <c r="R299" i="50"/>
  <c r="Q299" i="50"/>
  <c r="P299" i="50"/>
  <c r="O299" i="50"/>
  <c r="N299" i="50"/>
  <c r="M299" i="50"/>
  <c r="AE298" i="50"/>
  <c r="AD298" i="50"/>
  <c r="AC298" i="50"/>
  <c r="AB298" i="50"/>
  <c r="AA298" i="50"/>
  <c r="Z298" i="50"/>
  <c r="Y298" i="50"/>
  <c r="X298" i="50"/>
  <c r="W298" i="50"/>
  <c r="V298" i="50"/>
  <c r="U298" i="50"/>
  <c r="T298" i="50"/>
  <c r="S298" i="50"/>
  <c r="R298" i="50"/>
  <c r="Q298" i="50"/>
  <c r="P298" i="50"/>
  <c r="O298" i="50"/>
  <c r="N298" i="50"/>
  <c r="M298" i="50"/>
  <c r="AE297" i="50"/>
  <c r="AD297" i="50"/>
  <c r="AC297" i="50"/>
  <c r="AB297" i="50"/>
  <c r="AA297" i="50"/>
  <c r="Z297" i="50"/>
  <c r="Y297" i="50"/>
  <c r="X297" i="50"/>
  <c r="W297" i="50"/>
  <c r="V297" i="50"/>
  <c r="U297" i="50"/>
  <c r="T297" i="50"/>
  <c r="S297" i="50"/>
  <c r="R297" i="50"/>
  <c r="Q297" i="50"/>
  <c r="P297" i="50"/>
  <c r="O297" i="50"/>
  <c r="N297" i="50"/>
  <c r="M297" i="50"/>
  <c r="AE296" i="50"/>
  <c r="AD296" i="50"/>
  <c r="AC296" i="50"/>
  <c r="AB296" i="50"/>
  <c r="AA296" i="50"/>
  <c r="Z296" i="50"/>
  <c r="Y296" i="50"/>
  <c r="X296" i="50"/>
  <c r="W296" i="50"/>
  <c r="V296" i="50"/>
  <c r="U296" i="50"/>
  <c r="T296" i="50"/>
  <c r="S296" i="50"/>
  <c r="R296" i="50"/>
  <c r="Q296" i="50"/>
  <c r="P296" i="50"/>
  <c r="O296" i="50"/>
  <c r="N296" i="50"/>
  <c r="M296" i="50"/>
  <c r="AE295" i="50"/>
  <c r="AD295" i="50"/>
  <c r="AC295" i="50"/>
  <c r="AB295" i="50"/>
  <c r="AA295" i="50"/>
  <c r="Z295" i="50"/>
  <c r="Y295" i="50"/>
  <c r="X295" i="50"/>
  <c r="W295" i="50"/>
  <c r="V295" i="50"/>
  <c r="U295" i="50"/>
  <c r="T295" i="50"/>
  <c r="S295" i="50"/>
  <c r="R295" i="50"/>
  <c r="Q295" i="50"/>
  <c r="P295" i="50"/>
  <c r="O295" i="50"/>
  <c r="N295" i="50"/>
  <c r="M295" i="50"/>
  <c r="AE294" i="50"/>
  <c r="AD294" i="50"/>
  <c r="AC294" i="50"/>
  <c r="AB294" i="50"/>
  <c r="AA294" i="50"/>
  <c r="Z294" i="50"/>
  <c r="Y294" i="50"/>
  <c r="X294" i="50"/>
  <c r="W294" i="50"/>
  <c r="V294" i="50"/>
  <c r="U294" i="50"/>
  <c r="T294" i="50"/>
  <c r="S294" i="50"/>
  <c r="R294" i="50"/>
  <c r="Q294" i="50"/>
  <c r="P294" i="50"/>
  <c r="O294" i="50"/>
  <c r="N294" i="50"/>
  <c r="M294" i="50"/>
  <c r="AE293" i="50"/>
  <c r="AD293" i="50"/>
  <c r="AC293" i="50"/>
  <c r="AB293" i="50"/>
  <c r="AA293" i="50"/>
  <c r="Z293" i="50"/>
  <c r="Y293" i="50"/>
  <c r="X293" i="50"/>
  <c r="W293" i="50"/>
  <c r="V293" i="50"/>
  <c r="U293" i="50"/>
  <c r="T293" i="50"/>
  <c r="S293" i="50"/>
  <c r="R293" i="50"/>
  <c r="Q293" i="50"/>
  <c r="P293" i="50"/>
  <c r="O293" i="50"/>
  <c r="N293" i="50"/>
  <c r="M293" i="50"/>
  <c r="AE292" i="50"/>
  <c r="AD292" i="50"/>
  <c r="AC292" i="50"/>
  <c r="AB292" i="50"/>
  <c r="AA292" i="50"/>
  <c r="Z292" i="50"/>
  <c r="Y292" i="50"/>
  <c r="X292" i="50"/>
  <c r="W292" i="50"/>
  <c r="V292" i="50"/>
  <c r="U292" i="50"/>
  <c r="T292" i="50"/>
  <c r="S292" i="50"/>
  <c r="R292" i="50"/>
  <c r="Q292" i="50"/>
  <c r="P292" i="50"/>
  <c r="O292" i="50"/>
  <c r="N292" i="50"/>
  <c r="M292" i="50"/>
  <c r="AE291" i="50"/>
  <c r="AD291" i="50"/>
  <c r="AC291" i="50"/>
  <c r="AB291" i="50"/>
  <c r="AA291" i="50"/>
  <c r="Z291" i="50"/>
  <c r="Y291" i="50"/>
  <c r="X291" i="50"/>
  <c r="W291" i="50"/>
  <c r="V291" i="50"/>
  <c r="U291" i="50"/>
  <c r="T291" i="50"/>
  <c r="S291" i="50"/>
  <c r="R291" i="50"/>
  <c r="Q291" i="50"/>
  <c r="P291" i="50"/>
  <c r="O291" i="50"/>
  <c r="N291" i="50"/>
  <c r="M291" i="50"/>
  <c r="AE290" i="50"/>
  <c r="AD290" i="50"/>
  <c r="AC290" i="50"/>
  <c r="AB290" i="50"/>
  <c r="AA290" i="50"/>
  <c r="Z290" i="50"/>
  <c r="Y290" i="50"/>
  <c r="X290" i="50"/>
  <c r="W290" i="50"/>
  <c r="V290" i="50"/>
  <c r="U290" i="50"/>
  <c r="T290" i="50"/>
  <c r="S290" i="50"/>
  <c r="R290" i="50"/>
  <c r="Q290" i="50"/>
  <c r="P290" i="50"/>
  <c r="O290" i="50"/>
  <c r="N290" i="50"/>
  <c r="M290" i="50"/>
  <c r="AE289" i="50"/>
  <c r="AD289" i="50"/>
  <c r="AC289" i="50"/>
  <c r="AB289" i="50"/>
  <c r="AA289" i="50"/>
  <c r="Z289" i="50"/>
  <c r="Y289" i="50"/>
  <c r="X289" i="50"/>
  <c r="W289" i="50"/>
  <c r="V289" i="50"/>
  <c r="U289" i="50"/>
  <c r="T289" i="50"/>
  <c r="S289" i="50"/>
  <c r="R289" i="50"/>
  <c r="Q289" i="50"/>
  <c r="P289" i="50"/>
  <c r="O289" i="50"/>
  <c r="N289" i="50"/>
  <c r="M289" i="50"/>
  <c r="AE288" i="50"/>
  <c r="AD288" i="50"/>
  <c r="AC288" i="50"/>
  <c r="AB288" i="50"/>
  <c r="AA288" i="50"/>
  <c r="Z288" i="50"/>
  <c r="Y288" i="50"/>
  <c r="X288" i="50"/>
  <c r="W288" i="50"/>
  <c r="V288" i="50"/>
  <c r="U288" i="50"/>
  <c r="T288" i="50"/>
  <c r="S288" i="50"/>
  <c r="R288" i="50"/>
  <c r="Q288" i="50"/>
  <c r="P288" i="50"/>
  <c r="O288" i="50"/>
  <c r="N288" i="50"/>
  <c r="M288" i="50"/>
  <c r="AE287" i="50"/>
  <c r="AD287" i="50"/>
  <c r="AC287" i="50"/>
  <c r="AB287" i="50"/>
  <c r="AA287" i="50"/>
  <c r="Z287" i="50"/>
  <c r="Y287" i="50"/>
  <c r="X287" i="50"/>
  <c r="W287" i="50"/>
  <c r="V287" i="50"/>
  <c r="U287" i="50"/>
  <c r="T287" i="50"/>
  <c r="S287" i="50"/>
  <c r="R287" i="50"/>
  <c r="Q287" i="50"/>
  <c r="P287" i="50"/>
  <c r="O287" i="50"/>
  <c r="N287" i="50"/>
  <c r="M287" i="50"/>
  <c r="AE286" i="50"/>
  <c r="AD286" i="50"/>
  <c r="AC286" i="50"/>
  <c r="AB286" i="50"/>
  <c r="AA286" i="50"/>
  <c r="Z286" i="50"/>
  <c r="Y286" i="50"/>
  <c r="X286" i="50"/>
  <c r="W286" i="50"/>
  <c r="V286" i="50"/>
  <c r="U286" i="50"/>
  <c r="T286" i="50"/>
  <c r="S286" i="50"/>
  <c r="R286" i="50"/>
  <c r="Q286" i="50"/>
  <c r="P286" i="50"/>
  <c r="O286" i="50"/>
  <c r="N286" i="50"/>
  <c r="M286" i="50"/>
  <c r="AE285" i="50"/>
  <c r="AD285" i="50"/>
  <c r="AC285" i="50"/>
  <c r="AB285" i="50"/>
  <c r="AA285" i="50"/>
  <c r="Z285" i="50"/>
  <c r="Y285" i="50"/>
  <c r="X285" i="50"/>
  <c r="W285" i="50"/>
  <c r="V285" i="50"/>
  <c r="U285" i="50"/>
  <c r="T285" i="50"/>
  <c r="S285" i="50"/>
  <c r="R285" i="50"/>
  <c r="Q285" i="50"/>
  <c r="P285" i="50"/>
  <c r="O285" i="50"/>
  <c r="N285" i="50"/>
  <c r="M285" i="50"/>
  <c r="AE284" i="50"/>
  <c r="AD284" i="50"/>
  <c r="AC284" i="50"/>
  <c r="AB284" i="50"/>
  <c r="AA284" i="50"/>
  <c r="Z284" i="50"/>
  <c r="Y284" i="50"/>
  <c r="X284" i="50"/>
  <c r="W284" i="50"/>
  <c r="V284" i="50"/>
  <c r="U284" i="50"/>
  <c r="T284" i="50"/>
  <c r="S284" i="50"/>
  <c r="R284" i="50"/>
  <c r="Q284" i="50"/>
  <c r="P284" i="50"/>
  <c r="O284" i="50"/>
  <c r="N284" i="50"/>
  <c r="M284" i="50"/>
  <c r="AE283" i="50"/>
  <c r="AD283" i="50"/>
  <c r="AC283" i="50"/>
  <c r="AB283" i="50"/>
  <c r="AA283" i="50"/>
  <c r="Z283" i="50"/>
  <c r="Y283" i="50"/>
  <c r="X283" i="50"/>
  <c r="W283" i="50"/>
  <c r="V283" i="50"/>
  <c r="U283" i="50"/>
  <c r="T283" i="50"/>
  <c r="S283" i="50"/>
  <c r="R283" i="50"/>
  <c r="Q283" i="50"/>
  <c r="P283" i="50"/>
  <c r="O283" i="50"/>
  <c r="N283" i="50"/>
  <c r="M283" i="50"/>
  <c r="AE282" i="50"/>
  <c r="AD282" i="50"/>
  <c r="AC282" i="50"/>
  <c r="AB282" i="50"/>
  <c r="AA282" i="50"/>
  <c r="Z282" i="50"/>
  <c r="Y282" i="50"/>
  <c r="X282" i="50"/>
  <c r="W282" i="50"/>
  <c r="V282" i="50"/>
  <c r="U282" i="50"/>
  <c r="T282" i="50"/>
  <c r="S282" i="50"/>
  <c r="R282" i="50"/>
  <c r="Q282" i="50"/>
  <c r="P282" i="50"/>
  <c r="O282" i="50"/>
  <c r="N282" i="50"/>
  <c r="M282" i="50"/>
  <c r="AE281" i="50"/>
  <c r="AD281" i="50"/>
  <c r="AC281" i="50"/>
  <c r="AB281" i="50"/>
  <c r="AA281" i="50"/>
  <c r="Z281" i="50"/>
  <c r="Y281" i="50"/>
  <c r="X281" i="50"/>
  <c r="W281" i="50"/>
  <c r="V281" i="50"/>
  <c r="U281" i="50"/>
  <c r="T281" i="50"/>
  <c r="S281" i="50"/>
  <c r="R281" i="50"/>
  <c r="Q281" i="50"/>
  <c r="P281" i="50"/>
  <c r="O281" i="50"/>
  <c r="N281" i="50"/>
  <c r="M281" i="50"/>
  <c r="AE280" i="50"/>
  <c r="AD280" i="50"/>
  <c r="AC280" i="50"/>
  <c r="AB280" i="50"/>
  <c r="AA280" i="50"/>
  <c r="Z280" i="50"/>
  <c r="Y280" i="50"/>
  <c r="X280" i="50"/>
  <c r="W280" i="50"/>
  <c r="V280" i="50"/>
  <c r="U280" i="50"/>
  <c r="T280" i="50"/>
  <c r="S280" i="50"/>
  <c r="R280" i="50"/>
  <c r="Q280" i="50"/>
  <c r="P280" i="50"/>
  <c r="O280" i="50"/>
  <c r="N280" i="50"/>
  <c r="M280" i="50"/>
  <c r="AE279" i="50"/>
  <c r="AD279" i="50"/>
  <c r="AC279" i="50"/>
  <c r="AB279" i="50"/>
  <c r="AA279" i="50"/>
  <c r="Z279" i="50"/>
  <c r="Y279" i="50"/>
  <c r="X279" i="50"/>
  <c r="W279" i="50"/>
  <c r="V279" i="50"/>
  <c r="U279" i="50"/>
  <c r="T279" i="50"/>
  <c r="S279" i="50"/>
  <c r="R279" i="50"/>
  <c r="Q279" i="50"/>
  <c r="P279" i="50"/>
  <c r="O279" i="50"/>
  <c r="N279" i="50"/>
  <c r="M279" i="50"/>
  <c r="AE278" i="50"/>
  <c r="AD278" i="50"/>
  <c r="AC278" i="50"/>
  <c r="AB278" i="50"/>
  <c r="AA278" i="50"/>
  <c r="Z278" i="50"/>
  <c r="Y278" i="50"/>
  <c r="X278" i="50"/>
  <c r="W278" i="50"/>
  <c r="V278" i="50"/>
  <c r="U278" i="50"/>
  <c r="T278" i="50"/>
  <c r="S278" i="50"/>
  <c r="R278" i="50"/>
  <c r="Q278" i="50"/>
  <c r="P278" i="50"/>
  <c r="O278" i="50"/>
  <c r="N278" i="50"/>
  <c r="M278" i="50"/>
  <c r="AE277" i="50"/>
  <c r="AD277" i="50"/>
  <c r="AC277" i="50"/>
  <c r="AB277" i="50"/>
  <c r="AA277" i="50"/>
  <c r="Z277" i="50"/>
  <c r="Y277" i="50"/>
  <c r="X277" i="50"/>
  <c r="W277" i="50"/>
  <c r="V277" i="50"/>
  <c r="U277" i="50"/>
  <c r="T277" i="50"/>
  <c r="S277" i="50"/>
  <c r="R277" i="50"/>
  <c r="Q277" i="50"/>
  <c r="P277" i="50"/>
  <c r="O277" i="50"/>
  <c r="N277" i="50"/>
  <c r="M277" i="50"/>
  <c r="AE276" i="50"/>
  <c r="AD276" i="50"/>
  <c r="AC276" i="50"/>
  <c r="AB276" i="50"/>
  <c r="AA276" i="50"/>
  <c r="Z276" i="50"/>
  <c r="Y276" i="50"/>
  <c r="X276" i="50"/>
  <c r="W276" i="50"/>
  <c r="V276" i="50"/>
  <c r="U276" i="50"/>
  <c r="T276" i="50"/>
  <c r="S276" i="50"/>
  <c r="R276" i="50"/>
  <c r="Q276" i="50"/>
  <c r="P276" i="50"/>
  <c r="O276" i="50"/>
  <c r="N276" i="50"/>
  <c r="M276" i="50"/>
  <c r="AE275" i="50"/>
  <c r="AD275" i="50"/>
  <c r="AC275" i="50"/>
  <c r="AB275" i="50"/>
  <c r="AA275" i="50"/>
  <c r="Z275" i="50"/>
  <c r="Y275" i="50"/>
  <c r="X275" i="50"/>
  <c r="W275" i="50"/>
  <c r="V275" i="50"/>
  <c r="U275" i="50"/>
  <c r="T275" i="50"/>
  <c r="S275" i="50"/>
  <c r="R275" i="50"/>
  <c r="Q275" i="50"/>
  <c r="P275" i="50"/>
  <c r="O275" i="50"/>
  <c r="N275" i="50"/>
  <c r="M275" i="50"/>
  <c r="AE274" i="50"/>
  <c r="AD274" i="50"/>
  <c r="AC274" i="50"/>
  <c r="AB274" i="50"/>
  <c r="AA274" i="50"/>
  <c r="Z274" i="50"/>
  <c r="Y274" i="50"/>
  <c r="X274" i="50"/>
  <c r="W274" i="50"/>
  <c r="V274" i="50"/>
  <c r="U274" i="50"/>
  <c r="T274" i="50"/>
  <c r="S274" i="50"/>
  <c r="R274" i="50"/>
  <c r="Q274" i="50"/>
  <c r="P274" i="50"/>
  <c r="O274" i="50"/>
  <c r="N274" i="50"/>
  <c r="M274" i="50"/>
  <c r="AE273" i="50"/>
  <c r="AD273" i="50"/>
  <c r="AC273" i="50"/>
  <c r="AB273" i="50"/>
  <c r="AA273" i="50"/>
  <c r="Z273" i="50"/>
  <c r="Y273" i="50"/>
  <c r="X273" i="50"/>
  <c r="W273" i="50"/>
  <c r="V273" i="50"/>
  <c r="U273" i="50"/>
  <c r="T273" i="50"/>
  <c r="S273" i="50"/>
  <c r="R273" i="50"/>
  <c r="Q273" i="50"/>
  <c r="P273" i="50"/>
  <c r="O273" i="50"/>
  <c r="N273" i="50"/>
  <c r="M273" i="50"/>
  <c r="AE272" i="50"/>
  <c r="AD272" i="50"/>
  <c r="AC272" i="50"/>
  <c r="AB272" i="50"/>
  <c r="AA272" i="50"/>
  <c r="Z272" i="50"/>
  <c r="Y272" i="50"/>
  <c r="X272" i="50"/>
  <c r="W272" i="50"/>
  <c r="V272" i="50"/>
  <c r="U272" i="50"/>
  <c r="T272" i="50"/>
  <c r="S272" i="50"/>
  <c r="R272" i="50"/>
  <c r="Q272" i="50"/>
  <c r="P272" i="50"/>
  <c r="O272" i="50"/>
  <c r="N272" i="50"/>
  <c r="M272" i="50"/>
  <c r="AE271" i="50"/>
  <c r="AD271" i="50"/>
  <c r="AC271" i="50"/>
  <c r="AB271" i="50"/>
  <c r="AA271" i="50"/>
  <c r="Z271" i="50"/>
  <c r="Y271" i="50"/>
  <c r="X271" i="50"/>
  <c r="W271" i="50"/>
  <c r="V271" i="50"/>
  <c r="U271" i="50"/>
  <c r="T271" i="50"/>
  <c r="S271" i="50"/>
  <c r="R271" i="50"/>
  <c r="Q271" i="50"/>
  <c r="P271" i="50"/>
  <c r="O271" i="50"/>
  <c r="N271" i="50"/>
  <c r="M271" i="50"/>
  <c r="AE270" i="50"/>
  <c r="AD270" i="50"/>
  <c r="AC270" i="50"/>
  <c r="AB270" i="50"/>
  <c r="AA270" i="50"/>
  <c r="Z270" i="50"/>
  <c r="Y270" i="50"/>
  <c r="X270" i="50"/>
  <c r="W270" i="50"/>
  <c r="V270" i="50"/>
  <c r="U270" i="50"/>
  <c r="T270" i="50"/>
  <c r="S270" i="50"/>
  <c r="R270" i="50"/>
  <c r="Q270" i="50"/>
  <c r="P270" i="50"/>
  <c r="O270" i="50"/>
  <c r="N270" i="50"/>
  <c r="M270" i="50"/>
  <c r="AE269" i="50"/>
  <c r="AD269" i="50"/>
  <c r="AC269" i="50"/>
  <c r="AB269" i="50"/>
  <c r="AA269" i="50"/>
  <c r="Z269" i="50"/>
  <c r="Y269" i="50"/>
  <c r="X269" i="50"/>
  <c r="W269" i="50"/>
  <c r="V269" i="50"/>
  <c r="U269" i="50"/>
  <c r="T269" i="50"/>
  <c r="S269" i="50"/>
  <c r="R269" i="50"/>
  <c r="Q269" i="50"/>
  <c r="P269" i="50"/>
  <c r="O269" i="50"/>
  <c r="N269" i="50"/>
  <c r="M269" i="50"/>
  <c r="AE268" i="50"/>
  <c r="AD268" i="50"/>
  <c r="AC268" i="50"/>
  <c r="AB268" i="50"/>
  <c r="AA268" i="50"/>
  <c r="Z268" i="50"/>
  <c r="Y268" i="50"/>
  <c r="X268" i="50"/>
  <c r="W268" i="50"/>
  <c r="V268" i="50"/>
  <c r="U268" i="50"/>
  <c r="T268" i="50"/>
  <c r="S268" i="50"/>
  <c r="R268" i="50"/>
  <c r="Q268" i="50"/>
  <c r="P268" i="50"/>
  <c r="O268" i="50"/>
  <c r="N268" i="50"/>
  <c r="M268" i="50"/>
  <c r="AE267" i="50"/>
  <c r="AD267" i="50"/>
  <c r="AC267" i="50"/>
  <c r="AB267" i="50"/>
  <c r="AA267" i="50"/>
  <c r="Z267" i="50"/>
  <c r="Y267" i="50"/>
  <c r="X267" i="50"/>
  <c r="W267" i="50"/>
  <c r="V267" i="50"/>
  <c r="U267" i="50"/>
  <c r="T267" i="50"/>
  <c r="S267" i="50"/>
  <c r="R267" i="50"/>
  <c r="Q267" i="50"/>
  <c r="P267" i="50"/>
  <c r="O267" i="50"/>
  <c r="N267" i="50"/>
  <c r="M267" i="50"/>
  <c r="AE266" i="50"/>
  <c r="AD266" i="50"/>
  <c r="AC266" i="50"/>
  <c r="AB266" i="50"/>
  <c r="AA266" i="50"/>
  <c r="Z266" i="50"/>
  <c r="Y266" i="50"/>
  <c r="X266" i="50"/>
  <c r="W266" i="50"/>
  <c r="V266" i="50"/>
  <c r="U266" i="50"/>
  <c r="T266" i="50"/>
  <c r="S266" i="50"/>
  <c r="R266" i="50"/>
  <c r="Q266" i="50"/>
  <c r="P266" i="50"/>
  <c r="O266" i="50"/>
  <c r="N266" i="50"/>
  <c r="M266" i="50"/>
  <c r="AE265" i="50"/>
  <c r="AD265" i="50"/>
  <c r="AC265" i="50"/>
  <c r="AB265" i="50"/>
  <c r="AA265" i="50"/>
  <c r="Z265" i="50"/>
  <c r="Y265" i="50"/>
  <c r="X265" i="50"/>
  <c r="W265" i="50"/>
  <c r="V265" i="50"/>
  <c r="U265" i="50"/>
  <c r="T265" i="50"/>
  <c r="S265" i="50"/>
  <c r="R265" i="50"/>
  <c r="Q265" i="50"/>
  <c r="P265" i="50"/>
  <c r="O265" i="50"/>
  <c r="N265" i="50"/>
  <c r="M265" i="50"/>
  <c r="AE264" i="50"/>
  <c r="AD264" i="50"/>
  <c r="AC264" i="50"/>
  <c r="AB264" i="50"/>
  <c r="AA264" i="50"/>
  <c r="Z264" i="50"/>
  <c r="Y264" i="50"/>
  <c r="X264" i="50"/>
  <c r="W264" i="50"/>
  <c r="V264" i="50"/>
  <c r="U264" i="50"/>
  <c r="T264" i="50"/>
  <c r="S264" i="50"/>
  <c r="R264" i="50"/>
  <c r="Q264" i="50"/>
  <c r="P264" i="50"/>
  <c r="O264" i="50"/>
  <c r="N264" i="50"/>
  <c r="M264" i="50"/>
  <c r="AE263" i="50"/>
  <c r="AD263" i="50"/>
  <c r="AC263" i="50"/>
  <c r="AB263" i="50"/>
  <c r="AA263" i="50"/>
  <c r="Z263" i="50"/>
  <c r="Y263" i="50"/>
  <c r="X263" i="50"/>
  <c r="W263" i="50"/>
  <c r="V263" i="50"/>
  <c r="U263" i="50"/>
  <c r="T263" i="50"/>
  <c r="S263" i="50"/>
  <c r="R263" i="50"/>
  <c r="Q263" i="50"/>
  <c r="P263" i="50"/>
  <c r="O263" i="50"/>
  <c r="N263" i="50"/>
  <c r="M263" i="50"/>
  <c r="AE262" i="50"/>
  <c r="AD262" i="50"/>
  <c r="AC262" i="50"/>
  <c r="AB262" i="50"/>
  <c r="AA262" i="50"/>
  <c r="Z262" i="50"/>
  <c r="Y262" i="50"/>
  <c r="X262" i="50"/>
  <c r="W262" i="50"/>
  <c r="V262" i="50"/>
  <c r="U262" i="50"/>
  <c r="T262" i="50"/>
  <c r="S262" i="50"/>
  <c r="R262" i="50"/>
  <c r="Q262" i="50"/>
  <c r="P262" i="50"/>
  <c r="O262" i="50"/>
  <c r="N262" i="50"/>
  <c r="M262" i="50"/>
  <c r="AE261" i="50"/>
  <c r="AD261" i="50"/>
  <c r="AC261" i="50"/>
  <c r="AB261" i="50"/>
  <c r="AA261" i="50"/>
  <c r="Z261" i="50"/>
  <c r="Y261" i="50"/>
  <c r="X261" i="50"/>
  <c r="W261" i="50"/>
  <c r="V261" i="50"/>
  <c r="U261" i="50"/>
  <c r="T261" i="50"/>
  <c r="S261" i="50"/>
  <c r="R261" i="50"/>
  <c r="Q261" i="50"/>
  <c r="P261" i="50"/>
  <c r="O261" i="50"/>
  <c r="N261" i="50"/>
  <c r="M261" i="50"/>
  <c r="AE260" i="50"/>
  <c r="AD260" i="50"/>
  <c r="AC260" i="50"/>
  <c r="AB260" i="50"/>
  <c r="AA260" i="50"/>
  <c r="Z260" i="50"/>
  <c r="Y260" i="50"/>
  <c r="X260" i="50"/>
  <c r="W260" i="50"/>
  <c r="V260" i="50"/>
  <c r="U260" i="50"/>
  <c r="T260" i="50"/>
  <c r="S260" i="50"/>
  <c r="R260" i="50"/>
  <c r="Q260" i="50"/>
  <c r="P260" i="50"/>
  <c r="O260" i="50"/>
  <c r="N260" i="50"/>
  <c r="M260" i="50"/>
  <c r="AE259" i="50"/>
  <c r="AD259" i="50"/>
  <c r="AC259" i="50"/>
  <c r="AB259" i="50"/>
  <c r="AA259" i="50"/>
  <c r="Z259" i="50"/>
  <c r="Y259" i="50"/>
  <c r="X259" i="50"/>
  <c r="W259" i="50"/>
  <c r="V259" i="50"/>
  <c r="U259" i="50"/>
  <c r="T259" i="50"/>
  <c r="S259" i="50"/>
  <c r="R259" i="50"/>
  <c r="Q259" i="50"/>
  <c r="P259" i="50"/>
  <c r="O259" i="50"/>
  <c r="N259" i="50"/>
  <c r="M259" i="50"/>
  <c r="AE258" i="50"/>
  <c r="AD258" i="50"/>
  <c r="AC258" i="50"/>
  <c r="AB258" i="50"/>
  <c r="AA258" i="50"/>
  <c r="Z258" i="50"/>
  <c r="Y258" i="50"/>
  <c r="X258" i="50"/>
  <c r="W258" i="50"/>
  <c r="V258" i="50"/>
  <c r="U258" i="50"/>
  <c r="T258" i="50"/>
  <c r="S258" i="50"/>
  <c r="R258" i="50"/>
  <c r="Q258" i="50"/>
  <c r="P258" i="50"/>
  <c r="O258" i="50"/>
  <c r="N258" i="50"/>
  <c r="M258" i="50"/>
  <c r="AE257" i="50"/>
  <c r="AD257" i="50"/>
  <c r="AC257" i="50"/>
  <c r="AB257" i="50"/>
  <c r="AA257" i="50"/>
  <c r="Z257" i="50"/>
  <c r="Y257" i="50"/>
  <c r="X257" i="50"/>
  <c r="W257" i="50"/>
  <c r="V257" i="50"/>
  <c r="U257" i="50"/>
  <c r="T257" i="50"/>
  <c r="S257" i="50"/>
  <c r="R257" i="50"/>
  <c r="Q257" i="50"/>
  <c r="P257" i="50"/>
  <c r="O257" i="50"/>
  <c r="N257" i="50"/>
  <c r="M257" i="50"/>
  <c r="AE256" i="50"/>
  <c r="AD256" i="50"/>
  <c r="AC256" i="50"/>
  <c r="AB256" i="50"/>
  <c r="AA256" i="50"/>
  <c r="Z256" i="50"/>
  <c r="Y256" i="50"/>
  <c r="X256" i="50"/>
  <c r="W256" i="50"/>
  <c r="V256" i="50"/>
  <c r="U256" i="50"/>
  <c r="T256" i="50"/>
  <c r="S256" i="50"/>
  <c r="R256" i="50"/>
  <c r="Q256" i="50"/>
  <c r="P256" i="50"/>
  <c r="O256" i="50"/>
  <c r="N256" i="50"/>
  <c r="M256" i="50"/>
  <c r="AE255" i="50"/>
  <c r="AD255" i="50"/>
  <c r="AC255" i="50"/>
  <c r="AB255" i="50"/>
  <c r="AA255" i="50"/>
  <c r="Z255" i="50"/>
  <c r="Y255" i="50"/>
  <c r="X255" i="50"/>
  <c r="W255" i="50"/>
  <c r="V255" i="50"/>
  <c r="U255" i="50"/>
  <c r="T255" i="50"/>
  <c r="S255" i="50"/>
  <c r="R255" i="50"/>
  <c r="Q255" i="50"/>
  <c r="P255" i="50"/>
  <c r="O255" i="50"/>
  <c r="N255" i="50"/>
  <c r="M255" i="50"/>
  <c r="AE254" i="50"/>
  <c r="AD254" i="50"/>
  <c r="AC254" i="50"/>
  <c r="AB254" i="50"/>
  <c r="AA254" i="50"/>
  <c r="Z254" i="50"/>
  <c r="Y254" i="50"/>
  <c r="X254" i="50"/>
  <c r="W254" i="50"/>
  <c r="V254" i="50"/>
  <c r="U254" i="50"/>
  <c r="T254" i="50"/>
  <c r="S254" i="50"/>
  <c r="R254" i="50"/>
  <c r="Q254" i="50"/>
  <c r="P254" i="50"/>
  <c r="O254" i="50"/>
  <c r="N254" i="50"/>
  <c r="M254" i="50"/>
  <c r="AE253" i="50"/>
  <c r="AD253" i="50"/>
  <c r="AC253" i="50"/>
  <c r="AB253" i="50"/>
  <c r="AA253" i="50"/>
  <c r="Z253" i="50"/>
  <c r="Y253" i="50"/>
  <c r="X253" i="50"/>
  <c r="W253" i="50"/>
  <c r="V253" i="50"/>
  <c r="U253" i="50"/>
  <c r="T253" i="50"/>
  <c r="S253" i="50"/>
  <c r="R253" i="50"/>
  <c r="Q253" i="50"/>
  <c r="P253" i="50"/>
  <c r="O253" i="50"/>
  <c r="N253" i="50"/>
  <c r="M253" i="50"/>
  <c r="AE252" i="50"/>
  <c r="AD252" i="50"/>
  <c r="AC252" i="50"/>
  <c r="AB252" i="50"/>
  <c r="AA252" i="50"/>
  <c r="Z252" i="50"/>
  <c r="Y252" i="50"/>
  <c r="X252" i="50"/>
  <c r="W252" i="50"/>
  <c r="V252" i="50"/>
  <c r="U252" i="50"/>
  <c r="T252" i="50"/>
  <c r="S252" i="50"/>
  <c r="R252" i="50"/>
  <c r="Q252" i="50"/>
  <c r="P252" i="50"/>
  <c r="O252" i="50"/>
  <c r="N252" i="50"/>
  <c r="M252" i="50"/>
  <c r="AE251" i="50"/>
  <c r="AD251" i="50"/>
  <c r="AC251" i="50"/>
  <c r="AB251" i="50"/>
  <c r="AA251" i="50"/>
  <c r="Z251" i="50"/>
  <c r="Y251" i="50"/>
  <c r="X251" i="50"/>
  <c r="W251" i="50"/>
  <c r="V251" i="50"/>
  <c r="U251" i="50"/>
  <c r="T251" i="50"/>
  <c r="S251" i="50"/>
  <c r="R251" i="50"/>
  <c r="Q251" i="50"/>
  <c r="P251" i="50"/>
  <c r="O251" i="50"/>
  <c r="N251" i="50"/>
  <c r="M251" i="50"/>
  <c r="AE250" i="50"/>
  <c r="AD250" i="50"/>
  <c r="AC250" i="50"/>
  <c r="AB250" i="50"/>
  <c r="AA250" i="50"/>
  <c r="Z250" i="50"/>
  <c r="Y250" i="50"/>
  <c r="X250" i="50"/>
  <c r="W250" i="50"/>
  <c r="V250" i="50"/>
  <c r="U250" i="50"/>
  <c r="T250" i="50"/>
  <c r="S250" i="50"/>
  <c r="R250" i="50"/>
  <c r="Q250" i="50"/>
  <c r="P250" i="50"/>
  <c r="O250" i="50"/>
  <c r="N250" i="50"/>
  <c r="M250" i="50"/>
  <c r="AE249" i="50"/>
  <c r="AD249" i="50"/>
  <c r="AC249" i="50"/>
  <c r="AB249" i="50"/>
  <c r="AA249" i="50"/>
  <c r="Z249" i="50"/>
  <c r="Y249" i="50"/>
  <c r="X249" i="50"/>
  <c r="W249" i="50"/>
  <c r="V249" i="50"/>
  <c r="U249" i="50"/>
  <c r="T249" i="50"/>
  <c r="S249" i="50"/>
  <c r="R249" i="50"/>
  <c r="Q249" i="50"/>
  <c r="P249" i="50"/>
  <c r="O249" i="50"/>
  <c r="N249" i="50"/>
  <c r="M249" i="50"/>
  <c r="AE248" i="50"/>
  <c r="AD248" i="50"/>
  <c r="AC248" i="50"/>
  <c r="AB248" i="50"/>
  <c r="AA248" i="50"/>
  <c r="Z248" i="50"/>
  <c r="Y248" i="50"/>
  <c r="X248" i="50"/>
  <c r="W248" i="50"/>
  <c r="V248" i="50"/>
  <c r="U248" i="50"/>
  <c r="T248" i="50"/>
  <c r="S248" i="50"/>
  <c r="R248" i="50"/>
  <c r="Q248" i="50"/>
  <c r="P248" i="50"/>
  <c r="O248" i="50"/>
  <c r="N248" i="50"/>
  <c r="M248" i="50"/>
  <c r="AE247" i="50"/>
  <c r="AD247" i="50"/>
  <c r="AC247" i="50"/>
  <c r="AB247" i="50"/>
  <c r="AA247" i="50"/>
  <c r="Z247" i="50"/>
  <c r="Y247" i="50"/>
  <c r="X247" i="50"/>
  <c r="W247" i="50"/>
  <c r="V247" i="50"/>
  <c r="U247" i="50"/>
  <c r="T247" i="50"/>
  <c r="S247" i="50"/>
  <c r="R247" i="50"/>
  <c r="Q247" i="50"/>
  <c r="P247" i="50"/>
  <c r="O247" i="50"/>
  <c r="N247" i="50"/>
  <c r="M247" i="50"/>
  <c r="AE246" i="50"/>
  <c r="AD246" i="50"/>
  <c r="AC246" i="50"/>
  <c r="AB246" i="50"/>
  <c r="AA246" i="50"/>
  <c r="Z246" i="50"/>
  <c r="Y246" i="50"/>
  <c r="X246" i="50"/>
  <c r="W246" i="50"/>
  <c r="V246" i="50"/>
  <c r="U246" i="50"/>
  <c r="T246" i="50"/>
  <c r="S246" i="50"/>
  <c r="R246" i="50"/>
  <c r="Q246" i="50"/>
  <c r="P246" i="50"/>
  <c r="O246" i="50"/>
  <c r="N246" i="50"/>
  <c r="M246" i="50"/>
  <c r="AE245" i="50"/>
  <c r="AD245" i="50"/>
  <c r="AC245" i="50"/>
  <c r="AB245" i="50"/>
  <c r="AA245" i="50"/>
  <c r="Z245" i="50"/>
  <c r="Y245" i="50"/>
  <c r="X245" i="50"/>
  <c r="W245" i="50"/>
  <c r="V245" i="50"/>
  <c r="U245" i="50"/>
  <c r="T245" i="50"/>
  <c r="S245" i="50"/>
  <c r="R245" i="50"/>
  <c r="Q245" i="50"/>
  <c r="P245" i="50"/>
  <c r="O245" i="50"/>
  <c r="N245" i="50"/>
  <c r="M245" i="50"/>
  <c r="AE244" i="50"/>
  <c r="AD244" i="50"/>
  <c r="AC244" i="50"/>
  <c r="AB244" i="50"/>
  <c r="AA244" i="50"/>
  <c r="Z244" i="50"/>
  <c r="Y244" i="50"/>
  <c r="X244" i="50"/>
  <c r="W244" i="50"/>
  <c r="V244" i="50"/>
  <c r="U244" i="50"/>
  <c r="T244" i="50"/>
  <c r="S244" i="50"/>
  <c r="R244" i="50"/>
  <c r="Q244" i="50"/>
  <c r="P244" i="50"/>
  <c r="O244" i="50"/>
  <c r="N244" i="50"/>
  <c r="M244" i="50"/>
  <c r="AE243" i="50"/>
  <c r="AD243" i="50"/>
  <c r="AC243" i="50"/>
  <c r="AB243" i="50"/>
  <c r="AA243" i="50"/>
  <c r="Z243" i="50"/>
  <c r="Y243" i="50"/>
  <c r="X243" i="50"/>
  <c r="W243" i="50"/>
  <c r="V243" i="50"/>
  <c r="U243" i="50"/>
  <c r="T243" i="50"/>
  <c r="S243" i="50"/>
  <c r="R243" i="50"/>
  <c r="Q243" i="50"/>
  <c r="P243" i="50"/>
  <c r="O243" i="50"/>
  <c r="N243" i="50"/>
  <c r="M243" i="50"/>
  <c r="AE242" i="50"/>
  <c r="AD242" i="50"/>
  <c r="AC242" i="50"/>
  <c r="AB242" i="50"/>
  <c r="AA242" i="50"/>
  <c r="Z242" i="50"/>
  <c r="Y242" i="50"/>
  <c r="X242" i="50"/>
  <c r="W242" i="50"/>
  <c r="V242" i="50"/>
  <c r="U242" i="50"/>
  <c r="T242" i="50"/>
  <c r="S242" i="50"/>
  <c r="R242" i="50"/>
  <c r="Q242" i="50"/>
  <c r="P242" i="50"/>
  <c r="O242" i="50"/>
  <c r="N242" i="50"/>
  <c r="M242" i="50"/>
  <c r="AE241" i="50"/>
  <c r="AD241" i="50"/>
  <c r="AC241" i="50"/>
  <c r="AB241" i="50"/>
  <c r="AA241" i="50"/>
  <c r="Z241" i="50"/>
  <c r="Y241" i="50"/>
  <c r="X241" i="50"/>
  <c r="W241" i="50"/>
  <c r="V241" i="50"/>
  <c r="U241" i="50"/>
  <c r="T241" i="50"/>
  <c r="S241" i="50"/>
  <c r="R241" i="50"/>
  <c r="Q241" i="50"/>
  <c r="P241" i="50"/>
  <c r="O241" i="50"/>
  <c r="N241" i="50"/>
  <c r="M241" i="50"/>
  <c r="AE240" i="50"/>
  <c r="AD240" i="50"/>
  <c r="AC240" i="50"/>
  <c r="AB240" i="50"/>
  <c r="AA240" i="50"/>
  <c r="Z240" i="50"/>
  <c r="Y240" i="50"/>
  <c r="X240" i="50"/>
  <c r="W240" i="50"/>
  <c r="V240" i="50"/>
  <c r="U240" i="50"/>
  <c r="T240" i="50"/>
  <c r="S240" i="50"/>
  <c r="R240" i="50"/>
  <c r="Q240" i="50"/>
  <c r="P240" i="50"/>
  <c r="O240" i="50"/>
  <c r="N240" i="50"/>
  <c r="M240" i="50"/>
  <c r="AE239" i="50"/>
  <c r="AD239" i="50"/>
  <c r="AC239" i="50"/>
  <c r="AB239" i="50"/>
  <c r="AA239" i="50"/>
  <c r="Z239" i="50"/>
  <c r="Y239" i="50"/>
  <c r="X239" i="50"/>
  <c r="W239" i="50"/>
  <c r="V239" i="50"/>
  <c r="U239" i="50"/>
  <c r="T239" i="50"/>
  <c r="S239" i="50"/>
  <c r="R239" i="50"/>
  <c r="Q239" i="50"/>
  <c r="P239" i="50"/>
  <c r="O239" i="50"/>
  <c r="N239" i="50"/>
  <c r="M239" i="50"/>
  <c r="AE238" i="50"/>
  <c r="AD238" i="50"/>
  <c r="AC238" i="50"/>
  <c r="AB238" i="50"/>
  <c r="AA238" i="50"/>
  <c r="Z238" i="50"/>
  <c r="Y238" i="50"/>
  <c r="X238" i="50"/>
  <c r="W238" i="50"/>
  <c r="V238" i="50"/>
  <c r="U238" i="50"/>
  <c r="T238" i="50"/>
  <c r="S238" i="50"/>
  <c r="R238" i="50"/>
  <c r="Q238" i="50"/>
  <c r="P238" i="50"/>
  <c r="O238" i="50"/>
  <c r="N238" i="50"/>
  <c r="M238" i="50"/>
  <c r="AE237" i="50"/>
  <c r="AD237" i="50"/>
  <c r="AC237" i="50"/>
  <c r="AB237" i="50"/>
  <c r="AA237" i="50"/>
  <c r="Z237" i="50"/>
  <c r="Y237" i="50"/>
  <c r="X237" i="50"/>
  <c r="W237" i="50"/>
  <c r="V237" i="50"/>
  <c r="U237" i="50"/>
  <c r="T237" i="50"/>
  <c r="S237" i="50"/>
  <c r="R237" i="50"/>
  <c r="Q237" i="50"/>
  <c r="P237" i="50"/>
  <c r="O237" i="50"/>
  <c r="N237" i="50"/>
  <c r="M237" i="50"/>
  <c r="AE236" i="50"/>
  <c r="AD236" i="50"/>
  <c r="AC236" i="50"/>
  <c r="AB236" i="50"/>
  <c r="AA236" i="50"/>
  <c r="Z236" i="50"/>
  <c r="Y236" i="50"/>
  <c r="X236" i="50"/>
  <c r="W236" i="50"/>
  <c r="V236" i="50"/>
  <c r="U236" i="50"/>
  <c r="T236" i="50"/>
  <c r="S236" i="50"/>
  <c r="R236" i="50"/>
  <c r="Q236" i="50"/>
  <c r="P236" i="50"/>
  <c r="O236" i="50"/>
  <c r="N236" i="50"/>
  <c r="M236" i="50"/>
  <c r="AE235" i="50"/>
  <c r="AD235" i="50"/>
  <c r="AC235" i="50"/>
  <c r="AB235" i="50"/>
  <c r="AA235" i="50"/>
  <c r="Z235" i="50"/>
  <c r="Y235" i="50"/>
  <c r="X235" i="50"/>
  <c r="W235" i="50"/>
  <c r="V235" i="50"/>
  <c r="U235" i="50"/>
  <c r="T235" i="50"/>
  <c r="S235" i="50"/>
  <c r="R235" i="50"/>
  <c r="Q235" i="50"/>
  <c r="P235" i="50"/>
  <c r="O235" i="50"/>
  <c r="N235" i="50"/>
  <c r="M235" i="50"/>
  <c r="AE234" i="50"/>
  <c r="AD234" i="50"/>
  <c r="AC234" i="50"/>
  <c r="AB234" i="50"/>
  <c r="AA234" i="50"/>
  <c r="Z234" i="50"/>
  <c r="Y234" i="50"/>
  <c r="X234" i="50"/>
  <c r="W234" i="50"/>
  <c r="V234" i="50"/>
  <c r="U234" i="50"/>
  <c r="T234" i="50"/>
  <c r="S234" i="50"/>
  <c r="R234" i="50"/>
  <c r="Q234" i="50"/>
  <c r="P234" i="50"/>
  <c r="O234" i="50"/>
  <c r="N234" i="50"/>
  <c r="M234" i="50"/>
  <c r="AE233" i="50"/>
  <c r="AD233" i="50"/>
  <c r="AC233" i="50"/>
  <c r="AB233" i="50"/>
  <c r="AA233" i="50"/>
  <c r="Z233" i="50"/>
  <c r="Y233" i="50"/>
  <c r="X233" i="50"/>
  <c r="W233" i="50"/>
  <c r="V233" i="50"/>
  <c r="U233" i="50"/>
  <c r="T233" i="50"/>
  <c r="S233" i="50"/>
  <c r="R233" i="50"/>
  <c r="Q233" i="50"/>
  <c r="P233" i="50"/>
  <c r="O233" i="50"/>
  <c r="N233" i="50"/>
  <c r="M233" i="50"/>
  <c r="AE232" i="50"/>
  <c r="AD232" i="50"/>
  <c r="AC232" i="50"/>
  <c r="AB232" i="50"/>
  <c r="AA232" i="50"/>
  <c r="Z232" i="50"/>
  <c r="Y232" i="50"/>
  <c r="X232" i="50"/>
  <c r="W232" i="50"/>
  <c r="V232" i="50"/>
  <c r="U232" i="50"/>
  <c r="T232" i="50"/>
  <c r="S232" i="50"/>
  <c r="R232" i="50"/>
  <c r="Q232" i="50"/>
  <c r="P232" i="50"/>
  <c r="O232" i="50"/>
  <c r="N232" i="50"/>
  <c r="M232" i="50"/>
  <c r="AE231" i="50"/>
  <c r="AD231" i="50"/>
  <c r="AC231" i="50"/>
  <c r="AB231" i="50"/>
  <c r="AA231" i="50"/>
  <c r="Z231" i="50"/>
  <c r="Y231" i="50"/>
  <c r="X231" i="50"/>
  <c r="W231" i="50"/>
  <c r="V231" i="50"/>
  <c r="U231" i="50"/>
  <c r="T231" i="50"/>
  <c r="S231" i="50"/>
  <c r="R231" i="50"/>
  <c r="Q231" i="50"/>
  <c r="P231" i="50"/>
  <c r="O231" i="50"/>
  <c r="N231" i="50"/>
  <c r="M231" i="50"/>
  <c r="AE230" i="50"/>
  <c r="AD230" i="50"/>
  <c r="AC230" i="50"/>
  <c r="AB230" i="50"/>
  <c r="AA230" i="50"/>
  <c r="Z230" i="50"/>
  <c r="Y230" i="50"/>
  <c r="X230" i="50"/>
  <c r="W230" i="50"/>
  <c r="V230" i="50"/>
  <c r="U230" i="50"/>
  <c r="T230" i="50"/>
  <c r="S230" i="50"/>
  <c r="R230" i="50"/>
  <c r="Q230" i="50"/>
  <c r="P230" i="50"/>
  <c r="O230" i="50"/>
  <c r="N230" i="50"/>
  <c r="M230" i="50"/>
  <c r="AE229" i="50"/>
  <c r="AD229" i="50"/>
  <c r="AC229" i="50"/>
  <c r="AB229" i="50"/>
  <c r="AA229" i="50"/>
  <c r="Z229" i="50"/>
  <c r="Y229" i="50"/>
  <c r="X229" i="50"/>
  <c r="W229" i="50"/>
  <c r="V229" i="50"/>
  <c r="U229" i="50"/>
  <c r="T229" i="50"/>
  <c r="S229" i="50"/>
  <c r="R229" i="50"/>
  <c r="Q229" i="50"/>
  <c r="P229" i="50"/>
  <c r="O229" i="50"/>
  <c r="N229" i="50"/>
  <c r="M229" i="50"/>
  <c r="AE228" i="50"/>
  <c r="AD228" i="50"/>
  <c r="AC228" i="50"/>
  <c r="AB228" i="50"/>
  <c r="AA228" i="50"/>
  <c r="Z228" i="50"/>
  <c r="Y228" i="50"/>
  <c r="X228" i="50"/>
  <c r="W228" i="50"/>
  <c r="V228" i="50"/>
  <c r="U228" i="50"/>
  <c r="T228" i="50"/>
  <c r="S228" i="50"/>
  <c r="R228" i="50"/>
  <c r="Q228" i="50"/>
  <c r="P228" i="50"/>
  <c r="O228" i="50"/>
  <c r="N228" i="50"/>
  <c r="M228" i="50"/>
  <c r="AE227" i="50"/>
  <c r="AD227" i="50"/>
  <c r="AC227" i="50"/>
  <c r="AB227" i="50"/>
  <c r="AA227" i="50"/>
  <c r="Z227" i="50"/>
  <c r="Y227" i="50"/>
  <c r="X227" i="50"/>
  <c r="W227" i="50"/>
  <c r="V227" i="50"/>
  <c r="U227" i="50"/>
  <c r="T227" i="50"/>
  <c r="S227" i="50"/>
  <c r="R227" i="50"/>
  <c r="Q227" i="50"/>
  <c r="P227" i="50"/>
  <c r="O227" i="50"/>
  <c r="N227" i="50"/>
  <c r="M227" i="50"/>
  <c r="AE226" i="50"/>
  <c r="AD226" i="50"/>
  <c r="AC226" i="50"/>
  <c r="AB226" i="50"/>
  <c r="AA226" i="50"/>
  <c r="Z226" i="50"/>
  <c r="Y226" i="50"/>
  <c r="X226" i="50"/>
  <c r="W226" i="50"/>
  <c r="V226" i="50"/>
  <c r="U226" i="50"/>
  <c r="T226" i="50"/>
  <c r="S226" i="50"/>
  <c r="R226" i="50"/>
  <c r="Q226" i="50"/>
  <c r="P226" i="50"/>
  <c r="O226" i="50"/>
  <c r="N226" i="50"/>
  <c r="M226" i="50"/>
  <c r="AE225" i="50"/>
  <c r="AD225" i="50"/>
  <c r="AC225" i="50"/>
  <c r="AB225" i="50"/>
  <c r="AA225" i="50"/>
  <c r="Z225" i="50"/>
  <c r="Y225" i="50"/>
  <c r="X225" i="50"/>
  <c r="W225" i="50"/>
  <c r="V225" i="50"/>
  <c r="U225" i="50"/>
  <c r="T225" i="50"/>
  <c r="S225" i="50"/>
  <c r="R225" i="50"/>
  <c r="Q225" i="50"/>
  <c r="P225" i="50"/>
  <c r="O225" i="50"/>
  <c r="N225" i="50"/>
  <c r="M225" i="50"/>
  <c r="AE224" i="50"/>
  <c r="AD224" i="50"/>
  <c r="AC224" i="50"/>
  <c r="AB224" i="50"/>
  <c r="AA224" i="50"/>
  <c r="Z224" i="50"/>
  <c r="Y224" i="50"/>
  <c r="X224" i="50"/>
  <c r="W224" i="50"/>
  <c r="V224" i="50"/>
  <c r="U224" i="50"/>
  <c r="T224" i="50"/>
  <c r="S224" i="50"/>
  <c r="R224" i="50"/>
  <c r="Q224" i="50"/>
  <c r="P224" i="50"/>
  <c r="O224" i="50"/>
  <c r="N224" i="50"/>
  <c r="M224" i="50"/>
  <c r="AE223" i="50"/>
  <c r="AD223" i="50"/>
  <c r="AC223" i="50"/>
  <c r="AB223" i="50"/>
  <c r="AA223" i="50"/>
  <c r="Z223" i="50"/>
  <c r="Y223" i="50"/>
  <c r="X223" i="50"/>
  <c r="W223" i="50"/>
  <c r="V223" i="50"/>
  <c r="U223" i="50"/>
  <c r="T223" i="50"/>
  <c r="S223" i="50"/>
  <c r="R223" i="50"/>
  <c r="Q223" i="50"/>
  <c r="P223" i="50"/>
  <c r="O223" i="50"/>
  <c r="N223" i="50"/>
  <c r="M223" i="50"/>
  <c r="AE222" i="50"/>
  <c r="AD222" i="50"/>
  <c r="AC222" i="50"/>
  <c r="AB222" i="50"/>
  <c r="AA222" i="50"/>
  <c r="Z222" i="50"/>
  <c r="Y222" i="50"/>
  <c r="X222" i="50"/>
  <c r="W222" i="50"/>
  <c r="V222" i="50"/>
  <c r="U222" i="50"/>
  <c r="T222" i="50"/>
  <c r="S222" i="50"/>
  <c r="R222" i="50"/>
  <c r="Q222" i="50"/>
  <c r="P222" i="50"/>
  <c r="O222" i="50"/>
  <c r="N222" i="50"/>
  <c r="M222" i="50"/>
  <c r="AE221" i="50"/>
  <c r="AD221" i="50"/>
  <c r="AC221" i="50"/>
  <c r="AB221" i="50"/>
  <c r="AA221" i="50"/>
  <c r="Z221" i="50"/>
  <c r="Y221" i="50"/>
  <c r="X221" i="50"/>
  <c r="W221" i="50"/>
  <c r="V221" i="50"/>
  <c r="U221" i="50"/>
  <c r="T221" i="50"/>
  <c r="S221" i="50"/>
  <c r="R221" i="50"/>
  <c r="Q221" i="50"/>
  <c r="P221" i="50"/>
  <c r="O221" i="50"/>
  <c r="N221" i="50"/>
  <c r="M221" i="50"/>
  <c r="AE220" i="50"/>
  <c r="AD220" i="50"/>
  <c r="AC220" i="50"/>
  <c r="AB220" i="50"/>
  <c r="AA220" i="50"/>
  <c r="Z220" i="50"/>
  <c r="Y220" i="50"/>
  <c r="X220" i="50"/>
  <c r="W220" i="50"/>
  <c r="V220" i="50"/>
  <c r="U220" i="50"/>
  <c r="T220" i="50"/>
  <c r="S220" i="50"/>
  <c r="R220" i="50"/>
  <c r="Q220" i="50"/>
  <c r="P220" i="50"/>
  <c r="O220" i="50"/>
  <c r="N220" i="50"/>
  <c r="M220" i="50"/>
  <c r="AE219" i="50"/>
  <c r="AD219" i="50"/>
  <c r="AC219" i="50"/>
  <c r="AB219" i="50"/>
  <c r="AA219" i="50"/>
  <c r="Z219" i="50"/>
  <c r="Y219" i="50"/>
  <c r="X219" i="50"/>
  <c r="W219" i="50"/>
  <c r="V219" i="50"/>
  <c r="U219" i="50"/>
  <c r="T219" i="50"/>
  <c r="S219" i="50"/>
  <c r="R219" i="50"/>
  <c r="Q219" i="50"/>
  <c r="P219" i="50"/>
  <c r="O219" i="50"/>
  <c r="N219" i="50"/>
  <c r="M219" i="50"/>
  <c r="AE218" i="50"/>
  <c r="AD218" i="50"/>
  <c r="AC218" i="50"/>
  <c r="AB218" i="50"/>
  <c r="AA218" i="50"/>
  <c r="Z218" i="50"/>
  <c r="Y218" i="50"/>
  <c r="X218" i="50"/>
  <c r="W218" i="50"/>
  <c r="V218" i="50"/>
  <c r="U218" i="50"/>
  <c r="T218" i="50"/>
  <c r="S218" i="50"/>
  <c r="R218" i="50"/>
  <c r="Q218" i="50"/>
  <c r="P218" i="50"/>
  <c r="O218" i="50"/>
  <c r="N218" i="50"/>
  <c r="M218" i="50"/>
  <c r="AE217" i="50"/>
  <c r="AD217" i="50"/>
  <c r="AC217" i="50"/>
  <c r="AB217" i="50"/>
  <c r="AA217" i="50"/>
  <c r="Z217" i="50"/>
  <c r="Y217" i="50"/>
  <c r="X217" i="50"/>
  <c r="W217" i="50"/>
  <c r="V217" i="50"/>
  <c r="U217" i="50"/>
  <c r="T217" i="50"/>
  <c r="S217" i="50"/>
  <c r="R217" i="50"/>
  <c r="Q217" i="50"/>
  <c r="P217" i="50"/>
  <c r="O217" i="50"/>
  <c r="N217" i="50"/>
  <c r="M217" i="50"/>
  <c r="AE216" i="50"/>
  <c r="AD216" i="50"/>
  <c r="AC216" i="50"/>
  <c r="AB216" i="50"/>
  <c r="AA216" i="50"/>
  <c r="Z216" i="50"/>
  <c r="Y216" i="50"/>
  <c r="X216" i="50"/>
  <c r="W216" i="50"/>
  <c r="V216" i="50"/>
  <c r="U216" i="50"/>
  <c r="T216" i="50"/>
  <c r="S216" i="50"/>
  <c r="R216" i="50"/>
  <c r="Q216" i="50"/>
  <c r="P216" i="50"/>
  <c r="O216" i="50"/>
  <c r="N216" i="50"/>
  <c r="M216" i="50"/>
  <c r="AE215" i="50"/>
  <c r="AD215" i="50"/>
  <c r="AC215" i="50"/>
  <c r="AB215" i="50"/>
  <c r="AA215" i="50"/>
  <c r="Z215" i="50"/>
  <c r="Y215" i="50"/>
  <c r="X215" i="50"/>
  <c r="W215" i="50"/>
  <c r="V215" i="50"/>
  <c r="U215" i="50"/>
  <c r="T215" i="50"/>
  <c r="S215" i="50"/>
  <c r="R215" i="50"/>
  <c r="Q215" i="50"/>
  <c r="P215" i="50"/>
  <c r="O215" i="50"/>
  <c r="N215" i="50"/>
  <c r="M215" i="50"/>
  <c r="AE214" i="50"/>
  <c r="AD214" i="50"/>
  <c r="AC214" i="50"/>
  <c r="AB214" i="50"/>
  <c r="AA214" i="50"/>
  <c r="Z214" i="50"/>
  <c r="Y214" i="50"/>
  <c r="X214" i="50"/>
  <c r="W214" i="50"/>
  <c r="V214" i="50"/>
  <c r="U214" i="50"/>
  <c r="T214" i="50"/>
  <c r="S214" i="50"/>
  <c r="R214" i="50"/>
  <c r="Q214" i="50"/>
  <c r="P214" i="50"/>
  <c r="O214" i="50"/>
  <c r="N214" i="50"/>
  <c r="M214" i="50"/>
  <c r="AE213" i="50"/>
  <c r="AD213" i="50"/>
  <c r="AC213" i="50"/>
  <c r="AB213" i="50"/>
  <c r="AA213" i="50"/>
  <c r="Z213" i="50"/>
  <c r="Y213" i="50"/>
  <c r="X213" i="50"/>
  <c r="W213" i="50"/>
  <c r="V213" i="50"/>
  <c r="U213" i="50"/>
  <c r="T213" i="50"/>
  <c r="S213" i="50"/>
  <c r="R213" i="50"/>
  <c r="Q213" i="50"/>
  <c r="P213" i="50"/>
  <c r="O213" i="50"/>
  <c r="N213" i="50"/>
  <c r="M213" i="50"/>
  <c r="AE212" i="50"/>
  <c r="AD212" i="50"/>
  <c r="AC212" i="50"/>
  <c r="AB212" i="50"/>
  <c r="AA212" i="50"/>
  <c r="Z212" i="50"/>
  <c r="Y212" i="50"/>
  <c r="X212" i="50"/>
  <c r="W212" i="50"/>
  <c r="V212" i="50"/>
  <c r="U212" i="50"/>
  <c r="T212" i="50"/>
  <c r="S212" i="50"/>
  <c r="R212" i="50"/>
  <c r="Q212" i="50"/>
  <c r="P212" i="50"/>
  <c r="O212" i="50"/>
  <c r="N212" i="50"/>
  <c r="M212" i="50"/>
  <c r="AE211" i="50"/>
  <c r="AD211" i="50"/>
  <c r="AC211" i="50"/>
  <c r="AB211" i="50"/>
  <c r="AA211" i="50"/>
  <c r="Z211" i="50"/>
  <c r="Y211" i="50"/>
  <c r="X211" i="50"/>
  <c r="W211" i="50"/>
  <c r="V211" i="50"/>
  <c r="U211" i="50"/>
  <c r="T211" i="50"/>
  <c r="S211" i="50"/>
  <c r="R211" i="50"/>
  <c r="Q211" i="50"/>
  <c r="P211" i="50"/>
  <c r="O211" i="50"/>
  <c r="N211" i="50"/>
  <c r="M211" i="50"/>
  <c r="AE210" i="50"/>
  <c r="AD210" i="50"/>
  <c r="AC210" i="50"/>
  <c r="AB210" i="50"/>
  <c r="AA210" i="50"/>
  <c r="Z210" i="50"/>
  <c r="Y210" i="50"/>
  <c r="X210" i="50"/>
  <c r="W210" i="50"/>
  <c r="V210" i="50"/>
  <c r="U210" i="50"/>
  <c r="T210" i="50"/>
  <c r="S210" i="50"/>
  <c r="R210" i="50"/>
  <c r="Q210" i="50"/>
  <c r="P210" i="50"/>
  <c r="O210" i="50"/>
  <c r="N210" i="50"/>
  <c r="M210" i="50"/>
  <c r="AE209" i="50"/>
  <c r="AD209" i="50"/>
  <c r="AC209" i="50"/>
  <c r="AB209" i="50"/>
  <c r="AA209" i="50"/>
  <c r="Z209" i="50"/>
  <c r="Y209" i="50"/>
  <c r="X209" i="50"/>
  <c r="W209" i="50"/>
  <c r="V209" i="50"/>
  <c r="U209" i="50"/>
  <c r="T209" i="50"/>
  <c r="S209" i="50"/>
  <c r="R209" i="50"/>
  <c r="Q209" i="50"/>
  <c r="P209" i="50"/>
  <c r="O209" i="50"/>
  <c r="N209" i="50"/>
  <c r="M209" i="50"/>
  <c r="AE208" i="50"/>
  <c r="AD208" i="50"/>
  <c r="AC208" i="50"/>
  <c r="AB208" i="50"/>
  <c r="AA208" i="50"/>
  <c r="Z208" i="50"/>
  <c r="Y208" i="50"/>
  <c r="X208" i="50"/>
  <c r="W208" i="50"/>
  <c r="V208" i="50"/>
  <c r="U208" i="50"/>
  <c r="T208" i="50"/>
  <c r="S208" i="50"/>
  <c r="R208" i="50"/>
  <c r="Q208" i="50"/>
  <c r="P208" i="50"/>
  <c r="O208" i="50"/>
  <c r="N208" i="50"/>
  <c r="M208" i="50"/>
  <c r="AE207" i="50"/>
  <c r="AD207" i="50"/>
  <c r="AC207" i="50"/>
  <c r="AB207" i="50"/>
  <c r="AA207" i="50"/>
  <c r="Z207" i="50"/>
  <c r="Y207" i="50"/>
  <c r="X207" i="50"/>
  <c r="W207" i="50"/>
  <c r="V207" i="50"/>
  <c r="U207" i="50"/>
  <c r="T207" i="50"/>
  <c r="S207" i="50"/>
  <c r="R207" i="50"/>
  <c r="Q207" i="50"/>
  <c r="P207" i="50"/>
  <c r="O207" i="50"/>
  <c r="N207" i="50"/>
  <c r="M207" i="50"/>
  <c r="AE206" i="50"/>
  <c r="AD206" i="50"/>
  <c r="AC206" i="50"/>
  <c r="AB206" i="50"/>
  <c r="AA206" i="50"/>
  <c r="Z206" i="50"/>
  <c r="Y206" i="50"/>
  <c r="X206" i="50"/>
  <c r="W206" i="50"/>
  <c r="V206" i="50"/>
  <c r="U206" i="50"/>
  <c r="T206" i="50"/>
  <c r="S206" i="50"/>
  <c r="R206" i="50"/>
  <c r="Q206" i="50"/>
  <c r="P206" i="50"/>
  <c r="O206" i="50"/>
  <c r="N206" i="50"/>
  <c r="M206" i="50"/>
  <c r="AE205" i="50"/>
  <c r="AD205" i="50"/>
  <c r="AC205" i="50"/>
  <c r="AB205" i="50"/>
  <c r="AA205" i="50"/>
  <c r="Z205" i="50"/>
  <c r="Y205" i="50"/>
  <c r="X205" i="50"/>
  <c r="W205" i="50"/>
  <c r="V205" i="50"/>
  <c r="U205" i="50"/>
  <c r="T205" i="50"/>
  <c r="S205" i="50"/>
  <c r="R205" i="50"/>
  <c r="Q205" i="50"/>
  <c r="P205" i="50"/>
  <c r="O205" i="50"/>
  <c r="N205" i="50"/>
  <c r="M205" i="50"/>
  <c r="AE204" i="50"/>
  <c r="AD204" i="50"/>
  <c r="AC204" i="50"/>
  <c r="AB204" i="50"/>
  <c r="AA204" i="50"/>
  <c r="Z204" i="50"/>
  <c r="Y204" i="50"/>
  <c r="X204" i="50"/>
  <c r="W204" i="50"/>
  <c r="V204" i="50"/>
  <c r="U204" i="50"/>
  <c r="T204" i="50"/>
  <c r="S204" i="50"/>
  <c r="R204" i="50"/>
  <c r="Q204" i="50"/>
  <c r="P204" i="50"/>
  <c r="O204" i="50"/>
  <c r="N204" i="50"/>
  <c r="M204" i="50"/>
  <c r="AE203" i="50"/>
  <c r="AD203" i="50"/>
  <c r="AC203" i="50"/>
  <c r="AB203" i="50"/>
  <c r="AA203" i="50"/>
  <c r="Z203" i="50"/>
  <c r="Y203" i="50"/>
  <c r="X203" i="50"/>
  <c r="W203" i="50"/>
  <c r="V203" i="50"/>
  <c r="U203" i="50"/>
  <c r="T203" i="50"/>
  <c r="S203" i="50"/>
  <c r="R203" i="50"/>
  <c r="Q203" i="50"/>
  <c r="P203" i="50"/>
  <c r="O203" i="50"/>
  <c r="N203" i="50"/>
  <c r="M203" i="50"/>
  <c r="AE202" i="50"/>
  <c r="AD202" i="50"/>
  <c r="AC202" i="50"/>
  <c r="AB202" i="50"/>
  <c r="AA202" i="50"/>
  <c r="Z202" i="50"/>
  <c r="Y202" i="50"/>
  <c r="X202" i="50"/>
  <c r="W202" i="50"/>
  <c r="V202" i="50"/>
  <c r="U202" i="50"/>
  <c r="T202" i="50"/>
  <c r="S202" i="50"/>
  <c r="R202" i="50"/>
  <c r="Q202" i="50"/>
  <c r="P202" i="50"/>
  <c r="O202" i="50"/>
  <c r="N202" i="50"/>
  <c r="M202" i="50"/>
  <c r="AE201" i="50"/>
  <c r="AD201" i="50"/>
  <c r="AC201" i="50"/>
  <c r="AB201" i="50"/>
  <c r="AA201" i="50"/>
  <c r="Z201" i="50"/>
  <c r="Y201" i="50"/>
  <c r="X201" i="50"/>
  <c r="W201" i="50"/>
  <c r="V201" i="50"/>
  <c r="U201" i="50"/>
  <c r="T201" i="50"/>
  <c r="S201" i="50"/>
  <c r="R201" i="50"/>
  <c r="Q201" i="50"/>
  <c r="P201" i="50"/>
  <c r="O201" i="50"/>
  <c r="N201" i="50"/>
  <c r="M201" i="50"/>
  <c r="AE200" i="50"/>
  <c r="AD200" i="50"/>
  <c r="AC200" i="50"/>
  <c r="AB200" i="50"/>
  <c r="AA200" i="50"/>
  <c r="Z200" i="50"/>
  <c r="Y200" i="50"/>
  <c r="X200" i="50"/>
  <c r="W200" i="50"/>
  <c r="V200" i="50"/>
  <c r="U200" i="50"/>
  <c r="T200" i="50"/>
  <c r="S200" i="50"/>
  <c r="R200" i="50"/>
  <c r="Q200" i="50"/>
  <c r="P200" i="50"/>
  <c r="O200" i="50"/>
  <c r="N200" i="50"/>
  <c r="M200" i="50"/>
  <c r="AE199" i="50"/>
  <c r="AD199" i="50"/>
  <c r="AC199" i="50"/>
  <c r="AB199" i="50"/>
  <c r="AA199" i="50"/>
  <c r="Z199" i="50"/>
  <c r="Y199" i="50"/>
  <c r="X199" i="50"/>
  <c r="W199" i="50"/>
  <c r="V199" i="50"/>
  <c r="U199" i="50"/>
  <c r="T199" i="50"/>
  <c r="S199" i="50"/>
  <c r="R199" i="50"/>
  <c r="Q199" i="50"/>
  <c r="P199" i="50"/>
  <c r="O199" i="50"/>
  <c r="N199" i="50"/>
  <c r="M199" i="50"/>
  <c r="AE198" i="50"/>
  <c r="AD198" i="50"/>
  <c r="AC198" i="50"/>
  <c r="AB198" i="50"/>
  <c r="AA198" i="50"/>
  <c r="Z198" i="50"/>
  <c r="Y198" i="50"/>
  <c r="X198" i="50"/>
  <c r="W198" i="50"/>
  <c r="V198" i="50"/>
  <c r="U198" i="50"/>
  <c r="T198" i="50"/>
  <c r="S198" i="50"/>
  <c r="R198" i="50"/>
  <c r="Q198" i="50"/>
  <c r="P198" i="50"/>
  <c r="O198" i="50"/>
  <c r="N198" i="50"/>
  <c r="M198" i="50"/>
  <c r="AE197" i="50"/>
  <c r="AD197" i="50"/>
  <c r="AC197" i="50"/>
  <c r="AB197" i="50"/>
  <c r="AA197" i="50"/>
  <c r="Z197" i="50"/>
  <c r="Y197" i="50"/>
  <c r="X197" i="50"/>
  <c r="W197" i="50"/>
  <c r="V197" i="50"/>
  <c r="U197" i="50"/>
  <c r="T197" i="50"/>
  <c r="S197" i="50"/>
  <c r="R197" i="50"/>
  <c r="Q197" i="50"/>
  <c r="P197" i="50"/>
  <c r="O197" i="50"/>
  <c r="N197" i="50"/>
  <c r="M197" i="50"/>
  <c r="AE196" i="50"/>
  <c r="AD196" i="50"/>
  <c r="AC196" i="50"/>
  <c r="AB196" i="50"/>
  <c r="AA196" i="50"/>
  <c r="Z196" i="50"/>
  <c r="Y196" i="50"/>
  <c r="X196" i="50"/>
  <c r="W196" i="50"/>
  <c r="V196" i="50"/>
  <c r="U196" i="50"/>
  <c r="T196" i="50"/>
  <c r="S196" i="50"/>
  <c r="R196" i="50"/>
  <c r="Q196" i="50"/>
  <c r="P196" i="50"/>
  <c r="O196" i="50"/>
  <c r="N196" i="50"/>
  <c r="M196" i="50"/>
  <c r="AE195" i="50"/>
  <c r="AD195" i="50"/>
  <c r="AC195" i="50"/>
  <c r="AB195" i="50"/>
  <c r="AA195" i="50"/>
  <c r="Z195" i="50"/>
  <c r="Y195" i="50"/>
  <c r="X195" i="50"/>
  <c r="W195" i="50"/>
  <c r="V195" i="50"/>
  <c r="U195" i="50"/>
  <c r="T195" i="50"/>
  <c r="S195" i="50"/>
  <c r="R195" i="50"/>
  <c r="Q195" i="50"/>
  <c r="P195" i="50"/>
  <c r="O195" i="50"/>
  <c r="N195" i="50"/>
  <c r="M195" i="50"/>
  <c r="AE194" i="50"/>
  <c r="AD194" i="50"/>
  <c r="AC194" i="50"/>
  <c r="AB194" i="50"/>
  <c r="AA194" i="50"/>
  <c r="Z194" i="50"/>
  <c r="Y194" i="50"/>
  <c r="X194" i="50"/>
  <c r="W194" i="50"/>
  <c r="V194" i="50"/>
  <c r="U194" i="50"/>
  <c r="T194" i="50"/>
  <c r="S194" i="50"/>
  <c r="R194" i="50"/>
  <c r="Q194" i="50"/>
  <c r="P194" i="50"/>
  <c r="O194" i="50"/>
  <c r="N194" i="50"/>
  <c r="M194" i="50"/>
  <c r="AE193" i="50"/>
  <c r="AD193" i="50"/>
  <c r="AC193" i="50"/>
  <c r="AB193" i="50"/>
  <c r="AA193" i="50"/>
  <c r="Z193" i="50"/>
  <c r="Y193" i="50"/>
  <c r="X193" i="50"/>
  <c r="W193" i="50"/>
  <c r="V193" i="50"/>
  <c r="U193" i="50"/>
  <c r="T193" i="50"/>
  <c r="S193" i="50"/>
  <c r="R193" i="50"/>
  <c r="Q193" i="50"/>
  <c r="P193" i="50"/>
  <c r="O193" i="50"/>
  <c r="N193" i="50"/>
  <c r="M193" i="50"/>
  <c r="AE192" i="50"/>
  <c r="AD192" i="50"/>
  <c r="AC192" i="50"/>
  <c r="AB192" i="50"/>
  <c r="AA192" i="50"/>
  <c r="Z192" i="50"/>
  <c r="Y192" i="50"/>
  <c r="X192" i="50"/>
  <c r="W192" i="50"/>
  <c r="V192" i="50"/>
  <c r="U192" i="50"/>
  <c r="T192" i="50"/>
  <c r="S192" i="50"/>
  <c r="R192" i="50"/>
  <c r="Q192" i="50"/>
  <c r="P192" i="50"/>
  <c r="O192" i="50"/>
  <c r="N192" i="50"/>
  <c r="M192" i="50"/>
  <c r="AE191" i="50"/>
  <c r="AD191" i="50"/>
  <c r="AC191" i="50"/>
  <c r="AB191" i="50"/>
  <c r="AA191" i="50"/>
  <c r="Z191" i="50"/>
  <c r="Y191" i="50"/>
  <c r="X191" i="50"/>
  <c r="W191" i="50"/>
  <c r="V191" i="50"/>
  <c r="U191" i="50"/>
  <c r="T191" i="50"/>
  <c r="S191" i="50"/>
  <c r="R191" i="50"/>
  <c r="Q191" i="50"/>
  <c r="P191" i="50"/>
  <c r="O191" i="50"/>
  <c r="N191" i="50"/>
  <c r="M191" i="50"/>
  <c r="AE190" i="50"/>
  <c r="AD190" i="50"/>
  <c r="AC190" i="50"/>
  <c r="AB190" i="50"/>
  <c r="AA190" i="50"/>
  <c r="Z190" i="50"/>
  <c r="Y190" i="50"/>
  <c r="X190" i="50"/>
  <c r="W190" i="50"/>
  <c r="V190" i="50"/>
  <c r="U190" i="50"/>
  <c r="T190" i="50"/>
  <c r="S190" i="50"/>
  <c r="R190" i="50"/>
  <c r="Q190" i="50"/>
  <c r="P190" i="50"/>
  <c r="O190" i="50"/>
  <c r="N190" i="50"/>
  <c r="M190" i="50"/>
  <c r="AE189" i="50"/>
  <c r="AD189" i="50"/>
  <c r="AC189" i="50"/>
  <c r="AB189" i="50"/>
  <c r="AA189" i="50"/>
  <c r="Z189" i="50"/>
  <c r="Y189" i="50"/>
  <c r="X189" i="50"/>
  <c r="W189" i="50"/>
  <c r="V189" i="50"/>
  <c r="U189" i="50"/>
  <c r="T189" i="50"/>
  <c r="S189" i="50"/>
  <c r="R189" i="50"/>
  <c r="Q189" i="50"/>
  <c r="P189" i="50"/>
  <c r="O189" i="50"/>
  <c r="N189" i="50"/>
  <c r="M189" i="50"/>
  <c r="AE188" i="50"/>
  <c r="AD188" i="50"/>
  <c r="AC188" i="50"/>
  <c r="AB188" i="50"/>
  <c r="AA188" i="50"/>
  <c r="Z188" i="50"/>
  <c r="Y188" i="50"/>
  <c r="X188" i="50"/>
  <c r="W188" i="50"/>
  <c r="V188" i="50"/>
  <c r="U188" i="50"/>
  <c r="T188" i="50"/>
  <c r="S188" i="50"/>
  <c r="R188" i="50"/>
  <c r="Q188" i="50"/>
  <c r="P188" i="50"/>
  <c r="O188" i="50"/>
  <c r="N188" i="50"/>
  <c r="M188" i="50"/>
  <c r="AE187" i="50"/>
  <c r="AD187" i="50"/>
  <c r="AC187" i="50"/>
  <c r="AB187" i="50"/>
  <c r="AA187" i="50"/>
  <c r="Z187" i="50"/>
  <c r="Y187" i="50"/>
  <c r="X187" i="50"/>
  <c r="W187" i="50"/>
  <c r="V187" i="50"/>
  <c r="U187" i="50"/>
  <c r="T187" i="50"/>
  <c r="S187" i="50"/>
  <c r="R187" i="50"/>
  <c r="Q187" i="50"/>
  <c r="P187" i="50"/>
  <c r="O187" i="50"/>
  <c r="N187" i="50"/>
  <c r="M187" i="50"/>
  <c r="AE186" i="50"/>
  <c r="AD186" i="50"/>
  <c r="AC186" i="50"/>
  <c r="AB186" i="50"/>
  <c r="AA186" i="50"/>
  <c r="Z186" i="50"/>
  <c r="Y186" i="50"/>
  <c r="X186" i="50"/>
  <c r="W186" i="50"/>
  <c r="V186" i="50"/>
  <c r="U186" i="50"/>
  <c r="T186" i="50"/>
  <c r="S186" i="50"/>
  <c r="R186" i="50"/>
  <c r="Q186" i="50"/>
  <c r="P186" i="50"/>
  <c r="O186" i="50"/>
  <c r="N186" i="50"/>
  <c r="M186" i="50"/>
  <c r="AE185" i="50"/>
  <c r="AD185" i="50"/>
  <c r="AC185" i="50"/>
  <c r="AB185" i="50"/>
  <c r="AA185" i="50"/>
  <c r="Z185" i="50"/>
  <c r="Y185" i="50"/>
  <c r="X185" i="50"/>
  <c r="W185" i="50"/>
  <c r="V185" i="50"/>
  <c r="U185" i="50"/>
  <c r="T185" i="50"/>
  <c r="S185" i="50"/>
  <c r="R185" i="50"/>
  <c r="Q185" i="50"/>
  <c r="P185" i="50"/>
  <c r="O185" i="50"/>
  <c r="N185" i="50"/>
  <c r="M185" i="50"/>
  <c r="AE184" i="50"/>
  <c r="AD184" i="50"/>
  <c r="AC184" i="50"/>
  <c r="AB184" i="50"/>
  <c r="AA184" i="50"/>
  <c r="Z184" i="50"/>
  <c r="Y184" i="50"/>
  <c r="X184" i="50"/>
  <c r="W184" i="50"/>
  <c r="V184" i="50"/>
  <c r="U184" i="50"/>
  <c r="T184" i="50"/>
  <c r="S184" i="50"/>
  <c r="R184" i="50"/>
  <c r="Q184" i="50"/>
  <c r="P184" i="50"/>
  <c r="O184" i="50"/>
  <c r="N184" i="50"/>
  <c r="M184" i="50"/>
  <c r="AE183" i="50"/>
  <c r="AD183" i="50"/>
  <c r="AC183" i="50"/>
  <c r="AB183" i="50"/>
  <c r="AA183" i="50"/>
  <c r="Z183" i="50"/>
  <c r="Y183" i="50"/>
  <c r="X183" i="50"/>
  <c r="W183" i="50"/>
  <c r="V183" i="50"/>
  <c r="U183" i="50"/>
  <c r="T183" i="50"/>
  <c r="S183" i="50"/>
  <c r="R183" i="50"/>
  <c r="Q183" i="50"/>
  <c r="P183" i="50"/>
  <c r="O183" i="50"/>
  <c r="N183" i="50"/>
  <c r="M183" i="50"/>
  <c r="AE182" i="50"/>
  <c r="AD182" i="50"/>
  <c r="AC182" i="50"/>
  <c r="AB182" i="50"/>
  <c r="AA182" i="50"/>
  <c r="Z182" i="50"/>
  <c r="Y182" i="50"/>
  <c r="X182" i="50"/>
  <c r="W182" i="50"/>
  <c r="V182" i="50"/>
  <c r="U182" i="50"/>
  <c r="T182" i="50"/>
  <c r="S182" i="50"/>
  <c r="R182" i="50"/>
  <c r="Q182" i="50"/>
  <c r="P182" i="50"/>
  <c r="O182" i="50"/>
  <c r="N182" i="50"/>
  <c r="M182" i="50"/>
  <c r="AE181" i="50"/>
  <c r="AD181" i="50"/>
  <c r="AC181" i="50"/>
  <c r="AB181" i="50"/>
  <c r="AA181" i="50"/>
  <c r="Z181" i="50"/>
  <c r="Y181" i="50"/>
  <c r="X181" i="50"/>
  <c r="W181" i="50"/>
  <c r="V181" i="50"/>
  <c r="U181" i="50"/>
  <c r="T181" i="50"/>
  <c r="S181" i="50"/>
  <c r="R181" i="50"/>
  <c r="Q181" i="50"/>
  <c r="P181" i="50"/>
  <c r="O181" i="50"/>
  <c r="N181" i="50"/>
  <c r="M181" i="50"/>
  <c r="AE180" i="50"/>
  <c r="AD180" i="50"/>
  <c r="AC180" i="50"/>
  <c r="AB180" i="50"/>
  <c r="AA180" i="50"/>
  <c r="Z180" i="50"/>
  <c r="Y180" i="50"/>
  <c r="X180" i="50"/>
  <c r="W180" i="50"/>
  <c r="V180" i="50"/>
  <c r="U180" i="50"/>
  <c r="T180" i="50"/>
  <c r="S180" i="50"/>
  <c r="R180" i="50"/>
  <c r="Q180" i="50"/>
  <c r="P180" i="50"/>
  <c r="O180" i="50"/>
  <c r="N180" i="50"/>
  <c r="M180" i="50"/>
  <c r="AE179" i="50"/>
  <c r="AD179" i="50"/>
  <c r="AC179" i="50"/>
  <c r="AB179" i="50"/>
  <c r="AA179" i="50"/>
  <c r="Z179" i="50"/>
  <c r="Y179" i="50"/>
  <c r="X179" i="50"/>
  <c r="W179" i="50"/>
  <c r="V179" i="50"/>
  <c r="U179" i="50"/>
  <c r="T179" i="50"/>
  <c r="S179" i="50"/>
  <c r="R179" i="50"/>
  <c r="Q179" i="50"/>
  <c r="P179" i="50"/>
  <c r="O179" i="50"/>
  <c r="N179" i="50"/>
  <c r="M179" i="50"/>
  <c r="AE178" i="50"/>
  <c r="AD178" i="50"/>
  <c r="AC178" i="50"/>
  <c r="AB178" i="50"/>
  <c r="AA178" i="50"/>
  <c r="Z178" i="50"/>
  <c r="Y178" i="50"/>
  <c r="X178" i="50"/>
  <c r="W178" i="50"/>
  <c r="V178" i="50"/>
  <c r="U178" i="50"/>
  <c r="T178" i="50"/>
  <c r="S178" i="50"/>
  <c r="R178" i="50"/>
  <c r="Q178" i="50"/>
  <c r="P178" i="50"/>
  <c r="O178" i="50"/>
  <c r="N178" i="50"/>
  <c r="M178" i="50"/>
  <c r="AE177" i="50"/>
  <c r="AD177" i="50"/>
  <c r="AC177" i="50"/>
  <c r="AB177" i="50"/>
  <c r="AA177" i="50"/>
  <c r="Z177" i="50"/>
  <c r="Y177" i="50"/>
  <c r="X177" i="50"/>
  <c r="W177" i="50"/>
  <c r="V177" i="50"/>
  <c r="U177" i="50"/>
  <c r="T177" i="50"/>
  <c r="S177" i="50"/>
  <c r="R177" i="50"/>
  <c r="Q177" i="50"/>
  <c r="P177" i="50"/>
  <c r="O177" i="50"/>
  <c r="N177" i="50"/>
  <c r="M177" i="50"/>
  <c r="AE176" i="50"/>
  <c r="AD176" i="50"/>
  <c r="AC176" i="50"/>
  <c r="AB176" i="50"/>
  <c r="AA176" i="50"/>
  <c r="Z176" i="50"/>
  <c r="Y176" i="50"/>
  <c r="X176" i="50"/>
  <c r="W176" i="50"/>
  <c r="V176" i="50"/>
  <c r="U176" i="50"/>
  <c r="T176" i="50"/>
  <c r="S176" i="50"/>
  <c r="R176" i="50"/>
  <c r="Q176" i="50"/>
  <c r="P176" i="50"/>
  <c r="O176" i="50"/>
  <c r="N176" i="50"/>
  <c r="M176" i="50"/>
  <c r="AE175" i="50"/>
  <c r="AD175" i="50"/>
  <c r="AC175" i="50"/>
  <c r="AB175" i="50"/>
  <c r="AA175" i="50"/>
  <c r="Z175" i="50"/>
  <c r="Y175" i="50"/>
  <c r="X175" i="50"/>
  <c r="W175" i="50"/>
  <c r="V175" i="50"/>
  <c r="U175" i="50"/>
  <c r="T175" i="50"/>
  <c r="S175" i="50"/>
  <c r="R175" i="50"/>
  <c r="Q175" i="50"/>
  <c r="P175" i="50"/>
  <c r="O175" i="50"/>
  <c r="N175" i="50"/>
  <c r="M175" i="50"/>
  <c r="AE174" i="50"/>
  <c r="AD174" i="50"/>
  <c r="AC174" i="50"/>
  <c r="AB174" i="50"/>
  <c r="AA174" i="50"/>
  <c r="Z174" i="50"/>
  <c r="Y174" i="50"/>
  <c r="X174" i="50"/>
  <c r="W174" i="50"/>
  <c r="V174" i="50"/>
  <c r="U174" i="50"/>
  <c r="T174" i="50"/>
  <c r="S174" i="50"/>
  <c r="R174" i="50"/>
  <c r="Q174" i="50"/>
  <c r="P174" i="50"/>
  <c r="O174" i="50"/>
  <c r="N174" i="50"/>
  <c r="M174" i="50"/>
  <c r="AE173" i="50"/>
  <c r="AD173" i="50"/>
  <c r="AC173" i="50"/>
  <c r="AB173" i="50"/>
  <c r="AA173" i="50"/>
  <c r="Z173" i="50"/>
  <c r="Y173" i="50"/>
  <c r="X173" i="50"/>
  <c r="W173" i="50"/>
  <c r="V173" i="50"/>
  <c r="U173" i="50"/>
  <c r="T173" i="50"/>
  <c r="S173" i="50"/>
  <c r="R173" i="50"/>
  <c r="Q173" i="50"/>
  <c r="P173" i="50"/>
  <c r="O173" i="50"/>
  <c r="N173" i="50"/>
  <c r="M173" i="50"/>
  <c r="AE172" i="50"/>
  <c r="AD172" i="50"/>
  <c r="AC172" i="50"/>
  <c r="AB172" i="50"/>
  <c r="AA172" i="50"/>
  <c r="Z172" i="50"/>
  <c r="Y172" i="50"/>
  <c r="X172" i="50"/>
  <c r="W172" i="50"/>
  <c r="V172" i="50"/>
  <c r="U172" i="50"/>
  <c r="T172" i="50"/>
  <c r="S172" i="50"/>
  <c r="R172" i="50"/>
  <c r="Q172" i="50"/>
  <c r="P172" i="50"/>
  <c r="O172" i="50"/>
  <c r="N172" i="50"/>
  <c r="M172" i="50"/>
  <c r="AE171" i="50"/>
  <c r="AD171" i="50"/>
  <c r="AC171" i="50"/>
  <c r="AB171" i="50"/>
  <c r="AA171" i="50"/>
  <c r="Z171" i="50"/>
  <c r="Y171" i="50"/>
  <c r="X171" i="50"/>
  <c r="W171" i="50"/>
  <c r="V171" i="50"/>
  <c r="U171" i="50"/>
  <c r="T171" i="50"/>
  <c r="S171" i="50"/>
  <c r="R171" i="50"/>
  <c r="Q171" i="50"/>
  <c r="P171" i="50"/>
  <c r="O171" i="50"/>
  <c r="N171" i="50"/>
  <c r="M171" i="50"/>
  <c r="AE170" i="50"/>
  <c r="AD170" i="50"/>
  <c r="AC170" i="50"/>
  <c r="AB170" i="50"/>
  <c r="AA170" i="50"/>
  <c r="Z170" i="50"/>
  <c r="Y170" i="50"/>
  <c r="X170" i="50"/>
  <c r="W170" i="50"/>
  <c r="V170" i="50"/>
  <c r="U170" i="50"/>
  <c r="T170" i="50"/>
  <c r="S170" i="50"/>
  <c r="R170" i="50"/>
  <c r="Q170" i="50"/>
  <c r="P170" i="50"/>
  <c r="O170" i="50"/>
  <c r="N170" i="50"/>
  <c r="M170" i="50"/>
  <c r="AE169" i="50"/>
  <c r="AD169" i="50"/>
  <c r="AC169" i="50"/>
  <c r="AB169" i="50"/>
  <c r="AA169" i="50"/>
  <c r="Z169" i="50"/>
  <c r="Y169" i="50"/>
  <c r="X169" i="50"/>
  <c r="W169" i="50"/>
  <c r="V169" i="50"/>
  <c r="U169" i="50"/>
  <c r="T169" i="50"/>
  <c r="S169" i="50"/>
  <c r="R169" i="50"/>
  <c r="Q169" i="50"/>
  <c r="P169" i="50"/>
  <c r="O169" i="50"/>
  <c r="N169" i="50"/>
  <c r="M169" i="50"/>
  <c r="AE168" i="50"/>
  <c r="AD168" i="50"/>
  <c r="AC168" i="50"/>
  <c r="AB168" i="50"/>
  <c r="AA168" i="50"/>
  <c r="Z168" i="50"/>
  <c r="Y168" i="50"/>
  <c r="X168" i="50"/>
  <c r="W168" i="50"/>
  <c r="V168" i="50"/>
  <c r="U168" i="50"/>
  <c r="T168" i="50"/>
  <c r="S168" i="50"/>
  <c r="R168" i="50"/>
  <c r="Q168" i="50"/>
  <c r="P168" i="50"/>
  <c r="O168" i="50"/>
  <c r="N168" i="50"/>
  <c r="M168" i="50"/>
  <c r="AE167" i="50"/>
  <c r="AD167" i="50"/>
  <c r="AC167" i="50"/>
  <c r="AB167" i="50"/>
  <c r="AA167" i="50"/>
  <c r="Z167" i="50"/>
  <c r="Y167" i="50"/>
  <c r="X167" i="50"/>
  <c r="W167" i="50"/>
  <c r="V167" i="50"/>
  <c r="U167" i="50"/>
  <c r="T167" i="50"/>
  <c r="S167" i="50"/>
  <c r="R167" i="50"/>
  <c r="Q167" i="50"/>
  <c r="P167" i="50"/>
  <c r="O167" i="50"/>
  <c r="N167" i="50"/>
  <c r="M167" i="50"/>
  <c r="AE166" i="50"/>
  <c r="AD166" i="50"/>
  <c r="AC166" i="50"/>
  <c r="AB166" i="50"/>
  <c r="AA166" i="50"/>
  <c r="Z166" i="50"/>
  <c r="Y166" i="50"/>
  <c r="X166" i="50"/>
  <c r="W166" i="50"/>
  <c r="V166" i="50"/>
  <c r="U166" i="50"/>
  <c r="T166" i="50"/>
  <c r="S166" i="50"/>
  <c r="R166" i="50"/>
  <c r="Q166" i="50"/>
  <c r="P166" i="50"/>
  <c r="O166" i="50"/>
  <c r="N166" i="50"/>
  <c r="M166" i="50"/>
  <c r="AE165" i="50"/>
  <c r="AD165" i="50"/>
  <c r="AC165" i="50"/>
  <c r="AB165" i="50"/>
  <c r="AA165" i="50"/>
  <c r="Z165" i="50"/>
  <c r="Y165" i="50"/>
  <c r="X165" i="50"/>
  <c r="W165" i="50"/>
  <c r="V165" i="50"/>
  <c r="U165" i="50"/>
  <c r="T165" i="50"/>
  <c r="S165" i="50"/>
  <c r="R165" i="50"/>
  <c r="Q165" i="50"/>
  <c r="P165" i="50"/>
  <c r="O165" i="50"/>
  <c r="N165" i="50"/>
  <c r="M165" i="50"/>
  <c r="AE164" i="50"/>
  <c r="AD164" i="50"/>
  <c r="AC164" i="50"/>
  <c r="AB164" i="50"/>
  <c r="AA164" i="50"/>
  <c r="Z164" i="50"/>
  <c r="Y164" i="50"/>
  <c r="X164" i="50"/>
  <c r="W164" i="50"/>
  <c r="V164" i="50"/>
  <c r="U164" i="50"/>
  <c r="T164" i="50"/>
  <c r="S164" i="50"/>
  <c r="R164" i="50"/>
  <c r="Q164" i="50"/>
  <c r="P164" i="50"/>
  <c r="O164" i="50"/>
  <c r="N164" i="50"/>
  <c r="M164" i="50"/>
  <c r="AE163" i="50"/>
  <c r="AD163" i="50"/>
  <c r="AC163" i="50"/>
  <c r="AB163" i="50"/>
  <c r="AA163" i="50"/>
  <c r="Z163" i="50"/>
  <c r="Y163" i="50"/>
  <c r="X163" i="50"/>
  <c r="W163" i="50"/>
  <c r="V163" i="50"/>
  <c r="U163" i="50"/>
  <c r="T163" i="50"/>
  <c r="S163" i="50"/>
  <c r="R163" i="50"/>
  <c r="Q163" i="50"/>
  <c r="P163" i="50"/>
  <c r="O163" i="50"/>
  <c r="N163" i="50"/>
  <c r="M163" i="50"/>
  <c r="AE162" i="50"/>
  <c r="AD162" i="50"/>
  <c r="AC162" i="50"/>
  <c r="AB162" i="50"/>
  <c r="AA162" i="50"/>
  <c r="Z162" i="50"/>
  <c r="Y162" i="50"/>
  <c r="X162" i="50"/>
  <c r="W162" i="50"/>
  <c r="V162" i="50"/>
  <c r="U162" i="50"/>
  <c r="T162" i="50"/>
  <c r="S162" i="50"/>
  <c r="R162" i="50"/>
  <c r="Q162" i="50"/>
  <c r="P162" i="50"/>
  <c r="O162" i="50"/>
  <c r="N162" i="50"/>
  <c r="M162" i="50"/>
  <c r="AE161" i="50"/>
  <c r="AD161" i="50"/>
  <c r="AC161" i="50"/>
  <c r="AB161" i="50"/>
  <c r="AA161" i="50"/>
  <c r="Z161" i="50"/>
  <c r="Y161" i="50"/>
  <c r="X161" i="50"/>
  <c r="W161" i="50"/>
  <c r="V161" i="50"/>
  <c r="U161" i="50"/>
  <c r="T161" i="50"/>
  <c r="S161" i="50"/>
  <c r="R161" i="50"/>
  <c r="Q161" i="50"/>
  <c r="P161" i="50"/>
  <c r="O161" i="50"/>
  <c r="N161" i="50"/>
  <c r="M161" i="50"/>
  <c r="AE160" i="50"/>
  <c r="AD160" i="50"/>
  <c r="AC160" i="50"/>
  <c r="AB160" i="50"/>
  <c r="AA160" i="50"/>
  <c r="Z160" i="50"/>
  <c r="Y160" i="50"/>
  <c r="X160" i="50"/>
  <c r="W160" i="50"/>
  <c r="V160" i="50"/>
  <c r="U160" i="50"/>
  <c r="T160" i="50"/>
  <c r="S160" i="50"/>
  <c r="R160" i="50"/>
  <c r="Q160" i="50"/>
  <c r="P160" i="50"/>
  <c r="O160" i="50"/>
  <c r="N160" i="50"/>
  <c r="M160" i="50"/>
  <c r="AE159" i="50"/>
  <c r="AD159" i="50"/>
  <c r="AC159" i="50"/>
  <c r="AB159" i="50"/>
  <c r="AA159" i="50"/>
  <c r="Z159" i="50"/>
  <c r="Y159" i="50"/>
  <c r="X159" i="50"/>
  <c r="W159" i="50"/>
  <c r="V159" i="50"/>
  <c r="U159" i="50"/>
  <c r="T159" i="50"/>
  <c r="S159" i="50"/>
  <c r="R159" i="50"/>
  <c r="Q159" i="50"/>
  <c r="P159" i="50"/>
  <c r="O159" i="50"/>
  <c r="N159" i="50"/>
  <c r="M159" i="50"/>
  <c r="AE158" i="50"/>
  <c r="AD158" i="50"/>
  <c r="AC158" i="50"/>
  <c r="AB158" i="50"/>
  <c r="AA158" i="50"/>
  <c r="Z158" i="50"/>
  <c r="Y158" i="50"/>
  <c r="X158" i="50"/>
  <c r="W158" i="50"/>
  <c r="V158" i="50"/>
  <c r="U158" i="50"/>
  <c r="T158" i="50"/>
  <c r="S158" i="50"/>
  <c r="R158" i="50"/>
  <c r="Q158" i="50"/>
  <c r="P158" i="50"/>
  <c r="O158" i="50"/>
  <c r="N158" i="50"/>
  <c r="M158" i="50"/>
  <c r="AE157" i="50"/>
  <c r="AD157" i="50"/>
  <c r="AC157" i="50"/>
  <c r="AB157" i="50"/>
  <c r="AA157" i="50"/>
  <c r="Z157" i="50"/>
  <c r="Y157" i="50"/>
  <c r="X157" i="50"/>
  <c r="W157" i="50"/>
  <c r="V157" i="50"/>
  <c r="U157" i="50"/>
  <c r="T157" i="50"/>
  <c r="S157" i="50"/>
  <c r="R157" i="50"/>
  <c r="Q157" i="50"/>
  <c r="P157" i="50"/>
  <c r="O157" i="50"/>
  <c r="N157" i="50"/>
  <c r="M157" i="50"/>
  <c r="AE156" i="50"/>
  <c r="AD156" i="50"/>
  <c r="AC156" i="50"/>
  <c r="AB156" i="50"/>
  <c r="AA156" i="50"/>
  <c r="Z156" i="50"/>
  <c r="Y156" i="50"/>
  <c r="X156" i="50"/>
  <c r="W156" i="50"/>
  <c r="V156" i="50"/>
  <c r="U156" i="50"/>
  <c r="T156" i="50"/>
  <c r="S156" i="50"/>
  <c r="R156" i="50"/>
  <c r="Q156" i="50"/>
  <c r="P156" i="50"/>
  <c r="O156" i="50"/>
  <c r="N156" i="50"/>
  <c r="M156" i="50"/>
  <c r="AE155" i="50"/>
  <c r="AD155" i="50"/>
  <c r="AC155" i="50"/>
  <c r="AB155" i="50"/>
  <c r="AA155" i="50"/>
  <c r="Z155" i="50"/>
  <c r="Y155" i="50"/>
  <c r="X155" i="50"/>
  <c r="W155" i="50"/>
  <c r="V155" i="50"/>
  <c r="U155" i="50"/>
  <c r="T155" i="50"/>
  <c r="S155" i="50"/>
  <c r="R155" i="50"/>
  <c r="Q155" i="50"/>
  <c r="P155" i="50"/>
  <c r="O155" i="50"/>
  <c r="N155" i="50"/>
  <c r="M155" i="50"/>
  <c r="AE154" i="50"/>
  <c r="AD154" i="50"/>
  <c r="AC154" i="50"/>
  <c r="AB154" i="50"/>
  <c r="AA154" i="50"/>
  <c r="Z154" i="50"/>
  <c r="Y154" i="50"/>
  <c r="X154" i="50"/>
  <c r="W154" i="50"/>
  <c r="V154" i="50"/>
  <c r="U154" i="50"/>
  <c r="T154" i="50"/>
  <c r="S154" i="50"/>
  <c r="R154" i="50"/>
  <c r="Q154" i="50"/>
  <c r="P154" i="50"/>
  <c r="O154" i="50"/>
  <c r="N154" i="50"/>
  <c r="M154" i="50"/>
  <c r="AE153" i="50"/>
  <c r="AD153" i="50"/>
  <c r="AC153" i="50"/>
  <c r="AB153" i="50"/>
  <c r="AA153" i="50"/>
  <c r="Z153" i="50"/>
  <c r="Y153" i="50"/>
  <c r="X153" i="50"/>
  <c r="W153" i="50"/>
  <c r="V153" i="50"/>
  <c r="U153" i="50"/>
  <c r="T153" i="50"/>
  <c r="S153" i="50"/>
  <c r="R153" i="50"/>
  <c r="Q153" i="50"/>
  <c r="P153" i="50"/>
  <c r="O153" i="50"/>
  <c r="N153" i="50"/>
  <c r="M153" i="50"/>
  <c r="AE152" i="50"/>
  <c r="AD152" i="50"/>
  <c r="AC152" i="50"/>
  <c r="AB152" i="50"/>
  <c r="AA152" i="50"/>
  <c r="Z152" i="50"/>
  <c r="Y152" i="50"/>
  <c r="X152" i="50"/>
  <c r="W152" i="50"/>
  <c r="V152" i="50"/>
  <c r="U152" i="50"/>
  <c r="T152" i="50"/>
  <c r="S152" i="50"/>
  <c r="R152" i="50"/>
  <c r="Q152" i="50"/>
  <c r="P152" i="50"/>
  <c r="O152" i="50"/>
  <c r="N152" i="50"/>
  <c r="M152" i="50"/>
  <c r="AE151" i="50"/>
  <c r="AD151" i="50"/>
  <c r="AC151" i="50"/>
  <c r="AB151" i="50"/>
  <c r="AA151" i="50"/>
  <c r="Z151" i="50"/>
  <c r="Y151" i="50"/>
  <c r="X151" i="50"/>
  <c r="W151" i="50"/>
  <c r="V151" i="50"/>
  <c r="U151" i="50"/>
  <c r="T151" i="50"/>
  <c r="S151" i="50"/>
  <c r="R151" i="50"/>
  <c r="Q151" i="50"/>
  <c r="P151" i="50"/>
  <c r="O151" i="50"/>
  <c r="N151" i="50"/>
  <c r="M151" i="50"/>
  <c r="AE150" i="50"/>
  <c r="AD150" i="50"/>
  <c r="AC150" i="50"/>
  <c r="AB150" i="50"/>
  <c r="AA150" i="50"/>
  <c r="Z150" i="50"/>
  <c r="Y150" i="50"/>
  <c r="X150" i="50"/>
  <c r="W150" i="50"/>
  <c r="V150" i="50"/>
  <c r="U150" i="50"/>
  <c r="T150" i="50"/>
  <c r="S150" i="50"/>
  <c r="R150" i="50"/>
  <c r="Q150" i="50"/>
  <c r="P150" i="50"/>
  <c r="O150" i="50"/>
  <c r="N150" i="50"/>
  <c r="M150" i="50"/>
  <c r="AE149" i="50"/>
  <c r="AD149" i="50"/>
  <c r="AC149" i="50"/>
  <c r="AB149" i="50"/>
  <c r="AA149" i="50"/>
  <c r="Z149" i="50"/>
  <c r="Y149" i="50"/>
  <c r="X149" i="50"/>
  <c r="W149" i="50"/>
  <c r="V149" i="50"/>
  <c r="U149" i="50"/>
  <c r="T149" i="50"/>
  <c r="S149" i="50"/>
  <c r="R149" i="50"/>
  <c r="Q149" i="50"/>
  <c r="P149" i="50"/>
  <c r="O149" i="50"/>
  <c r="N149" i="50"/>
  <c r="M149" i="50"/>
  <c r="AE148" i="50"/>
  <c r="AD148" i="50"/>
  <c r="AC148" i="50"/>
  <c r="AB148" i="50"/>
  <c r="AA148" i="50"/>
  <c r="Z148" i="50"/>
  <c r="Y148" i="50"/>
  <c r="X148" i="50"/>
  <c r="W148" i="50"/>
  <c r="V148" i="50"/>
  <c r="U148" i="50"/>
  <c r="T148" i="50"/>
  <c r="S148" i="50"/>
  <c r="R148" i="50"/>
  <c r="Q148" i="50"/>
  <c r="P148" i="50"/>
  <c r="O148" i="50"/>
  <c r="N148" i="50"/>
  <c r="M148" i="50"/>
  <c r="AE147" i="50"/>
  <c r="AD147" i="50"/>
  <c r="AC147" i="50"/>
  <c r="AB147" i="50"/>
  <c r="AA147" i="50"/>
  <c r="Z147" i="50"/>
  <c r="Y147" i="50"/>
  <c r="X147" i="50"/>
  <c r="W147" i="50"/>
  <c r="V147" i="50"/>
  <c r="U147" i="50"/>
  <c r="T147" i="50"/>
  <c r="S147" i="50"/>
  <c r="R147" i="50"/>
  <c r="Q147" i="50"/>
  <c r="P147" i="50"/>
  <c r="O147" i="50"/>
  <c r="N147" i="50"/>
  <c r="M147" i="50"/>
  <c r="AE146" i="50"/>
  <c r="AD146" i="50"/>
  <c r="AC146" i="50"/>
  <c r="AB146" i="50"/>
  <c r="AA146" i="50"/>
  <c r="Z146" i="50"/>
  <c r="Y146" i="50"/>
  <c r="X146" i="50"/>
  <c r="W146" i="50"/>
  <c r="V146" i="50"/>
  <c r="U146" i="50"/>
  <c r="T146" i="50"/>
  <c r="S146" i="50"/>
  <c r="R146" i="50"/>
  <c r="Q146" i="50"/>
  <c r="P146" i="50"/>
  <c r="O146" i="50"/>
  <c r="N146" i="50"/>
  <c r="M146" i="50"/>
  <c r="AE145" i="50"/>
  <c r="AD145" i="50"/>
  <c r="AC145" i="50"/>
  <c r="AB145" i="50"/>
  <c r="AA145" i="50"/>
  <c r="Z145" i="50"/>
  <c r="Y145" i="50"/>
  <c r="X145" i="50"/>
  <c r="W145" i="50"/>
  <c r="V145" i="50"/>
  <c r="U145" i="50"/>
  <c r="T145" i="50"/>
  <c r="S145" i="50"/>
  <c r="R145" i="50"/>
  <c r="Q145" i="50"/>
  <c r="P145" i="50"/>
  <c r="O145" i="50"/>
  <c r="N145" i="50"/>
  <c r="M145" i="50"/>
  <c r="AE144" i="50"/>
  <c r="AD144" i="50"/>
  <c r="AC144" i="50"/>
  <c r="AB144" i="50"/>
  <c r="AA144" i="50"/>
  <c r="Z144" i="50"/>
  <c r="Y144" i="50"/>
  <c r="X144" i="50"/>
  <c r="W144" i="50"/>
  <c r="V144" i="50"/>
  <c r="U144" i="50"/>
  <c r="T144" i="50"/>
  <c r="S144" i="50"/>
  <c r="R144" i="50"/>
  <c r="Q144" i="50"/>
  <c r="P144" i="50"/>
  <c r="O144" i="50"/>
  <c r="N144" i="50"/>
  <c r="M144" i="50"/>
  <c r="AE143" i="50"/>
  <c r="AD143" i="50"/>
  <c r="AC143" i="50"/>
  <c r="AB143" i="50"/>
  <c r="AA143" i="50"/>
  <c r="Z143" i="50"/>
  <c r="Y143" i="50"/>
  <c r="X143" i="50"/>
  <c r="W143" i="50"/>
  <c r="V143" i="50"/>
  <c r="U143" i="50"/>
  <c r="T143" i="50"/>
  <c r="S143" i="50"/>
  <c r="R143" i="50"/>
  <c r="Q143" i="50"/>
  <c r="P143" i="50"/>
  <c r="O143" i="50"/>
  <c r="N143" i="50"/>
  <c r="M143" i="50"/>
  <c r="AE142" i="50"/>
  <c r="AD142" i="50"/>
  <c r="AC142" i="50"/>
  <c r="AB142" i="50"/>
  <c r="AA142" i="50"/>
  <c r="Z142" i="50"/>
  <c r="Y142" i="50"/>
  <c r="X142" i="50"/>
  <c r="W142" i="50"/>
  <c r="V142" i="50"/>
  <c r="U142" i="50"/>
  <c r="T142" i="50"/>
  <c r="S142" i="50"/>
  <c r="R142" i="50"/>
  <c r="Q142" i="50"/>
  <c r="P142" i="50"/>
  <c r="O142" i="50"/>
  <c r="N142" i="50"/>
  <c r="M142" i="50"/>
  <c r="AE141" i="50"/>
  <c r="AD141" i="50"/>
  <c r="AC141" i="50"/>
  <c r="AB141" i="50"/>
  <c r="AA141" i="50"/>
  <c r="Z141" i="50"/>
  <c r="Y141" i="50"/>
  <c r="X141" i="50"/>
  <c r="W141" i="50"/>
  <c r="V141" i="50"/>
  <c r="U141" i="50"/>
  <c r="T141" i="50"/>
  <c r="S141" i="50"/>
  <c r="R141" i="50"/>
  <c r="Q141" i="50"/>
  <c r="P141" i="50"/>
  <c r="O141" i="50"/>
  <c r="N141" i="50"/>
  <c r="M141" i="50"/>
  <c r="AE140" i="50"/>
  <c r="AD140" i="50"/>
  <c r="AC140" i="50"/>
  <c r="AB140" i="50"/>
  <c r="AA140" i="50"/>
  <c r="Z140" i="50"/>
  <c r="Y140" i="50"/>
  <c r="X140" i="50"/>
  <c r="W140" i="50"/>
  <c r="V140" i="50"/>
  <c r="U140" i="50"/>
  <c r="T140" i="50"/>
  <c r="S140" i="50"/>
  <c r="R140" i="50"/>
  <c r="Q140" i="50"/>
  <c r="P140" i="50"/>
  <c r="O140" i="50"/>
  <c r="N140" i="50"/>
  <c r="M140" i="50"/>
  <c r="AE139" i="50"/>
  <c r="AD139" i="50"/>
  <c r="AC139" i="50"/>
  <c r="AB139" i="50"/>
  <c r="AA139" i="50"/>
  <c r="Z139" i="50"/>
  <c r="Y139" i="50"/>
  <c r="X139" i="50"/>
  <c r="W139" i="50"/>
  <c r="V139" i="50"/>
  <c r="U139" i="50"/>
  <c r="T139" i="50"/>
  <c r="S139" i="50"/>
  <c r="R139" i="50"/>
  <c r="Q139" i="50"/>
  <c r="P139" i="50"/>
  <c r="O139" i="50"/>
  <c r="N139" i="50"/>
  <c r="M139" i="50"/>
  <c r="AE138" i="50"/>
  <c r="AD138" i="50"/>
  <c r="AC138" i="50"/>
  <c r="AB138" i="50"/>
  <c r="AA138" i="50"/>
  <c r="Z138" i="50"/>
  <c r="Y138" i="50"/>
  <c r="X138" i="50"/>
  <c r="W138" i="50"/>
  <c r="V138" i="50"/>
  <c r="U138" i="50"/>
  <c r="T138" i="50"/>
  <c r="S138" i="50"/>
  <c r="R138" i="50"/>
  <c r="Q138" i="50"/>
  <c r="P138" i="50"/>
  <c r="O138" i="50"/>
  <c r="N138" i="50"/>
  <c r="M138" i="50"/>
  <c r="AE137" i="50"/>
  <c r="AD137" i="50"/>
  <c r="AC137" i="50"/>
  <c r="AB137" i="50"/>
  <c r="AA137" i="50"/>
  <c r="Z137" i="50"/>
  <c r="Y137" i="50"/>
  <c r="X137" i="50"/>
  <c r="W137" i="50"/>
  <c r="V137" i="50"/>
  <c r="U137" i="50"/>
  <c r="T137" i="50"/>
  <c r="S137" i="50"/>
  <c r="R137" i="50"/>
  <c r="Q137" i="50"/>
  <c r="P137" i="50"/>
  <c r="O137" i="50"/>
  <c r="N137" i="50"/>
  <c r="M137" i="50"/>
  <c r="AE136" i="50"/>
  <c r="AD136" i="50"/>
  <c r="AC136" i="50"/>
  <c r="AB136" i="50"/>
  <c r="AA136" i="50"/>
  <c r="Z136" i="50"/>
  <c r="Y136" i="50"/>
  <c r="X136" i="50"/>
  <c r="W136" i="50"/>
  <c r="V136" i="50"/>
  <c r="U136" i="50"/>
  <c r="T136" i="50"/>
  <c r="S136" i="50"/>
  <c r="R136" i="50"/>
  <c r="Q136" i="50"/>
  <c r="P136" i="50"/>
  <c r="O136" i="50"/>
  <c r="N136" i="50"/>
  <c r="M136" i="50"/>
  <c r="AE135" i="50"/>
  <c r="AD135" i="50"/>
  <c r="AC135" i="50"/>
  <c r="AB135" i="50"/>
  <c r="AA135" i="50"/>
  <c r="Z135" i="50"/>
  <c r="Y135" i="50"/>
  <c r="X135" i="50"/>
  <c r="W135" i="50"/>
  <c r="V135" i="50"/>
  <c r="U135" i="50"/>
  <c r="T135" i="50"/>
  <c r="S135" i="50"/>
  <c r="R135" i="50"/>
  <c r="Q135" i="50"/>
  <c r="P135" i="50"/>
  <c r="O135" i="50"/>
  <c r="N135" i="50"/>
  <c r="M135" i="50"/>
  <c r="AE134" i="50"/>
  <c r="AD134" i="50"/>
  <c r="AC134" i="50"/>
  <c r="AB134" i="50"/>
  <c r="AA134" i="50"/>
  <c r="Z134" i="50"/>
  <c r="Y134" i="50"/>
  <c r="X134" i="50"/>
  <c r="W134" i="50"/>
  <c r="V134" i="50"/>
  <c r="U134" i="50"/>
  <c r="T134" i="50"/>
  <c r="S134" i="50"/>
  <c r="R134" i="50"/>
  <c r="Q134" i="50"/>
  <c r="P134" i="50"/>
  <c r="O134" i="50"/>
  <c r="N134" i="50"/>
  <c r="M134" i="50"/>
  <c r="AE133" i="50"/>
  <c r="AD133" i="50"/>
  <c r="AC133" i="50"/>
  <c r="AB133" i="50"/>
  <c r="AA133" i="50"/>
  <c r="Z133" i="50"/>
  <c r="Y133" i="50"/>
  <c r="X133" i="50"/>
  <c r="W133" i="50"/>
  <c r="V133" i="50"/>
  <c r="U133" i="50"/>
  <c r="T133" i="50"/>
  <c r="S133" i="50"/>
  <c r="R133" i="50"/>
  <c r="Q133" i="50"/>
  <c r="P133" i="50"/>
  <c r="O133" i="50"/>
  <c r="N133" i="50"/>
  <c r="M133" i="50"/>
  <c r="AE132" i="50"/>
  <c r="AD132" i="50"/>
  <c r="AC132" i="50"/>
  <c r="AB132" i="50"/>
  <c r="AA132" i="50"/>
  <c r="Z132" i="50"/>
  <c r="Y132" i="50"/>
  <c r="X132" i="50"/>
  <c r="W132" i="50"/>
  <c r="V132" i="50"/>
  <c r="U132" i="50"/>
  <c r="T132" i="50"/>
  <c r="S132" i="50"/>
  <c r="R132" i="50"/>
  <c r="Q132" i="50"/>
  <c r="P132" i="50"/>
  <c r="O132" i="50"/>
  <c r="N132" i="50"/>
  <c r="M132" i="50"/>
  <c r="AE131" i="50"/>
  <c r="AD131" i="50"/>
  <c r="AC131" i="50"/>
  <c r="AB131" i="50"/>
  <c r="AA131" i="50"/>
  <c r="Z131" i="50"/>
  <c r="Y131" i="50"/>
  <c r="X131" i="50"/>
  <c r="W131" i="50"/>
  <c r="V131" i="50"/>
  <c r="U131" i="50"/>
  <c r="T131" i="50"/>
  <c r="S131" i="50"/>
  <c r="R131" i="50"/>
  <c r="Q131" i="50"/>
  <c r="P131" i="50"/>
  <c r="O131" i="50"/>
  <c r="N131" i="50"/>
  <c r="M131" i="50"/>
  <c r="AE130" i="50"/>
  <c r="AD130" i="50"/>
  <c r="AC130" i="50"/>
  <c r="AB130" i="50"/>
  <c r="AA130" i="50"/>
  <c r="Z130" i="50"/>
  <c r="Y130" i="50"/>
  <c r="X130" i="50"/>
  <c r="W130" i="50"/>
  <c r="V130" i="50"/>
  <c r="U130" i="50"/>
  <c r="T130" i="50"/>
  <c r="S130" i="50"/>
  <c r="R130" i="50"/>
  <c r="Q130" i="50"/>
  <c r="P130" i="50"/>
  <c r="O130" i="50"/>
  <c r="N130" i="50"/>
  <c r="M130" i="50"/>
  <c r="AE129" i="50"/>
  <c r="AD129" i="50"/>
  <c r="AC129" i="50"/>
  <c r="AB129" i="50"/>
  <c r="AA129" i="50"/>
  <c r="Z129" i="50"/>
  <c r="Y129" i="50"/>
  <c r="X129" i="50"/>
  <c r="W129" i="50"/>
  <c r="V129" i="50"/>
  <c r="U129" i="50"/>
  <c r="T129" i="50"/>
  <c r="S129" i="50"/>
  <c r="R129" i="50"/>
  <c r="Q129" i="50"/>
  <c r="P129" i="50"/>
  <c r="O129" i="50"/>
  <c r="N129" i="50"/>
  <c r="M129" i="50"/>
  <c r="AE128" i="50"/>
  <c r="AD128" i="50"/>
  <c r="AC128" i="50"/>
  <c r="AB128" i="50"/>
  <c r="AA128" i="50"/>
  <c r="Z128" i="50"/>
  <c r="Y128" i="50"/>
  <c r="X128" i="50"/>
  <c r="W128" i="50"/>
  <c r="V128" i="50"/>
  <c r="U128" i="50"/>
  <c r="T128" i="50"/>
  <c r="S128" i="50"/>
  <c r="R128" i="50"/>
  <c r="Q128" i="50"/>
  <c r="P128" i="50"/>
  <c r="O128" i="50"/>
  <c r="N128" i="50"/>
  <c r="M128" i="50"/>
  <c r="AE127" i="50"/>
  <c r="AD127" i="50"/>
  <c r="AC127" i="50"/>
  <c r="AB127" i="50"/>
  <c r="AA127" i="50"/>
  <c r="Z127" i="50"/>
  <c r="Y127" i="50"/>
  <c r="X127" i="50"/>
  <c r="W127" i="50"/>
  <c r="V127" i="50"/>
  <c r="U127" i="50"/>
  <c r="T127" i="50"/>
  <c r="S127" i="50"/>
  <c r="R127" i="50"/>
  <c r="Q127" i="50"/>
  <c r="P127" i="50"/>
  <c r="O127" i="50"/>
  <c r="N127" i="50"/>
  <c r="M127" i="50"/>
  <c r="AE126" i="50"/>
  <c r="AD126" i="50"/>
  <c r="AC126" i="50"/>
  <c r="AB126" i="50"/>
  <c r="AA126" i="50"/>
  <c r="Z126" i="50"/>
  <c r="Y126" i="50"/>
  <c r="X126" i="50"/>
  <c r="W126" i="50"/>
  <c r="V126" i="50"/>
  <c r="U126" i="50"/>
  <c r="T126" i="50"/>
  <c r="S126" i="50"/>
  <c r="R126" i="50"/>
  <c r="Q126" i="50"/>
  <c r="P126" i="50"/>
  <c r="O126" i="50"/>
  <c r="N126" i="50"/>
  <c r="M126" i="50"/>
  <c r="AE125" i="50"/>
  <c r="AD125" i="50"/>
  <c r="AC125" i="50"/>
  <c r="AB125" i="50"/>
  <c r="AA125" i="50"/>
  <c r="Z125" i="50"/>
  <c r="Y125" i="50"/>
  <c r="X125" i="50"/>
  <c r="W125" i="50"/>
  <c r="V125" i="50"/>
  <c r="U125" i="50"/>
  <c r="T125" i="50"/>
  <c r="S125" i="50"/>
  <c r="R125" i="50"/>
  <c r="Q125" i="50"/>
  <c r="P125" i="50"/>
  <c r="O125" i="50"/>
  <c r="N125" i="50"/>
  <c r="M125" i="50"/>
  <c r="AE124" i="50"/>
  <c r="AD124" i="50"/>
  <c r="AC124" i="50"/>
  <c r="AB124" i="50"/>
  <c r="AA124" i="50"/>
  <c r="Z124" i="50"/>
  <c r="Y124" i="50"/>
  <c r="X124" i="50"/>
  <c r="W124" i="50"/>
  <c r="V124" i="50"/>
  <c r="U124" i="50"/>
  <c r="T124" i="50"/>
  <c r="S124" i="50"/>
  <c r="R124" i="50"/>
  <c r="Q124" i="50"/>
  <c r="P124" i="50"/>
  <c r="O124" i="50"/>
  <c r="N124" i="50"/>
  <c r="M124" i="50"/>
  <c r="AE123" i="50"/>
  <c r="AD123" i="50"/>
  <c r="AC123" i="50"/>
  <c r="AB123" i="50"/>
  <c r="AA123" i="50"/>
  <c r="Z123" i="50"/>
  <c r="Y123" i="50"/>
  <c r="X123" i="50"/>
  <c r="W123" i="50"/>
  <c r="V123" i="50"/>
  <c r="U123" i="50"/>
  <c r="T123" i="50"/>
  <c r="S123" i="50"/>
  <c r="R123" i="50"/>
  <c r="Q123" i="50"/>
  <c r="P123" i="50"/>
  <c r="O123" i="50"/>
  <c r="N123" i="50"/>
  <c r="M123" i="50"/>
  <c r="AE122" i="50"/>
  <c r="AD122" i="50"/>
  <c r="AC122" i="50"/>
  <c r="AB122" i="50"/>
  <c r="AA122" i="50"/>
  <c r="Z122" i="50"/>
  <c r="Y122" i="50"/>
  <c r="X122" i="50"/>
  <c r="W122" i="50"/>
  <c r="V122" i="50"/>
  <c r="U122" i="50"/>
  <c r="T122" i="50"/>
  <c r="S122" i="50"/>
  <c r="R122" i="50"/>
  <c r="Q122" i="50"/>
  <c r="P122" i="50"/>
  <c r="O122" i="50"/>
  <c r="N122" i="50"/>
  <c r="M122" i="50"/>
  <c r="AE121" i="50"/>
  <c r="AD121" i="50"/>
  <c r="AC121" i="50"/>
  <c r="AB121" i="50"/>
  <c r="AA121" i="50"/>
  <c r="Z121" i="50"/>
  <c r="Y121" i="50"/>
  <c r="X121" i="50"/>
  <c r="W121" i="50"/>
  <c r="V121" i="50"/>
  <c r="U121" i="50"/>
  <c r="T121" i="50"/>
  <c r="S121" i="50"/>
  <c r="R121" i="50"/>
  <c r="Q121" i="50"/>
  <c r="P121" i="50"/>
  <c r="O121" i="50"/>
  <c r="N121" i="50"/>
  <c r="M121" i="50"/>
  <c r="AE120" i="50"/>
  <c r="AD120" i="50"/>
  <c r="AC120" i="50"/>
  <c r="AB120" i="50"/>
  <c r="AA120" i="50"/>
  <c r="Z120" i="50"/>
  <c r="Y120" i="50"/>
  <c r="X120" i="50"/>
  <c r="W120" i="50"/>
  <c r="V120" i="50"/>
  <c r="U120" i="50"/>
  <c r="T120" i="50"/>
  <c r="S120" i="50"/>
  <c r="R120" i="50"/>
  <c r="Q120" i="50"/>
  <c r="P120" i="50"/>
  <c r="O120" i="50"/>
  <c r="N120" i="50"/>
  <c r="M120" i="50"/>
  <c r="AE119" i="50"/>
  <c r="AD119" i="50"/>
  <c r="AC119" i="50"/>
  <c r="AB119" i="50"/>
  <c r="AA119" i="50"/>
  <c r="Z119" i="50"/>
  <c r="Y119" i="50"/>
  <c r="X119" i="50"/>
  <c r="W119" i="50"/>
  <c r="V119" i="50"/>
  <c r="U119" i="50"/>
  <c r="T119" i="50"/>
  <c r="S119" i="50"/>
  <c r="R119" i="50"/>
  <c r="Q119" i="50"/>
  <c r="P119" i="50"/>
  <c r="O119" i="50"/>
  <c r="N119" i="50"/>
  <c r="M119" i="50"/>
  <c r="AE118" i="50"/>
  <c r="AD118" i="50"/>
  <c r="AC118" i="50"/>
  <c r="AB118" i="50"/>
  <c r="AA118" i="50"/>
  <c r="Z118" i="50"/>
  <c r="Y118" i="50"/>
  <c r="X118" i="50"/>
  <c r="W118" i="50"/>
  <c r="V118" i="50"/>
  <c r="U118" i="50"/>
  <c r="T118" i="50"/>
  <c r="S118" i="50"/>
  <c r="R118" i="50"/>
  <c r="Q118" i="50"/>
  <c r="P118" i="50"/>
  <c r="O118" i="50"/>
  <c r="N118" i="50"/>
  <c r="M118" i="50"/>
  <c r="AE117" i="50"/>
  <c r="AD117" i="50"/>
  <c r="AC117" i="50"/>
  <c r="AB117" i="50"/>
  <c r="AA117" i="50"/>
  <c r="Z117" i="50"/>
  <c r="Y117" i="50"/>
  <c r="X117" i="50"/>
  <c r="W117" i="50"/>
  <c r="V117" i="50"/>
  <c r="U117" i="50"/>
  <c r="T117" i="50"/>
  <c r="S117" i="50"/>
  <c r="R117" i="50"/>
  <c r="Q117" i="50"/>
  <c r="P117" i="50"/>
  <c r="O117" i="50"/>
  <c r="N117" i="50"/>
  <c r="M117" i="50"/>
  <c r="AE116" i="50"/>
  <c r="AD116" i="50"/>
  <c r="AC116" i="50"/>
  <c r="AB116" i="50"/>
  <c r="AA116" i="50"/>
  <c r="Z116" i="50"/>
  <c r="Y116" i="50"/>
  <c r="X116" i="50"/>
  <c r="W116" i="50"/>
  <c r="V116" i="50"/>
  <c r="U116" i="50"/>
  <c r="T116" i="50"/>
  <c r="S116" i="50"/>
  <c r="R116" i="50"/>
  <c r="Q116" i="50"/>
  <c r="P116" i="50"/>
  <c r="O116" i="50"/>
  <c r="N116" i="50"/>
  <c r="M116" i="50"/>
  <c r="AE115" i="50"/>
  <c r="AD115" i="50"/>
  <c r="AC115" i="50"/>
  <c r="AB115" i="50"/>
  <c r="AA115" i="50"/>
  <c r="Z115" i="50"/>
  <c r="Y115" i="50"/>
  <c r="X115" i="50"/>
  <c r="W115" i="50"/>
  <c r="V115" i="50"/>
  <c r="U115" i="50"/>
  <c r="T115" i="50"/>
  <c r="S115" i="50"/>
  <c r="R115" i="50"/>
  <c r="Q115" i="50"/>
  <c r="P115" i="50"/>
  <c r="O115" i="50"/>
  <c r="N115" i="50"/>
  <c r="M115" i="50"/>
  <c r="AE114" i="50"/>
  <c r="AD114" i="50"/>
  <c r="AC114" i="50"/>
  <c r="AB114" i="50"/>
  <c r="AA114" i="50"/>
  <c r="Z114" i="50"/>
  <c r="Y114" i="50"/>
  <c r="X114" i="50"/>
  <c r="W114" i="50"/>
  <c r="V114" i="50"/>
  <c r="U114" i="50"/>
  <c r="T114" i="50"/>
  <c r="S114" i="50"/>
  <c r="R114" i="50"/>
  <c r="Q114" i="50"/>
  <c r="P114" i="50"/>
  <c r="O114" i="50"/>
  <c r="N114" i="50"/>
  <c r="M114" i="50"/>
  <c r="AE113" i="50"/>
  <c r="AD113" i="50"/>
  <c r="AC113" i="50"/>
  <c r="AB113" i="50"/>
  <c r="AA113" i="50"/>
  <c r="Z113" i="50"/>
  <c r="Y113" i="50"/>
  <c r="X113" i="50"/>
  <c r="W113" i="50"/>
  <c r="V113" i="50"/>
  <c r="U113" i="50"/>
  <c r="T113" i="50"/>
  <c r="S113" i="50"/>
  <c r="R113" i="50"/>
  <c r="Q113" i="50"/>
  <c r="P113" i="50"/>
  <c r="O113" i="50"/>
  <c r="N113" i="50"/>
  <c r="M113" i="50"/>
  <c r="AE112" i="50"/>
  <c r="AD112" i="50"/>
  <c r="AC112" i="50"/>
  <c r="AB112" i="50"/>
  <c r="AA112" i="50"/>
  <c r="Z112" i="50"/>
  <c r="Y112" i="50"/>
  <c r="X112" i="50"/>
  <c r="W112" i="50"/>
  <c r="V112" i="50"/>
  <c r="U112" i="50"/>
  <c r="T112" i="50"/>
  <c r="S112" i="50"/>
  <c r="R112" i="50"/>
  <c r="Q112" i="50"/>
  <c r="P112" i="50"/>
  <c r="O112" i="50"/>
  <c r="N112" i="50"/>
  <c r="M112" i="50"/>
  <c r="AE111" i="50"/>
  <c r="AD111" i="50"/>
  <c r="AC111" i="50"/>
  <c r="AB111" i="50"/>
  <c r="AA111" i="50"/>
  <c r="Z111" i="50"/>
  <c r="Y111" i="50"/>
  <c r="X111" i="50"/>
  <c r="W111" i="50"/>
  <c r="V111" i="50"/>
  <c r="U111" i="50"/>
  <c r="T111" i="50"/>
  <c r="S111" i="50"/>
  <c r="R111" i="50"/>
  <c r="Q111" i="50"/>
  <c r="P111" i="50"/>
  <c r="O111" i="50"/>
  <c r="N111" i="50"/>
  <c r="M111" i="50"/>
  <c r="AE110" i="50"/>
  <c r="AD110" i="50"/>
  <c r="AC110" i="50"/>
  <c r="AB110" i="50"/>
  <c r="AA110" i="50"/>
  <c r="Z110" i="50"/>
  <c r="Y110" i="50"/>
  <c r="X110" i="50"/>
  <c r="W110" i="50"/>
  <c r="V110" i="50"/>
  <c r="U110" i="50"/>
  <c r="T110" i="50"/>
  <c r="S110" i="50"/>
  <c r="R110" i="50"/>
  <c r="Q110" i="50"/>
  <c r="P110" i="50"/>
  <c r="O110" i="50"/>
  <c r="N110" i="50"/>
  <c r="M110" i="50"/>
  <c r="AE109" i="50"/>
  <c r="AD109" i="50"/>
  <c r="AC109" i="50"/>
  <c r="AB109" i="50"/>
  <c r="AA109" i="50"/>
  <c r="Z109" i="50"/>
  <c r="Y109" i="50"/>
  <c r="X109" i="50"/>
  <c r="W109" i="50"/>
  <c r="V109" i="50"/>
  <c r="U109" i="50"/>
  <c r="T109" i="50"/>
  <c r="S109" i="50"/>
  <c r="R109" i="50"/>
  <c r="Q109" i="50"/>
  <c r="P109" i="50"/>
  <c r="O109" i="50"/>
  <c r="N109" i="50"/>
  <c r="M109" i="50"/>
  <c r="AE108" i="50"/>
  <c r="AD108" i="50"/>
  <c r="AC108" i="50"/>
  <c r="AB108" i="50"/>
  <c r="AA108" i="50"/>
  <c r="Z108" i="50"/>
  <c r="Y108" i="50"/>
  <c r="X108" i="50"/>
  <c r="W108" i="50"/>
  <c r="V108" i="50"/>
  <c r="U108" i="50"/>
  <c r="T108" i="50"/>
  <c r="S108" i="50"/>
  <c r="R108" i="50"/>
  <c r="Q108" i="50"/>
  <c r="P108" i="50"/>
  <c r="O108" i="50"/>
  <c r="N108" i="50"/>
  <c r="M108" i="50"/>
  <c r="AE107" i="50"/>
  <c r="AD107" i="50"/>
  <c r="AC107" i="50"/>
  <c r="AB107" i="50"/>
  <c r="AA107" i="50"/>
  <c r="Z107" i="50"/>
  <c r="Y107" i="50"/>
  <c r="X107" i="50"/>
  <c r="W107" i="50"/>
  <c r="V107" i="50"/>
  <c r="U107" i="50"/>
  <c r="T107" i="50"/>
  <c r="S107" i="50"/>
  <c r="R107" i="50"/>
  <c r="Q107" i="50"/>
  <c r="P107" i="50"/>
  <c r="O107" i="50"/>
  <c r="N107" i="50"/>
  <c r="M107" i="50"/>
  <c r="AE106" i="50"/>
  <c r="AD106" i="50"/>
  <c r="AC106" i="50"/>
  <c r="AB106" i="50"/>
  <c r="AA106" i="50"/>
  <c r="Z106" i="50"/>
  <c r="Y106" i="50"/>
  <c r="X106" i="50"/>
  <c r="W106" i="50"/>
  <c r="V106" i="50"/>
  <c r="U106" i="50"/>
  <c r="T106" i="50"/>
  <c r="S106" i="50"/>
  <c r="R106" i="50"/>
  <c r="Q106" i="50"/>
  <c r="P106" i="50"/>
  <c r="O106" i="50"/>
  <c r="N106" i="50"/>
  <c r="M106" i="50"/>
  <c r="AE105" i="50"/>
  <c r="AD105" i="50"/>
  <c r="AC105" i="50"/>
  <c r="AB105" i="50"/>
  <c r="AA105" i="50"/>
  <c r="Z105" i="50"/>
  <c r="Y105" i="50"/>
  <c r="X105" i="50"/>
  <c r="W105" i="50"/>
  <c r="V105" i="50"/>
  <c r="U105" i="50"/>
  <c r="T105" i="50"/>
  <c r="S105" i="50"/>
  <c r="R105" i="50"/>
  <c r="Q105" i="50"/>
  <c r="P105" i="50"/>
  <c r="O105" i="50"/>
  <c r="N105" i="50"/>
  <c r="M105" i="50"/>
  <c r="AE104" i="50"/>
  <c r="AD104" i="50"/>
  <c r="AC104" i="50"/>
  <c r="AB104" i="50"/>
  <c r="AA104" i="50"/>
  <c r="Z104" i="50"/>
  <c r="Y104" i="50"/>
  <c r="X104" i="50"/>
  <c r="W104" i="50"/>
  <c r="V104" i="50"/>
  <c r="U104" i="50"/>
  <c r="T104" i="50"/>
  <c r="S104" i="50"/>
  <c r="R104" i="50"/>
  <c r="Q104" i="50"/>
  <c r="P104" i="50"/>
  <c r="O104" i="50"/>
  <c r="N104" i="50"/>
  <c r="M104" i="50"/>
  <c r="AE103" i="50"/>
  <c r="AD103" i="50"/>
  <c r="AC103" i="50"/>
  <c r="AB103" i="50"/>
  <c r="AA103" i="50"/>
  <c r="Z103" i="50"/>
  <c r="Y103" i="50"/>
  <c r="X103" i="50"/>
  <c r="W103" i="50"/>
  <c r="V103" i="50"/>
  <c r="U103" i="50"/>
  <c r="T103" i="50"/>
  <c r="S103" i="50"/>
  <c r="R103" i="50"/>
  <c r="Q103" i="50"/>
  <c r="P103" i="50"/>
  <c r="O103" i="50"/>
  <c r="N103" i="50"/>
  <c r="M103" i="50"/>
  <c r="AE102" i="50"/>
  <c r="AD102" i="50"/>
  <c r="AC102" i="50"/>
  <c r="AB102" i="50"/>
  <c r="AA102" i="50"/>
  <c r="Z102" i="50"/>
  <c r="Y102" i="50"/>
  <c r="X102" i="50"/>
  <c r="W102" i="50"/>
  <c r="V102" i="50"/>
  <c r="U102" i="50"/>
  <c r="T102" i="50"/>
  <c r="S102" i="50"/>
  <c r="R102" i="50"/>
  <c r="Q102" i="50"/>
  <c r="P102" i="50"/>
  <c r="O102" i="50"/>
  <c r="N102" i="50"/>
  <c r="M102" i="50"/>
  <c r="AE101" i="50"/>
  <c r="AD101" i="50"/>
  <c r="AC101" i="50"/>
  <c r="AB101" i="50"/>
  <c r="AA101" i="50"/>
  <c r="Z101" i="50"/>
  <c r="Y101" i="50"/>
  <c r="X101" i="50"/>
  <c r="W101" i="50"/>
  <c r="V101" i="50"/>
  <c r="U101" i="50"/>
  <c r="T101" i="50"/>
  <c r="S101" i="50"/>
  <c r="R101" i="50"/>
  <c r="Q101" i="50"/>
  <c r="P101" i="50"/>
  <c r="O101" i="50"/>
  <c r="N101" i="50"/>
  <c r="M101" i="50"/>
  <c r="AE100" i="50"/>
  <c r="AD100" i="50"/>
  <c r="AC100" i="50"/>
  <c r="AB100" i="50"/>
  <c r="AA100" i="50"/>
  <c r="Z100" i="50"/>
  <c r="Y100" i="50"/>
  <c r="X100" i="50"/>
  <c r="W100" i="50"/>
  <c r="V100" i="50"/>
  <c r="U100" i="50"/>
  <c r="T100" i="50"/>
  <c r="S100" i="50"/>
  <c r="R100" i="50"/>
  <c r="Q100" i="50"/>
  <c r="P100" i="50"/>
  <c r="O100" i="50"/>
  <c r="N100" i="50"/>
  <c r="M100" i="50"/>
  <c r="AE99" i="50"/>
  <c r="AD99" i="50"/>
  <c r="AC99" i="50"/>
  <c r="AB99" i="50"/>
  <c r="AA99" i="50"/>
  <c r="Z99" i="50"/>
  <c r="Y99" i="50"/>
  <c r="X99" i="50"/>
  <c r="W99" i="50"/>
  <c r="V99" i="50"/>
  <c r="U99" i="50"/>
  <c r="T99" i="50"/>
  <c r="S99" i="50"/>
  <c r="R99" i="50"/>
  <c r="Q99" i="50"/>
  <c r="P99" i="50"/>
  <c r="O99" i="50"/>
  <c r="N99" i="50"/>
  <c r="M99" i="50"/>
  <c r="AE98" i="50"/>
  <c r="AD98" i="50"/>
  <c r="AC98" i="50"/>
  <c r="AB98" i="50"/>
  <c r="AA98" i="50"/>
  <c r="Z98" i="50"/>
  <c r="Y98" i="50"/>
  <c r="X98" i="50"/>
  <c r="W98" i="50"/>
  <c r="V98" i="50"/>
  <c r="U98" i="50"/>
  <c r="T98" i="50"/>
  <c r="S98" i="50"/>
  <c r="R98" i="50"/>
  <c r="Q98" i="50"/>
  <c r="P98" i="50"/>
  <c r="O98" i="50"/>
  <c r="N98" i="50"/>
  <c r="M98" i="50"/>
  <c r="AE97" i="50"/>
  <c r="AD97" i="50"/>
  <c r="AC97" i="50"/>
  <c r="AB97" i="50"/>
  <c r="AA97" i="50"/>
  <c r="Z97" i="50"/>
  <c r="Y97" i="50"/>
  <c r="X97" i="50"/>
  <c r="W97" i="50"/>
  <c r="V97" i="50"/>
  <c r="U97" i="50"/>
  <c r="T97" i="50"/>
  <c r="S97" i="50"/>
  <c r="R97" i="50"/>
  <c r="Q97" i="50"/>
  <c r="P97" i="50"/>
  <c r="O97" i="50"/>
  <c r="N97" i="50"/>
  <c r="M97" i="50"/>
  <c r="AE96" i="50"/>
  <c r="AD96" i="50"/>
  <c r="AC96" i="50"/>
  <c r="AB96" i="50"/>
  <c r="AA96" i="50"/>
  <c r="Z96" i="50"/>
  <c r="Y96" i="50"/>
  <c r="X96" i="50"/>
  <c r="W96" i="50"/>
  <c r="V96" i="50"/>
  <c r="U96" i="50"/>
  <c r="T96" i="50"/>
  <c r="S96" i="50"/>
  <c r="R96" i="50"/>
  <c r="Q96" i="50"/>
  <c r="P96" i="50"/>
  <c r="O96" i="50"/>
  <c r="N96" i="50"/>
  <c r="M96" i="50"/>
  <c r="AE95" i="50"/>
  <c r="AD95" i="50"/>
  <c r="AC95" i="50"/>
  <c r="AB95" i="50"/>
  <c r="AA95" i="50"/>
  <c r="Z95" i="50"/>
  <c r="Y95" i="50"/>
  <c r="X95" i="50"/>
  <c r="W95" i="50"/>
  <c r="V95" i="50"/>
  <c r="U95" i="50"/>
  <c r="T95" i="50"/>
  <c r="S95" i="50"/>
  <c r="R95" i="50"/>
  <c r="Q95" i="50"/>
  <c r="P95" i="50"/>
  <c r="O95" i="50"/>
  <c r="N95" i="50"/>
  <c r="M95" i="50"/>
  <c r="AE94" i="50"/>
  <c r="AD94" i="50"/>
  <c r="AC94" i="50"/>
  <c r="AB94" i="50"/>
  <c r="AA94" i="50"/>
  <c r="Z94" i="50"/>
  <c r="Y94" i="50"/>
  <c r="X94" i="50"/>
  <c r="W94" i="50"/>
  <c r="V94" i="50"/>
  <c r="U94" i="50"/>
  <c r="T94" i="50"/>
  <c r="S94" i="50"/>
  <c r="R94" i="50"/>
  <c r="Q94" i="50"/>
  <c r="P94" i="50"/>
  <c r="O94" i="50"/>
  <c r="N94" i="50"/>
  <c r="M94" i="50"/>
  <c r="AE93" i="50"/>
  <c r="AD93" i="50"/>
  <c r="AC93" i="50"/>
  <c r="AB93" i="50"/>
  <c r="AA93" i="50"/>
  <c r="Z93" i="50"/>
  <c r="Y93" i="50"/>
  <c r="X93" i="50"/>
  <c r="W93" i="50"/>
  <c r="V93" i="50"/>
  <c r="U93" i="50"/>
  <c r="T93" i="50"/>
  <c r="S93" i="50"/>
  <c r="R93" i="50"/>
  <c r="Q93" i="50"/>
  <c r="P93" i="50"/>
  <c r="O93" i="50"/>
  <c r="N93" i="50"/>
  <c r="M93" i="50"/>
  <c r="AE92" i="50"/>
  <c r="AD92" i="50"/>
  <c r="AC92" i="50"/>
  <c r="AB92" i="50"/>
  <c r="AA92" i="50"/>
  <c r="Z92" i="50"/>
  <c r="Y92" i="50"/>
  <c r="X92" i="50"/>
  <c r="W92" i="50"/>
  <c r="V92" i="50"/>
  <c r="U92" i="50"/>
  <c r="T92" i="50"/>
  <c r="S92" i="50"/>
  <c r="R92" i="50"/>
  <c r="Q92" i="50"/>
  <c r="P92" i="50"/>
  <c r="O92" i="50"/>
  <c r="N92" i="50"/>
  <c r="M92" i="50"/>
  <c r="AE91" i="50"/>
  <c r="AD91" i="50"/>
  <c r="AC91" i="50"/>
  <c r="AB91" i="50"/>
  <c r="AA91" i="50"/>
  <c r="Z91" i="50"/>
  <c r="Y91" i="50"/>
  <c r="X91" i="50"/>
  <c r="W91" i="50"/>
  <c r="V91" i="50"/>
  <c r="U91" i="50"/>
  <c r="T91" i="50"/>
  <c r="S91" i="50"/>
  <c r="R91" i="50"/>
  <c r="Q91" i="50"/>
  <c r="P91" i="50"/>
  <c r="O91" i="50"/>
  <c r="N91" i="50"/>
  <c r="M91" i="50"/>
  <c r="AE90" i="50"/>
  <c r="AD90" i="50"/>
  <c r="AC90" i="50"/>
  <c r="AB90" i="50"/>
  <c r="AA90" i="50"/>
  <c r="Z90" i="50"/>
  <c r="Y90" i="50"/>
  <c r="X90" i="50"/>
  <c r="W90" i="50"/>
  <c r="V90" i="50"/>
  <c r="U90" i="50"/>
  <c r="T90" i="50"/>
  <c r="S90" i="50"/>
  <c r="R90" i="50"/>
  <c r="Q90" i="50"/>
  <c r="P90" i="50"/>
  <c r="O90" i="50"/>
  <c r="N90" i="50"/>
  <c r="M90" i="50"/>
  <c r="AE89" i="50"/>
  <c r="AD89" i="50"/>
  <c r="AC89" i="50"/>
  <c r="AB89" i="50"/>
  <c r="AA89" i="50"/>
  <c r="Z89" i="50"/>
  <c r="Y89" i="50"/>
  <c r="X89" i="50"/>
  <c r="W89" i="50"/>
  <c r="V89" i="50"/>
  <c r="U89" i="50"/>
  <c r="T89" i="50"/>
  <c r="S89" i="50"/>
  <c r="R89" i="50"/>
  <c r="Q89" i="50"/>
  <c r="P89" i="50"/>
  <c r="O89" i="50"/>
  <c r="N89" i="50"/>
  <c r="M89" i="50"/>
  <c r="AE88" i="50"/>
  <c r="AD88" i="50"/>
  <c r="AC88" i="50"/>
  <c r="AB88" i="50"/>
  <c r="AA88" i="50"/>
  <c r="Z88" i="50"/>
  <c r="Y88" i="50"/>
  <c r="X88" i="50"/>
  <c r="W88" i="50"/>
  <c r="V88" i="50"/>
  <c r="U88" i="50"/>
  <c r="T88" i="50"/>
  <c r="S88" i="50"/>
  <c r="R88" i="50"/>
  <c r="Q88" i="50"/>
  <c r="P88" i="50"/>
  <c r="O88" i="50"/>
  <c r="N88" i="50"/>
  <c r="M88" i="50"/>
  <c r="AE87" i="50"/>
  <c r="AD87" i="50"/>
  <c r="AC87" i="50"/>
  <c r="AB87" i="50"/>
  <c r="AA87" i="50"/>
  <c r="Z87" i="50"/>
  <c r="Y87" i="50"/>
  <c r="X87" i="50"/>
  <c r="W87" i="50"/>
  <c r="V87" i="50"/>
  <c r="U87" i="50"/>
  <c r="T87" i="50"/>
  <c r="S87" i="50"/>
  <c r="R87" i="50"/>
  <c r="Q87" i="50"/>
  <c r="P87" i="50"/>
  <c r="O87" i="50"/>
  <c r="N87" i="50"/>
  <c r="M87" i="50"/>
  <c r="AE86" i="50"/>
  <c r="AD86" i="50"/>
  <c r="AC86" i="50"/>
  <c r="AB86" i="50"/>
  <c r="AA86" i="50"/>
  <c r="Z86" i="50"/>
  <c r="Y86" i="50"/>
  <c r="X86" i="50"/>
  <c r="W86" i="50"/>
  <c r="V86" i="50"/>
  <c r="U86" i="50"/>
  <c r="T86" i="50"/>
  <c r="S86" i="50"/>
  <c r="R86" i="50"/>
  <c r="Q86" i="50"/>
  <c r="P86" i="50"/>
  <c r="O86" i="50"/>
  <c r="N86" i="50"/>
  <c r="M86" i="50"/>
  <c r="AE85" i="50"/>
  <c r="AD85" i="50"/>
  <c r="AC85" i="50"/>
  <c r="AB85" i="50"/>
  <c r="AA85" i="50"/>
  <c r="Z85" i="50"/>
  <c r="Y85" i="50"/>
  <c r="X85" i="50"/>
  <c r="W85" i="50"/>
  <c r="V85" i="50"/>
  <c r="U85" i="50"/>
  <c r="T85" i="50"/>
  <c r="S85" i="50"/>
  <c r="R85" i="50"/>
  <c r="Q85" i="50"/>
  <c r="P85" i="50"/>
  <c r="O85" i="50"/>
  <c r="N85" i="50"/>
  <c r="M85" i="50"/>
  <c r="AE84" i="50"/>
  <c r="AD84" i="50"/>
  <c r="AC84" i="50"/>
  <c r="AB84" i="50"/>
  <c r="AA84" i="50"/>
  <c r="Z84" i="50"/>
  <c r="Y84" i="50"/>
  <c r="X84" i="50"/>
  <c r="W84" i="50"/>
  <c r="V84" i="50"/>
  <c r="U84" i="50"/>
  <c r="T84" i="50"/>
  <c r="S84" i="50"/>
  <c r="R84" i="50"/>
  <c r="Q84" i="50"/>
  <c r="P84" i="50"/>
  <c r="O84" i="50"/>
  <c r="N84" i="50"/>
  <c r="M84" i="50"/>
  <c r="AE83" i="50"/>
  <c r="AD83" i="50"/>
  <c r="AC83" i="50"/>
  <c r="AB83" i="50"/>
  <c r="AA83" i="50"/>
  <c r="Z83" i="50"/>
  <c r="Y83" i="50"/>
  <c r="X83" i="50"/>
  <c r="W83" i="50"/>
  <c r="V83" i="50"/>
  <c r="U83" i="50"/>
  <c r="T83" i="50"/>
  <c r="S83" i="50"/>
  <c r="R83" i="50"/>
  <c r="Q83" i="50"/>
  <c r="P83" i="50"/>
  <c r="O83" i="50"/>
  <c r="N83" i="50"/>
  <c r="M83" i="50"/>
  <c r="AE82" i="50"/>
  <c r="AD82" i="50"/>
  <c r="AC82" i="50"/>
  <c r="AB82" i="50"/>
  <c r="AA82" i="50"/>
  <c r="Z82" i="50"/>
  <c r="Y82" i="50"/>
  <c r="X82" i="50"/>
  <c r="W82" i="50"/>
  <c r="V82" i="50"/>
  <c r="U82" i="50"/>
  <c r="T82" i="50"/>
  <c r="S82" i="50"/>
  <c r="R82" i="50"/>
  <c r="Q82" i="50"/>
  <c r="P82" i="50"/>
  <c r="O82" i="50"/>
  <c r="N82" i="50"/>
  <c r="M82" i="50"/>
  <c r="AE81" i="50"/>
  <c r="AD81" i="50"/>
  <c r="AC81" i="50"/>
  <c r="AB81" i="50"/>
  <c r="AA81" i="50"/>
  <c r="Z81" i="50"/>
  <c r="Y81" i="50"/>
  <c r="X81" i="50"/>
  <c r="W81" i="50"/>
  <c r="V81" i="50"/>
  <c r="U81" i="50"/>
  <c r="T81" i="50"/>
  <c r="S81" i="50"/>
  <c r="R81" i="50"/>
  <c r="Q81" i="50"/>
  <c r="P81" i="50"/>
  <c r="O81" i="50"/>
  <c r="N81" i="50"/>
  <c r="M81" i="50"/>
  <c r="AE80" i="50"/>
  <c r="AD80" i="50"/>
  <c r="AC80" i="50"/>
  <c r="AB80" i="50"/>
  <c r="AA80" i="50"/>
  <c r="Z80" i="50"/>
  <c r="Y80" i="50"/>
  <c r="X80" i="50"/>
  <c r="W80" i="50"/>
  <c r="V80" i="50"/>
  <c r="U80" i="50"/>
  <c r="T80" i="50"/>
  <c r="S80" i="50"/>
  <c r="R80" i="50"/>
  <c r="Q80" i="50"/>
  <c r="P80" i="50"/>
  <c r="O80" i="50"/>
  <c r="N80" i="50"/>
  <c r="M80" i="50"/>
  <c r="AE79" i="50"/>
  <c r="AD79" i="50"/>
  <c r="AC79" i="50"/>
  <c r="AB79" i="50"/>
  <c r="AA79" i="50"/>
  <c r="Z79" i="50"/>
  <c r="Y79" i="50"/>
  <c r="X79" i="50"/>
  <c r="W79" i="50"/>
  <c r="V79" i="50"/>
  <c r="U79" i="50"/>
  <c r="T79" i="50"/>
  <c r="S79" i="50"/>
  <c r="R79" i="50"/>
  <c r="Q79" i="50"/>
  <c r="P79" i="50"/>
  <c r="O79" i="50"/>
  <c r="N79" i="50"/>
  <c r="M79" i="50"/>
  <c r="AE78" i="50"/>
  <c r="AD78" i="50"/>
  <c r="AC78" i="50"/>
  <c r="AB78" i="50"/>
  <c r="AA78" i="50"/>
  <c r="Z78" i="50"/>
  <c r="Y78" i="50"/>
  <c r="X78" i="50"/>
  <c r="W78" i="50"/>
  <c r="V78" i="50"/>
  <c r="U78" i="50"/>
  <c r="T78" i="50"/>
  <c r="S78" i="50"/>
  <c r="R78" i="50"/>
  <c r="Q78" i="50"/>
  <c r="P78" i="50"/>
  <c r="O78" i="50"/>
  <c r="N78" i="50"/>
  <c r="M78" i="50"/>
  <c r="AE77" i="50"/>
  <c r="AD77" i="50"/>
  <c r="AC77" i="50"/>
  <c r="AB77" i="50"/>
  <c r="AA77" i="50"/>
  <c r="Z77" i="50"/>
  <c r="Y77" i="50"/>
  <c r="X77" i="50"/>
  <c r="W77" i="50"/>
  <c r="V77" i="50"/>
  <c r="U77" i="50"/>
  <c r="T77" i="50"/>
  <c r="S77" i="50"/>
  <c r="R77" i="50"/>
  <c r="Q77" i="50"/>
  <c r="P77" i="50"/>
  <c r="O77" i="50"/>
  <c r="N77" i="50"/>
  <c r="M77" i="50"/>
  <c r="AE76" i="50"/>
  <c r="AD76" i="50"/>
  <c r="AC76" i="50"/>
  <c r="AB76" i="50"/>
  <c r="AA76" i="50"/>
  <c r="Z76" i="50"/>
  <c r="Y76" i="50"/>
  <c r="X76" i="50"/>
  <c r="W76" i="50"/>
  <c r="V76" i="50"/>
  <c r="U76" i="50"/>
  <c r="T76" i="50"/>
  <c r="S76" i="50"/>
  <c r="R76" i="50"/>
  <c r="Q76" i="50"/>
  <c r="P76" i="50"/>
  <c r="O76" i="50"/>
  <c r="N76" i="50"/>
  <c r="M76" i="50"/>
  <c r="AE75" i="50"/>
  <c r="AD75" i="50"/>
  <c r="AC75" i="50"/>
  <c r="AB75" i="50"/>
  <c r="AA75" i="50"/>
  <c r="Z75" i="50"/>
  <c r="Y75" i="50"/>
  <c r="X75" i="50"/>
  <c r="W75" i="50"/>
  <c r="V75" i="50"/>
  <c r="U75" i="50"/>
  <c r="T75" i="50"/>
  <c r="S75" i="50"/>
  <c r="R75" i="50"/>
  <c r="Q75" i="50"/>
  <c r="P75" i="50"/>
  <c r="O75" i="50"/>
  <c r="N75" i="50"/>
  <c r="M75" i="50"/>
  <c r="AE74" i="50"/>
  <c r="AD74" i="50"/>
  <c r="AC74" i="50"/>
  <c r="AB74" i="50"/>
  <c r="AA74" i="50"/>
  <c r="Z74" i="50"/>
  <c r="Y74" i="50"/>
  <c r="X74" i="50"/>
  <c r="W74" i="50"/>
  <c r="V74" i="50"/>
  <c r="U74" i="50"/>
  <c r="T74" i="50"/>
  <c r="S74" i="50"/>
  <c r="R74" i="50"/>
  <c r="Q74" i="50"/>
  <c r="P74" i="50"/>
  <c r="O74" i="50"/>
  <c r="N74" i="50"/>
  <c r="M74" i="50"/>
  <c r="AE73" i="50"/>
  <c r="AD73" i="50"/>
  <c r="AC73" i="50"/>
  <c r="AB73" i="50"/>
  <c r="AA73" i="50"/>
  <c r="Z73" i="50"/>
  <c r="Y73" i="50"/>
  <c r="X73" i="50"/>
  <c r="W73" i="50"/>
  <c r="V73" i="50"/>
  <c r="U73" i="50"/>
  <c r="T73" i="50"/>
  <c r="S73" i="50"/>
  <c r="R73" i="50"/>
  <c r="Q73" i="50"/>
  <c r="P73" i="50"/>
  <c r="O73" i="50"/>
  <c r="N73" i="50"/>
  <c r="M73" i="50"/>
  <c r="AE72" i="50"/>
  <c r="AD72" i="50"/>
  <c r="AC72" i="50"/>
  <c r="AB72" i="50"/>
  <c r="AA72" i="50"/>
  <c r="Z72" i="50"/>
  <c r="Y72" i="50"/>
  <c r="X72" i="50"/>
  <c r="W72" i="50"/>
  <c r="V72" i="50"/>
  <c r="U72" i="50"/>
  <c r="T72" i="50"/>
  <c r="S72" i="50"/>
  <c r="R72" i="50"/>
  <c r="Q72" i="50"/>
  <c r="P72" i="50"/>
  <c r="O72" i="50"/>
  <c r="N72" i="50"/>
  <c r="M72" i="50"/>
  <c r="AE71" i="50"/>
  <c r="AD71" i="50"/>
  <c r="AC71" i="50"/>
  <c r="AB71" i="50"/>
  <c r="AA71" i="50"/>
  <c r="Z71" i="50"/>
  <c r="Y71" i="50"/>
  <c r="X71" i="50"/>
  <c r="W71" i="50"/>
  <c r="V71" i="50"/>
  <c r="U71" i="50"/>
  <c r="T71" i="50"/>
  <c r="S71" i="50"/>
  <c r="R71" i="50"/>
  <c r="Q71" i="50"/>
  <c r="P71" i="50"/>
  <c r="O71" i="50"/>
  <c r="N71" i="50"/>
  <c r="M71" i="50"/>
  <c r="AE70" i="50"/>
  <c r="AD70" i="50"/>
  <c r="AC70" i="50"/>
  <c r="AB70" i="50"/>
  <c r="AA70" i="50"/>
  <c r="Z70" i="50"/>
  <c r="Y70" i="50"/>
  <c r="X70" i="50"/>
  <c r="W70" i="50"/>
  <c r="V70" i="50"/>
  <c r="U70" i="50"/>
  <c r="T70" i="50"/>
  <c r="S70" i="50"/>
  <c r="R70" i="50"/>
  <c r="Q70" i="50"/>
  <c r="P70" i="50"/>
  <c r="O70" i="50"/>
  <c r="N70" i="50"/>
  <c r="M70" i="50"/>
  <c r="AE69" i="50"/>
  <c r="AD69" i="50"/>
  <c r="AC69" i="50"/>
  <c r="AB69" i="50"/>
  <c r="AA69" i="50"/>
  <c r="Z69" i="50"/>
  <c r="Y69" i="50"/>
  <c r="X69" i="50"/>
  <c r="W69" i="50"/>
  <c r="V69" i="50"/>
  <c r="U69" i="50"/>
  <c r="T69" i="50"/>
  <c r="S69" i="50"/>
  <c r="R69" i="50"/>
  <c r="Q69" i="50"/>
  <c r="P69" i="50"/>
  <c r="O69" i="50"/>
  <c r="N69" i="50"/>
  <c r="M69" i="50"/>
  <c r="AE68" i="50"/>
  <c r="AD68" i="50"/>
  <c r="AC68" i="50"/>
  <c r="AB68" i="50"/>
  <c r="AA68" i="50"/>
  <c r="Z68" i="50"/>
  <c r="Y68" i="50"/>
  <c r="X68" i="50"/>
  <c r="W68" i="50"/>
  <c r="V68" i="50"/>
  <c r="U68" i="50"/>
  <c r="T68" i="50"/>
  <c r="S68" i="50"/>
  <c r="R68" i="50"/>
  <c r="Q68" i="50"/>
  <c r="P68" i="50"/>
  <c r="O68" i="50"/>
  <c r="N68" i="50"/>
  <c r="M68" i="50"/>
  <c r="AE67" i="50"/>
  <c r="AD67" i="50"/>
  <c r="AC67" i="50"/>
  <c r="AB67" i="50"/>
  <c r="AA67" i="50"/>
  <c r="Z67" i="50"/>
  <c r="Y67" i="50"/>
  <c r="X67" i="50"/>
  <c r="W67" i="50"/>
  <c r="V67" i="50"/>
  <c r="U67" i="50"/>
  <c r="T67" i="50"/>
  <c r="S67" i="50"/>
  <c r="R67" i="50"/>
  <c r="Q67" i="50"/>
  <c r="P67" i="50"/>
  <c r="O67" i="50"/>
  <c r="N67" i="50"/>
  <c r="M67" i="50"/>
  <c r="AE66" i="50"/>
  <c r="AD66" i="50"/>
  <c r="AC66" i="50"/>
  <c r="AB66" i="50"/>
  <c r="AA66" i="50"/>
  <c r="Z66" i="50"/>
  <c r="Y66" i="50"/>
  <c r="X66" i="50"/>
  <c r="W66" i="50"/>
  <c r="V66" i="50"/>
  <c r="U66" i="50"/>
  <c r="T66" i="50"/>
  <c r="S66" i="50"/>
  <c r="R66" i="50"/>
  <c r="Q66" i="50"/>
  <c r="P66" i="50"/>
  <c r="O66" i="50"/>
  <c r="N66" i="50"/>
  <c r="M66" i="50"/>
  <c r="AE65" i="50"/>
  <c r="AD65" i="50"/>
  <c r="AC65" i="50"/>
  <c r="AB65" i="50"/>
  <c r="AA65" i="50"/>
  <c r="Z65" i="50"/>
  <c r="Y65" i="50"/>
  <c r="X65" i="50"/>
  <c r="W65" i="50"/>
  <c r="V65" i="50"/>
  <c r="U65" i="50"/>
  <c r="T65" i="50"/>
  <c r="S65" i="50"/>
  <c r="R65" i="50"/>
  <c r="Q65" i="50"/>
  <c r="P65" i="50"/>
  <c r="O65" i="50"/>
  <c r="N65" i="50"/>
  <c r="M65" i="50"/>
  <c r="AE64" i="50"/>
  <c r="AD64" i="50"/>
  <c r="AC64" i="50"/>
  <c r="AB64" i="50"/>
  <c r="AA64" i="50"/>
  <c r="Z64" i="50"/>
  <c r="Y64" i="50"/>
  <c r="X64" i="50"/>
  <c r="W64" i="50"/>
  <c r="V64" i="50"/>
  <c r="U64" i="50"/>
  <c r="T64" i="50"/>
  <c r="S64" i="50"/>
  <c r="R64" i="50"/>
  <c r="Q64" i="50"/>
  <c r="P64" i="50"/>
  <c r="O64" i="50"/>
  <c r="N64" i="50"/>
  <c r="M64" i="50"/>
  <c r="AE63" i="50"/>
  <c r="AD63" i="50"/>
  <c r="AC63" i="50"/>
  <c r="AB63" i="50"/>
  <c r="AA63" i="50"/>
  <c r="Z63" i="50"/>
  <c r="Y63" i="50"/>
  <c r="X63" i="50"/>
  <c r="W63" i="50"/>
  <c r="V63" i="50"/>
  <c r="U63" i="50"/>
  <c r="T63" i="50"/>
  <c r="S63" i="50"/>
  <c r="R63" i="50"/>
  <c r="Q63" i="50"/>
  <c r="P63" i="50"/>
  <c r="O63" i="50"/>
  <c r="N63" i="50"/>
  <c r="M63" i="50"/>
  <c r="AE62" i="50"/>
  <c r="AD62" i="50"/>
  <c r="AC62" i="50"/>
  <c r="AB62" i="50"/>
  <c r="AA62" i="50"/>
  <c r="Z62" i="50"/>
  <c r="Y62" i="50"/>
  <c r="X62" i="50"/>
  <c r="W62" i="50"/>
  <c r="V62" i="50"/>
  <c r="U62" i="50"/>
  <c r="T62" i="50"/>
  <c r="S62" i="50"/>
  <c r="R62" i="50"/>
  <c r="Q62" i="50"/>
  <c r="P62" i="50"/>
  <c r="O62" i="50"/>
  <c r="N62" i="50"/>
  <c r="M62" i="50"/>
  <c r="AE61" i="50"/>
  <c r="AD61" i="50"/>
  <c r="AC61" i="50"/>
  <c r="AB61" i="50"/>
  <c r="AA61" i="50"/>
  <c r="Z61" i="50"/>
  <c r="Y61" i="50"/>
  <c r="X61" i="50"/>
  <c r="W61" i="50"/>
  <c r="V61" i="50"/>
  <c r="U61" i="50"/>
  <c r="T61" i="50"/>
  <c r="S61" i="50"/>
  <c r="R61" i="50"/>
  <c r="Q61" i="50"/>
  <c r="P61" i="50"/>
  <c r="O61" i="50"/>
  <c r="N61" i="50"/>
  <c r="M61" i="50"/>
  <c r="AE60" i="50"/>
  <c r="AD60" i="50"/>
  <c r="AC60" i="50"/>
  <c r="AB60" i="50"/>
  <c r="AA60" i="50"/>
  <c r="Z60" i="50"/>
  <c r="Y60" i="50"/>
  <c r="X60" i="50"/>
  <c r="W60" i="50"/>
  <c r="V60" i="50"/>
  <c r="U60" i="50"/>
  <c r="T60" i="50"/>
  <c r="S60" i="50"/>
  <c r="R60" i="50"/>
  <c r="Q60" i="50"/>
  <c r="P60" i="50"/>
  <c r="O60" i="50"/>
  <c r="N60" i="50"/>
  <c r="M60" i="50"/>
  <c r="AE59" i="50"/>
  <c r="AD59" i="50"/>
  <c r="AC59" i="50"/>
  <c r="AB59" i="50"/>
  <c r="AA59" i="50"/>
  <c r="Z59" i="50"/>
  <c r="Y59" i="50"/>
  <c r="X59" i="50"/>
  <c r="W59" i="50"/>
  <c r="V59" i="50"/>
  <c r="U59" i="50"/>
  <c r="T59" i="50"/>
  <c r="S59" i="50"/>
  <c r="R59" i="50"/>
  <c r="Q59" i="50"/>
  <c r="P59" i="50"/>
  <c r="O59" i="50"/>
  <c r="N59" i="50"/>
  <c r="M59" i="50"/>
  <c r="AE58" i="50"/>
  <c r="AD58" i="50"/>
  <c r="AC58" i="50"/>
  <c r="AB58" i="50"/>
  <c r="AA58" i="50"/>
  <c r="Z58" i="50"/>
  <c r="Y58" i="50"/>
  <c r="X58" i="50"/>
  <c r="W58" i="50"/>
  <c r="V58" i="50"/>
  <c r="U58" i="50"/>
  <c r="T58" i="50"/>
  <c r="S58" i="50"/>
  <c r="R58" i="50"/>
  <c r="Q58" i="50"/>
  <c r="P58" i="50"/>
  <c r="O58" i="50"/>
  <c r="N58" i="50"/>
  <c r="M58" i="50"/>
  <c r="AE57" i="50"/>
  <c r="AD57" i="50"/>
  <c r="AC57" i="50"/>
  <c r="AB57" i="50"/>
  <c r="AA57" i="50"/>
  <c r="Z57" i="50"/>
  <c r="Y57" i="50"/>
  <c r="X57" i="50"/>
  <c r="W57" i="50"/>
  <c r="V57" i="50"/>
  <c r="U57" i="50"/>
  <c r="T57" i="50"/>
  <c r="S57" i="50"/>
  <c r="R57" i="50"/>
  <c r="Q57" i="50"/>
  <c r="P57" i="50"/>
  <c r="O57" i="50"/>
  <c r="N57" i="50"/>
  <c r="M57" i="50"/>
  <c r="AE56" i="50"/>
  <c r="AD56" i="50"/>
  <c r="AC56" i="50"/>
  <c r="AB56" i="50"/>
  <c r="AA56" i="50"/>
  <c r="Z56" i="50"/>
  <c r="Y56" i="50"/>
  <c r="X56" i="50"/>
  <c r="W56" i="50"/>
  <c r="V56" i="50"/>
  <c r="U56" i="50"/>
  <c r="T56" i="50"/>
  <c r="S56" i="50"/>
  <c r="R56" i="50"/>
  <c r="Q56" i="50"/>
  <c r="P56" i="50"/>
  <c r="O56" i="50"/>
  <c r="N56" i="50"/>
  <c r="M56" i="50"/>
  <c r="AE55" i="50"/>
  <c r="AD55" i="50"/>
  <c r="AC55" i="50"/>
  <c r="AB55" i="50"/>
  <c r="AA55" i="50"/>
  <c r="Z55" i="50"/>
  <c r="Y55" i="50"/>
  <c r="X55" i="50"/>
  <c r="W55" i="50"/>
  <c r="V55" i="50"/>
  <c r="U55" i="50"/>
  <c r="T55" i="50"/>
  <c r="S55" i="50"/>
  <c r="R55" i="50"/>
  <c r="Q55" i="50"/>
  <c r="P55" i="50"/>
  <c r="O55" i="50"/>
  <c r="N55" i="50"/>
  <c r="M55" i="50"/>
  <c r="AE54" i="50"/>
  <c r="AD54" i="50"/>
  <c r="AC54" i="50"/>
  <c r="AB54" i="50"/>
  <c r="AA54" i="50"/>
  <c r="Z54" i="50"/>
  <c r="Y54" i="50"/>
  <c r="X54" i="50"/>
  <c r="W54" i="50"/>
  <c r="V54" i="50"/>
  <c r="U54" i="50"/>
  <c r="T54" i="50"/>
  <c r="S54" i="50"/>
  <c r="R54" i="50"/>
  <c r="Q54" i="50"/>
  <c r="P54" i="50"/>
  <c r="O54" i="50"/>
  <c r="N54" i="50"/>
  <c r="M54" i="50"/>
  <c r="AE53" i="50"/>
  <c r="AD53" i="50"/>
  <c r="AC53" i="50"/>
  <c r="AB53" i="50"/>
  <c r="AA53" i="50"/>
  <c r="Z53" i="50"/>
  <c r="Y53" i="50"/>
  <c r="X53" i="50"/>
  <c r="W53" i="50"/>
  <c r="V53" i="50"/>
  <c r="U53" i="50"/>
  <c r="T53" i="50"/>
  <c r="S53" i="50"/>
  <c r="R53" i="50"/>
  <c r="Q53" i="50"/>
  <c r="P53" i="50"/>
  <c r="O53" i="50"/>
  <c r="N53" i="50"/>
  <c r="M53" i="50"/>
  <c r="AE52" i="50"/>
  <c r="AD52" i="50"/>
  <c r="AC52" i="50"/>
  <c r="AB52" i="50"/>
  <c r="AA52" i="50"/>
  <c r="Z52" i="50"/>
  <c r="Y52" i="50"/>
  <c r="X52" i="50"/>
  <c r="W52" i="50"/>
  <c r="V52" i="50"/>
  <c r="U52" i="50"/>
  <c r="T52" i="50"/>
  <c r="S52" i="50"/>
  <c r="R52" i="50"/>
  <c r="Q52" i="50"/>
  <c r="P52" i="50"/>
  <c r="O52" i="50"/>
  <c r="N52" i="50"/>
  <c r="M52" i="50"/>
  <c r="AE51" i="50"/>
  <c r="AD51" i="50"/>
  <c r="AC51" i="50"/>
  <c r="AB51" i="50"/>
  <c r="AA51" i="50"/>
  <c r="Z51" i="50"/>
  <c r="Y51" i="50"/>
  <c r="X51" i="50"/>
  <c r="W51" i="50"/>
  <c r="V51" i="50"/>
  <c r="U51" i="50"/>
  <c r="T51" i="50"/>
  <c r="S51" i="50"/>
  <c r="R51" i="50"/>
  <c r="Q51" i="50"/>
  <c r="P51" i="50"/>
  <c r="O51" i="50"/>
  <c r="N51" i="50"/>
  <c r="M51" i="50"/>
  <c r="AE50" i="50"/>
  <c r="AD50" i="50"/>
  <c r="AC50" i="50"/>
  <c r="AB50" i="50"/>
  <c r="AA50" i="50"/>
  <c r="Z50" i="50"/>
  <c r="Y50" i="50"/>
  <c r="X50" i="50"/>
  <c r="W50" i="50"/>
  <c r="V50" i="50"/>
  <c r="U50" i="50"/>
  <c r="T50" i="50"/>
  <c r="S50" i="50"/>
  <c r="R50" i="50"/>
  <c r="Q50" i="50"/>
  <c r="P50" i="50"/>
  <c r="O50" i="50"/>
  <c r="N50" i="50"/>
  <c r="M50" i="50"/>
  <c r="AE49" i="50"/>
  <c r="AD49" i="50"/>
  <c r="AC49" i="50"/>
  <c r="AB49" i="50"/>
  <c r="AA49" i="50"/>
  <c r="Z49" i="50"/>
  <c r="Y49" i="50"/>
  <c r="X49" i="50"/>
  <c r="W49" i="50"/>
  <c r="V49" i="50"/>
  <c r="U49" i="50"/>
  <c r="T49" i="50"/>
  <c r="S49" i="50"/>
  <c r="R49" i="50"/>
  <c r="Q49" i="50"/>
  <c r="P49" i="50"/>
  <c r="O49" i="50"/>
  <c r="N49" i="50"/>
  <c r="M49" i="50"/>
  <c r="AE48" i="50"/>
  <c r="AD48" i="50"/>
  <c r="AC48" i="50"/>
  <c r="AB48" i="50"/>
  <c r="AA48" i="50"/>
  <c r="Z48" i="50"/>
  <c r="Y48" i="50"/>
  <c r="X48" i="50"/>
  <c r="W48" i="50"/>
  <c r="V48" i="50"/>
  <c r="U48" i="50"/>
  <c r="T48" i="50"/>
  <c r="S48" i="50"/>
  <c r="R48" i="50"/>
  <c r="Q48" i="50"/>
  <c r="P48" i="50"/>
  <c r="O48" i="50"/>
  <c r="N48" i="50"/>
  <c r="M48" i="50"/>
  <c r="AE47" i="50"/>
  <c r="AD47" i="50"/>
  <c r="AC47" i="50"/>
  <c r="AB47" i="50"/>
  <c r="AA47" i="50"/>
  <c r="Z47" i="50"/>
  <c r="Y47" i="50"/>
  <c r="X47" i="50"/>
  <c r="W47" i="50"/>
  <c r="V47" i="50"/>
  <c r="U47" i="50"/>
  <c r="T47" i="50"/>
  <c r="S47" i="50"/>
  <c r="R47" i="50"/>
  <c r="Q47" i="50"/>
  <c r="P47" i="50"/>
  <c r="O47" i="50"/>
  <c r="N47" i="50"/>
  <c r="M47" i="50"/>
  <c r="AE46" i="50"/>
  <c r="AD46" i="50"/>
  <c r="AC46" i="50"/>
  <c r="AB46" i="50"/>
  <c r="AA46" i="50"/>
  <c r="Z46" i="50"/>
  <c r="Y46" i="50"/>
  <c r="X46" i="50"/>
  <c r="W46" i="50"/>
  <c r="V46" i="50"/>
  <c r="U46" i="50"/>
  <c r="T46" i="50"/>
  <c r="S46" i="50"/>
  <c r="R46" i="50"/>
  <c r="Q46" i="50"/>
  <c r="P46" i="50"/>
  <c r="O46" i="50"/>
  <c r="N46" i="50"/>
  <c r="M46" i="50"/>
  <c r="AE45" i="50"/>
  <c r="AD45" i="50"/>
  <c r="AC45" i="50"/>
  <c r="AB45" i="50"/>
  <c r="AA45" i="50"/>
  <c r="Z45" i="50"/>
  <c r="Y45" i="50"/>
  <c r="X45" i="50"/>
  <c r="W45" i="50"/>
  <c r="V45" i="50"/>
  <c r="U45" i="50"/>
  <c r="T45" i="50"/>
  <c r="S45" i="50"/>
  <c r="R45" i="50"/>
  <c r="Q45" i="50"/>
  <c r="P45" i="50"/>
  <c r="O45" i="50"/>
  <c r="N45" i="50"/>
  <c r="M45" i="50"/>
  <c r="AE44" i="50"/>
  <c r="AD44" i="50"/>
  <c r="AC44" i="50"/>
  <c r="AB44" i="50"/>
  <c r="AA44" i="50"/>
  <c r="Z44" i="50"/>
  <c r="Y44" i="50"/>
  <c r="X44" i="50"/>
  <c r="W44" i="50"/>
  <c r="V44" i="50"/>
  <c r="U44" i="50"/>
  <c r="T44" i="50"/>
  <c r="S44" i="50"/>
  <c r="R44" i="50"/>
  <c r="Q44" i="50"/>
  <c r="P44" i="50"/>
  <c r="O44" i="50"/>
  <c r="N44" i="50"/>
  <c r="M44" i="50"/>
  <c r="AE43" i="50"/>
  <c r="AD43" i="50"/>
  <c r="AC43" i="50"/>
  <c r="AB43" i="50"/>
  <c r="AA43" i="50"/>
  <c r="Z43" i="50"/>
  <c r="Y43" i="50"/>
  <c r="X43" i="50"/>
  <c r="W43" i="50"/>
  <c r="V43" i="50"/>
  <c r="U43" i="50"/>
  <c r="T43" i="50"/>
  <c r="S43" i="50"/>
  <c r="R43" i="50"/>
  <c r="Q43" i="50"/>
  <c r="P43" i="50"/>
  <c r="O43" i="50"/>
  <c r="N43" i="50"/>
  <c r="M43" i="50"/>
  <c r="AE42" i="50"/>
  <c r="AD42" i="50"/>
  <c r="AC42" i="50"/>
  <c r="AB42" i="50"/>
  <c r="AA42" i="50"/>
  <c r="Z42" i="50"/>
  <c r="Y42" i="50"/>
  <c r="X42" i="50"/>
  <c r="W42" i="50"/>
  <c r="V42" i="50"/>
  <c r="U42" i="50"/>
  <c r="T42" i="50"/>
  <c r="S42" i="50"/>
  <c r="R42" i="50"/>
  <c r="Q42" i="50"/>
  <c r="P42" i="50"/>
  <c r="O42" i="50"/>
  <c r="N42" i="50"/>
  <c r="M42" i="50"/>
  <c r="AE41" i="50"/>
  <c r="AD41" i="50"/>
  <c r="AC41" i="50"/>
  <c r="AB41" i="50"/>
  <c r="AA41" i="50"/>
  <c r="Z41" i="50"/>
  <c r="Y41" i="50"/>
  <c r="X41" i="50"/>
  <c r="W41" i="50"/>
  <c r="V41" i="50"/>
  <c r="U41" i="50"/>
  <c r="T41" i="50"/>
  <c r="S41" i="50"/>
  <c r="R41" i="50"/>
  <c r="Q41" i="50"/>
  <c r="P41" i="50"/>
  <c r="O41" i="50"/>
  <c r="N41" i="50"/>
  <c r="M41" i="50"/>
  <c r="AE40" i="50"/>
  <c r="AD40" i="50"/>
  <c r="AC40" i="50"/>
  <c r="AB40" i="50"/>
  <c r="AA40" i="50"/>
  <c r="Z40" i="50"/>
  <c r="Y40" i="50"/>
  <c r="X40" i="50"/>
  <c r="W40" i="50"/>
  <c r="V40" i="50"/>
  <c r="U40" i="50"/>
  <c r="T40" i="50"/>
  <c r="S40" i="50"/>
  <c r="R40" i="50"/>
  <c r="Q40" i="50"/>
  <c r="P40" i="50"/>
  <c r="O40" i="50"/>
  <c r="N40" i="50"/>
  <c r="M40" i="50"/>
  <c r="AE39" i="50"/>
  <c r="AD39" i="50"/>
  <c r="AC39" i="50"/>
  <c r="AB39" i="50"/>
  <c r="AA39" i="50"/>
  <c r="Z39" i="50"/>
  <c r="Y39" i="50"/>
  <c r="X39" i="50"/>
  <c r="W39" i="50"/>
  <c r="V39" i="50"/>
  <c r="U39" i="50"/>
  <c r="T39" i="50"/>
  <c r="S39" i="50"/>
  <c r="R39" i="50"/>
  <c r="Q39" i="50"/>
  <c r="P39" i="50"/>
  <c r="O39" i="50"/>
  <c r="N39" i="50"/>
  <c r="M39" i="50"/>
  <c r="AE38" i="50"/>
  <c r="AD38" i="50"/>
  <c r="AC38" i="50"/>
  <c r="AB38" i="50"/>
  <c r="AA38" i="50"/>
  <c r="Z38" i="50"/>
  <c r="Y38" i="50"/>
  <c r="X38" i="50"/>
  <c r="W38" i="50"/>
  <c r="V38" i="50"/>
  <c r="U38" i="50"/>
  <c r="T38" i="50"/>
  <c r="S38" i="50"/>
  <c r="R38" i="50"/>
  <c r="Q38" i="50"/>
  <c r="P38" i="50"/>
  <c r="O38" i="50"/>
  <c r="N38" i="50"/>
  <c r="M38" i="50"/>
  <c r="AE37" i="50"/>
  <c r="AD37" i="50"/>
  <c r="AC37" i="50"/>
  <c r="AB37" i="50"/>
  <c r="AA37" i="50"/>
  <c r="Z37" i="50"/>
  <c r="Y37" i="50"/>
  <c r="X37" i="50"/>
  <c r="W37" i="50"/>
  <c r="V37" i="50"/>
  <c r="U37" i="50"/>
  <c r="T37" i="50"/>
  <c r="S37" i="50"/>
  <c r="R37" i="50"/>
  <c r="Q37" i="50"/>
  <c r="P37" i="50"/>
  <c r="O37" i="50"/>
  <c r="N37" i="50"/>
  <c r="M37" i="50"/>
  <c r="AE36" i="50"/>
  <c r="AD36" i="50"/>
  <c r="AC36" i="50"/>
  <c r="AB36" i="50"/>
  <c r="AA36" i="50"/>
  <c r="Z36" i="50"/>
  <c r="Y36" i="50"/>
  <c r="X36" i="50"/>
  <c r="W36" i="50"/>
  <c r="V36" i="50"/>
  <c r="U36" i="50"/>
  <c r="T36" i="50"/>
  <c r="S36" i="50"/>
  <c r="R36" i="50"/>
  <c r="Q36" i="50"/>
  <c r="P36" i="50"/>
  <c r="O36" i="50"/>
  <c r="N36" i="50"/>
  <c r="M36" i="50"/>
  <c r="AE35" i="50"/>
  <c r="AD35" i="50"/>
  <c r="AC35" i="50"/>
  <c r="AB35" i="50"/>
  <c r="AA35" i="50"/>
  <c r="Z35" i="50"/>
  <c r="Y35" i="50"/>
  <c r="X35" i="50"/>
  <c r="W35" i="50"/>
  <c r="V35" i="50"/>
  <c r="U35" i="50"/>
  <c r="T35" i="50"/>
  <c r="S35" i="50"/>
  <c r="R35" i="50"/>
  <c r="Q35" i="50"/>
  <c r="P35" i="50"/>
  <c r="O35" i="50"/>
  <c r="N35" i="50"/>
  <c r="M35" i="50"/>
  <c r="AE34" i="50"/>
  <c r="AD34" i="50"/>
  <c r="AC34" i="50"/>
  <c r="AB34" i="50"/>
  <c r="AA34" i="50"/>
  <c r="Z34" i="50"/>
  <c r="Y34" i="50"/>
  <c r="X34" i="50"/>
  <c r="W34" i="50"/>
  <c r="V34" i="50"/>
  <c r="U34" i="50"/>
  <c r="T34" i="50"/>
  <c r="S34" i="50"/>
  <c r="R34" i="50"/>
  <c r="Q34" i="50"/>
  <c r="P34" i="50"/>
  <c r="O34" i="50"/>
  <c r="N34" i="50"/>
  <c r="M34" i="50"/>
  <c r="AE33" i="50"/>
  <c r="AD33" i="50"/>
  <c r="AC33" i="50"/>
  <c r="AB33" i="50"/>
  <c r="AA33" i="50"/>
  <c r="Z33" i="50"/>
  <c r="Y33" i="50"/>
  <c r="X33" i="50"/>
  <c r="W33" i="50"/>
  <c r="V33" i="50"/>
  <c r="U33" i="50"/>
  <c r="T33" i="50"/>
  <c r="S33" i="50"/>
  <c r="R33" i="50"/>
  <c r="Q33" i="50"/>
  <c r="P33" i="50"/>
  <c r="O33" i="50"/>
  <c r="N33" i="50"/>
  <c r="M33" i="50"/>
  <c r="AE32" i="50"/>
  <c r="AD32" i="50"/>
  <c r="AC32" i="50"/>
  <c r="AB32" i="50"/>
  <c r="AA32" i="50"/>
  <c r="Z32" i="50"/>
  <c r="Y32" i="50"/>
  <c r="X32" i="50"/>
  <c r="W32" i="50"/>
  <c r="V32" i="50"/>
  <c r="U32" i="50"/>
  <c r="T32" i="50"/>
  <c r="S32" i="50"/>
  <c r="R32" i="50"/>
  <c r="Q32" i="50"/>
  <c r="P32" i="50"/>
  <c r="O32" i="50"/>
  <c r="N32" i="50"/>
  <c r="M32" i="50"/>
  <c r="AE31" i="50"/>
  <c r="AD31" i="50"/>
  <c r="AC31" i="50"/>
  <c r="AB31" i="50"/>
  <c r="AA31" i="50"/>
  <c r="Z31" i="50"/>
  <c r="Y31" i="50"/>
  <c r="X31" i="50"/>
  <c r="W31" i="50"/>
  <c r="V31" i="50"/>
  <c r="U31" i="50"/>
  <c r="T31" i="50"/>
  <c r="S31" i="50"/>
  <c r="R31" i="50"/>
  <c r="Q31" i="50"/>
  <c r="P31" i="50"/>
  <c r="O31" i="50"/>
  <c r="N31" i="50"/>
  <c r="M31" i="50"/>
  <c r="AE30" i="50"/>
  <c r="AD30" i="50"/>
  <c r="AC30" i="50"/>
  <c r="AB30" i="50"/>
  <c r="AA30" i="50"/>
  <c r="Z30" i="50"/>
  <c r="Y30" i="50"/>
  <c r="X30" i="50"/>
  <c r="W30" i="50"/>
  <c r="V30" i="50"/>
  <c r="U30" i="50"/>
  <c r="T30" i="50"/>
  <c r="S30" i="50"/>
  <c r="R30" i="50"/>
  <c r="Q30" i="50"/>
  <c r="P30" i="50"/>
  <c r="O30" i="50"/>
  <c r="N30" i="50"/>
  <c r="M30" i="50"/>
  <c r="AE29" i="50"/>
  <c r="AD29" i="50"/>
  <c r="AC29" i="50"/>
  <c r="AB29" i="50"/>
  <c r="AA29" i="50"/>
  <c r="Z29" i="50"/>
  <c r="Y29" i="50"/>
  <c r="X29" i="50"/>
  <c r="W29" i="50"/>
  <c r="V29" i="50"/>
  <c r="U29" i="50"/>
  <c r="T29" i="50"/>
  <c r="S29" i="50"/>
  <c r="R29" i="50"/>
  <c r="Q29" i="50"/>
  <c r="P29" i="50"/>
  <c r="O29" i="50"/>
  <c r="N29" i="50"/>
  <c r="M29" i="50"/>
  <c r="AE28" i="50"/>
  <c r="AD28" i="50"/>
  <c r="AC28" i="50"/>
  <c r="AB28" i="50"/>
  <c r="AA28" i="50"/>
  <c r="Z28" i="50"/>
  <c r="Y28" i="50"/>
  <c r="X28" i="50"/>
  <c r="W28" i="50"/>
  <c r="V28" i="50"/>
  <c r="U28" i="50"/>
  <c r="T28" i="50"/>
  <c r="S28" i="50"/>
  <c r="R28" i="50"/>
  <c r="Q28" i="50"/>
  <c r="P28" i="50"/>
  <c r="O28" i="50"/>
  <c r="N28" i="50"/>
  <c r="M28" i="50"/>
  <c r="AE27" i="50"/>
  <c r="AD27" i="50"/>
  <c r="AC27" i="50"/>
  <c r="AB27" i="50"/>
  <c r="AA27" i="50"/>
  <c r="Z27" i="50"/>
  <c r="Y27" i="50"/>
  <c r="X27" i="50"/>
  <c r="W27" i="50"/>
  <c r="V27" i="50"/>
  <c r="U27" i="50"/>
  <c r="T27" i="50"/>
  <c r="S27" i="50"/>
  <c r="R27" i="50"/>
  <c r="Q27" i="50"/>
  <c r="P27" i="50"/>
  <c r="O27" i="50"/>
  <c r="N27" i="50"/>
  <c r="M27" i="50"/>
  <c r="AE26" i="50"/>
  <c r="AD26" i="50"/>
  <c r="AC26" i="50"/>
  <c r="AB26" i="50"/>
  <c r="AA26" i="50"/>
  <c r="Z26" i="50"/>
  <c r="Y26" i="50"/>
  <c r="X26" i="50"/>
  <c r="W26" i="50"/>
  <c r="V26" i="50"/>
  <c r="U26" i="50"/>
  <c r="T26" i="50"/>
  <c r="S26" i="50"/>
  <c r="R26" i="50"/>
  <c r="Q26" i="50"/>
  <c r="P26" i="50"/>
  <c r="O26" i="50"/>
  <c r="N26" i="50"/>
  <c r="M26" i="50"/>
  <c r="AE25" i="50"/>
  <c r="AD25" i="50"/>
  <c r="AC25" i="50"/>
  <c r="AB25" i="50"/>
  <c r="AA25" i="50"/>
  <c r="Z25" i="50"/>
  <c r="Y25" i="50"/>
  <c r="X25" i="50"/>
  <c r="W25" i="50"/>
  <c r="V25" i="50"/>
  <c r="U25" i="50"/>
  <c r="T25" i="50"/>
  <c r="S25" i="50"/>
  <c r="R25" i="50"/>
  <c r="Q25" i="50"/>
  <c r="P25" i="50"/>
  <c r="O25" i="50"/>
  <c r="N25" i="50"/>
  <c r="M25" i="50"/>
  <c r="AE24" i="50"/>
  <c r="AD24" i="50"/>
  <c r="AC24" i="50"/>
  <c r="AB24" i="50"/>
  <c r="AA24" i="50"/>
  <c r="Z24" i="50"/>
  <c r="Y24" i="50"/>
  <c r="X24" i="50"/>
  <c r="W24" i="50"/>
  <c r="V24" i="50"/>
  <c r="U24" i="50"/>
  <c r="T24" i="50"/>
  <c r="S24" i="50"/>
  <c r="R24" i="50"/>
  <c r="Q24" i="50"/>
  <c r="P24" i="50"/>
  <c r="O24" i="50"/>
  <c r="N24" i="50"/>
  <c r="M24" i="50"/>
  <c r="AE23" i="50"/>
  <c r="AD23" i="50"/>
  <c r="AC23" i="50"/>
  <c r="AB23" i="50"/>
  <c r="AA23" i="50"/>
  <c r="Z23" i="50"/>
  <c r="Y23" i="50"/>
  <c r="X23" i="50"/>
  <c r="W23" i="50"/>
  <c r="V23" i="50"/>
  <c r="U23" i="50"/>
  <c r="T23" i="50"/>
  <c r="S23" i="50"/>
  <c r="R23" i="50"/>
  <c r="Q23" i="50"/>
  <c r="P23" i="50"/>
  <c r="O23" i="50"/>
  <c r="N23" i="50"/>
  <c r="M23" i="50"/>
  <c r="AE22" i="50"/>
  <c r="AD22" i="50"/>
  <c r="AC22" i="50"/>
  <c r="AB22" i="50"/>
  <c r="AA22" i="50"/>
  <c r="Z22" i="50"/>
  <c r="Y22" i="50"/>
  <c r="X22" i="50"/>
  <c r="W22" i="50"/>
  <c r="V22" i="50"/>
  <c r="U22" i="50"/>
  <c r="T22" i="50"/>
  <c r="S22" i="50"/>
  <c r="R22" i="50"/>
  <c r="Q22" i="50"/>
  <c r="P22" i="50"/>
  <c r="O22" i="50"/>
  <c r="N22" i="50"/>
  <c r="M22" i="50"/>
  <c r="AE21" i="50"/>
  <c r="AD21" i="50"/>
  <c r="AC21" i="50"/>
  <c r="AB21" i="50"/>
  <c r="AA21" i="50"/>
  <c r="Z21" i="50"/>
  <c r="Y21" i="50"/>
  <c r="X21" i="50"/>
  <c r="W21" i="50"/>
  <c r="V21" i="50"/>
  <c r="U21" i="50"/>
  <c r="T21" i="50"/>
  <c r="S21" i="50"/>
  <c r="R21" i="50"/>
  <c r="Q21" i="50"/>
  <c r="P21" i="50"/>
  <c r="O21" i="50"/>
  <c r="N21" i="50"/>
  <c r="M21" i="50"/>
  <c r="AE20" i="50"/>
  <c r="AD20" i="50"/>
  <c r="AC20" i="50"/>
  <c r="AB20" i="50"/>
  <c r="AA20" i="50"/>
  <c r="Z20" i="50"/>
  <c r="Y20" i="50"/>
  <c r="X20" i="50"/>
  <c r="W20" i="50"/>
  <c r="V20" i="50"/>
  <c r="U20" i="50"/>
  <c r="T20" i="50"/>
  <c r="S20" i="50"/>
  <c r="R20" i="50"/>
  <c r="Q20" i="50"/>
  <c r="P20" i="50"/>
  <c r="O20" i="50"/>
  <c r="N20" i="50"/>
  <c r="M20" i="50"/>
  <c r="AE19" i="50"/>
  <c r="AD19" i="50"/>
  <c r="AC19" i="50"/>
  <c r="AB19" i="50"/>
  <c r="AA19" i="50"/>
  <c r="Z19" i="50"/>
  <c r="Y19" i="50"/>
  <c r="X19" i="50"/>
  <c r="W19" i="50"/>
  <c r="V19" i="50"/>
  <c r="U19" i="50"/>
  <c r="T19" i="50"/>
  <c r="S19" i="50"/>
  <c r="R19" i="50"/>
  <c r="Q19" i="50"/>
  <c r="P19" i="50"/>
  <c r="O19" i="50"/>
  <c r="N19" i="50"/>
  <c r="M19" i="50"/>
  <c r="AE18" i="50"/>
  <c r="AD18" i="50"/>
  <c r="AC18" i="50"/>
  <c r="AB18" i="50"/>
  <c r="AA18" i="50"/>
  <c r="Z18" i="50"/>
  <c r="Y18" i="50"/>
  <c r="X18" i="50"/>
  <c r="W18" i="50"/>
  <c r="V18" i="50"/>
  <c r="U18" i="50"/>
  <c r="T18" i="50"/>
  <c r="S18" i="50"/>
  <c r="R18" i="50"/>
  <c r="Q18" i="50"/>
  <c r="P18" i="50"/>
  <c r="O18" i="50"/>
  <c r="N18" i="50"/>
  <c r="M18" i="50"/>
  <c r="AE17" i="50"/>
  <c r="AD17" i="50"/>
  <c r="AC17" i="50"/>
  <c r="AB17" i="50"/>
  <c r="AA17" i="50"/>
  <c r="Z17" i="50"/>
  <c r="Y17" i="50"/>
  <c r="X17" i="50"/>
  <c r="W17" i="50"/>
  <c r="V17" i="50"/>
  <c r="U17" i="50"/>
  <c r="T17" i="50"/>
  <c r="S17" i="50"/>
  <c r="R17" i="50"/>
  <c r="Q17" i="50"/>
  <c r="P17" i="50"/>
  <c r="O17" i="50"/>
  <c r="N17" i="50"/>
  <c r="M17" i="50"/>
  <c r="AE16" i="50"/>
  <c r="AD16" i="50"/>
  <c r="AC16" i="50"/>
  <c r="AB16" i="50"/>
  <c r="AA16" i="50"/>
  <c r="Z16" i="50"/>
  <c r="Y16" i="50"/>
  <c r="X16" i="50"/>
  <c r="W16" i="50"/>
  <c r="V16" i="50"/>
  <c r="U16" i="50"/>
  <c r="T16" i="50"/>
  <c r="S16" i="50"/>
  <c r="R16" i="50"/>
  <c r="Q16" i="50"/>
  <c r="P16" i="50"/>
  <c r="O16" i="50"/>
  <c r="N16" i="50"/>
  <c r="M16" i="50"/>
  <c r="AE15" i="50"/>
  <c r="AD15" i="50"/>
  <c r="AC15" i="50"/>
  <c r="AB15" i="50"/>
  <c r="AA15" i="50"/>
  <c r="Z15" i="50"/>
  <c r="Y15" i="50"/>
  <c r="X15" i="50"/>
  <c r="W15" i="50"/>
  <c r="V15" i="50"/>
  <c r="U15" i="50"/>
  <c r="T15" i="50"/>
  <c r="S15" i="50"/>
  <c r="R15" i="50"/>
  <c r="Q15" i="50"/>
  <c r="P15" i="50"/>
  <c r="O15" i="50"/>
  <c r="N15" i="50"/>
  <c r="M15" i="50"/>
  <c r="AE14" i="50"/>
  <c r="AD14" i="50"/>
  <c r="AC14" i="50"/>
  <c r="AB14" i="50"/>
  <c r="AA14" i="50"/>
  <c r="Z14" i="50"/>
  <c r="Y14" i="50"/>
  <c r="X14" i="50"/>
  <c r="W14" i="50"/>
  <c r="V14" i="50"/>
  <c r="U14" i="50"/>
  <c r="T14" i="50"/>
  <c r="S14" i="50"/>
  <c r="R14" i="50"/>
  <c r="Q14" i="50"/>
  <c r="P14" i="50"/>
  <c r="O14" i="50"/>
  <c r="N14" i="50"/>
  <c r="M14" i="50"/>
  <c r="AE13" i="50"/>
  <c r="AD13" i="50"/>
  <c r="AC13" i="50"/>
  <c r="AB13" i="50"/>
  <c r="AA13" i="50"/>
  <c r="Z13" i="50"/>
  <c r="Y13" i="50"/>
  <c r="X13" i="50"/>
  <c r="W13" i="50"/>
  <c r="V13" i="50"/>
  <c r="U13" i="50"/>
  <c r="T13" i="50"/>
  <c r="S13" i="50"/>
  <c r="R13" i="50"/>
  <c r="Q13" i="50"/>
  <c r="P13" i="50"/>
  <c r="O13" i="50"/>
  <c r="N13" i="50"/>
  <c r="M13" i="50"/>
  <c r="AE12" i="50"/>
  <c r="AD12" i="50"/>
  <c r="AC12" i="50"/>
  <c r="AB12" i="50"/>
  <c r="AA12" i="50"/>
  <c r="Z12" i="50"/>
  <c r="Y12" i="50"/>
  <c r="X12" i="50"/>
  <c r="W12" i="50"/>
  <c r="V12" i="50"/>
  <c r="U12" i="50"/>
  <c r="T12" i="50"/>
  <c r="S12" i="50"/>
  <c r="R12" i="50"/>
  <c r="Q12" i="50"/>
  <c r="P12" i="50"/>
  <c r="O12" i="50"/>
  <c r="N12" i="50"/>
  <c r="M12" i="50"/>
  <c r="AE11" i="50"/>
  <c r="AD11" i="50"/>
  <c r="AC11" i="50"/>
  <c r="AB11" i="50"/>
  <c r="AA11" i="50"/>
  <c r="Z11" i="50"/>
  <c r="Y11" i="50"/>
  <c r="X11" i="50"/>
  <c r="W11" i="50"/>
  <c r="V11" i="50"/>
  <c r="U11" i="50"/>
  <c r="T11" i="50"/>
  <c r="S11" i="50"/>
  <c r="R11" i="50"/>
  <c r="Q11" i="50"/>
  <c r="P11" i="50"/>
  <c r="O11" i="50"/>
  <c r="N11" i="50"/>
  <c r="M11" i="50"/>
  <c r="AE10" i="50"/>
  <c r="AD10" i="50"/>
  <c r="AC10" i="50"/>
  <c r="AB10" i="50"/>
  <c r="AA10" i="50"/>
  <c r="Z10" i="50"/>
  <c r="Y10" i="50"/>
  <c r="X10" i="50"/>
  <c r="W10" i="50"/>
  <c r="V10" i="50"/>
  <c r="U10" i="50"/>
  <c r="T10" i="50"/>
  <c r="S10" i="50"/>
  <c r="R10" i="50"/>
  <c r="Q10" i="50"/>
  <c r="P10" i="50"/>
  <c r="O10" i="50"/>
  <c r="N10" i="50"/>
  <c r="M10" i="50"/>
  <c r="AE9" i="50"/>
  <c r="AD9" i="50"/>
  <c r="AC9" i="50"/>
  <c r="AB9" i="50"/>
  <c r="AA9" i="50"/>
  <c r="Z9" i="50"/>
  <c r="Y9" i="50"/>
  <c r="X9" i="50"/>
  <c r="W9" i="50"/>
  <c r="V9" i="50"/>
  <c r="U9" i="50"/>
  <c r="T9" i="50"/>
  <c r="S9" i="50"/>
  <c r="R9" i="50"/>
  <c r="Q9" i="50"/>
  <c r="P9" i="50"/>
  <c r="O9" i="50"/>
  <c r="N9" i="50"/>
  <c r="M9" i="50"/>
  <c r="AE8" i="50"/>
  <c r="AD8" i="50"/>
  <c r="AC8" i="50"/>
  <c r="AB8" i="50"/>
  <c r="AA8" i="50"/>
  <c r="Z8" i="50"/>
  <c r="Y8" i="50"/>
  <c r="X8" i="50"/>
  <c r="W8" i="50"/>
  <c r="V8" i="50"/>
  <c r="U8" i="50"/>
  <c r="T8" i="50"/>
  <c r="S8" i="50"/>
  <c r="R8" i="50"/>
  <c r="Q8" i="50"/>
  <c r="P8" i="50"/>
  <c r="O8" i="50"/>
  <c r="N8" i="50"/>
  <c r="M8" i="50"/>
  <c r="AE7" i="50"/>
  <c r="AD7" i="50"/>
  <c r="AC7" i="50"/>
  <c r="AB7" i="50"/>
  <c r="AA7" i="50"/>
  <c r="Z7" i="50"/>
  <c r="Y7" i="50"/>
  <c r="X7" i="50"/>
  <c r="W7" i="50"/>
  <c r="V7" i="50"/>
  <c r="U7" i="50"/>
  <c r="T7" i="50"/>
  <c r="S7" i="50"/>
  <c r="R7" i="50"/>
  <c r="Q7" i="50"/>
  <c r="P7" i="50"/>
  <c r="O7" i="50"/>
  <c r="N7" i="50"/>
  <c r="M7" i="50"/>
  <c r="AE6" i="50"/>
  <c r="AD6" i="50"/>
  <c r="AC6" i="50"/>
  <c r="AB6" i="50"/>
  <c r="AA6" i="50"/>
  <c r="Z6" i="50"/>
  <c r="Y6" i="50"/>
  <c r="X6" i="50"/>
  <c r="W6" i="50"/>
  <c r="V6" i="50"/>
  <c r="U6" i="50"/>
  <c r="T6" i="50"/>
  <c r="S6" i="50"/>
  <c r="R6" i="50"/>
  <c r="Q6" i="50"/>
  <c r="P6" i="50"/>
  <c r="O6" i="50"/>
  <c r="N6" i="50"/>
  <c r="M6" i="50"/>
  <c r="AE5" i="50"/>
  <c r="AD5" i="50"/>
  <c r="AC5" i="50"/>
  <c r="AB5" i="50"/>
  <c r="AA5" i="50"/>
  <c r="Z5" i="50"/>
  <c r="Y5" i="50"/>
  <c r="X5" i="50"/>
  <c r="W5" i="50"/>
  <c r="V5" i="50"/>
  <c r="U5" i="50"/>
  <c r="T5" i="50"/>
  <c r="S5" i="50"/>
  <c r="R5" i="50"/>
  <c r="Q5" i="50"/>
  <c r="P5" i="50"/>
  <c r="O5" i="50"/>
  <c r="N5" i="50"/>
  <c r="M5" i="50"/>
  <c r="AE4" i="50"/>
  <c r="AD4" i="50"/>
  <c r="AC4" i="50"/>
  <c r="AB4" i="50"/>
  <c r="AA4" i="50"/>
  <c r="Z4" i="50"/>
  <c r="Y4" i="50"/>
  <c r="X4" i="50"/>
  <c r="W4" i="50"/>
  <c r="V4" i="50"/>
  <c r="U4" i="50"/>
  <c r="T4" i="50"/>
  <c r="S4" i="50"/>
  <c r="R4" i="50"/>
  <c r="Q4" i="50"/>
  <c r="P4" i="50"/>
  <c r="O4" i="50"/>
  <c r="N4" i="50"/>
  <c r="M4" i="50"/>
  <c r="AE3" i="50"/>
  <c r="AD3" i="50"/>
  <c r="AC3" i="50"/>
  <c r="AB3" i="50"/>
  <c r="AA3" i="50"/>
  <c r="Z3" i="50"/>
  <c r="Y3" i="50"/>
  <c r="X3" i="50"/>
  <c r="W3" i="50"/>
  <c r="V3" i="50"/>
  <c r="U3" i="50"/>
  <c r="T3" i="50"/>
  <c r="S3" i="50"/>
  <c r="R3" i="50"/>
  <c r="Q3" i="50"/>
  <c r="P3" i="50"/>
  <c r="O3" i="50"/>
  <c r="N3" i="50"/>
  <c r="M3" i="50"/>
  <c r="AE2" i="50"/>
  <c r="AE653" i="50" s="1"/>
  <c r="AD2" i="50"/>
  <c r="AD653" i="50" s="1"/>
  <c r="AC2" i="50"/>
  <c r="AB2" i="50"/>
  <c r="AA2" i="50"/>
  <c r="AA653" i="50" s="1"/>
  <c r="B37" i="42" s="1"/>
  <c r="D20" i="41" s="1"/>
  <c r="Z2" i="50"/>
  <c r="Z653" i="50" s="1"/>
  <c r="B36" i="42" s="1"/>
  <c r="Y2" i="50"/>
  <c r="X2" i="50"/>
  <c r="W2" i="50"/>
  <c r="W653" i="50" s="1"/>
  <c r="V2" i="50"/>
  <c r="V653" i="50" s="1"/>
  <c r="B32" i="42" s="1"/>
  <c r="D15" i="41" s="1"/>
  <c r="U2" i="50"/>
  <c r="T2" i="50"/>
  <c r="S2" i="50"/>
  <c r="S653" i="50" s="1"/>
  <c r="B29" i="42" s="1"/>
  <c r="D12" i="41" s="1"/>
  <c r="R2" i="50"/>
  <c r="R653" i="50" s="1"/>
  <c r="B28" i="42" s="1"/>
  <c r="D11" i="41" s="1"/>
  <c r="Q2" i="50"/>
  <c r="P2" i="50"/>
  <c r="O2" i="50"/>
  <c r="O653" i="50" s="1"/>
  <c r="B25" i="42" s="1"/>
  <c r="D8" i="41" s="1"/>
  <c r="N2" i="50"/>
  <c r="N653" i="50" s="1"/>
  <c r="B24" i="42" s="1"/>
  <c r="D7" i="41" s="1"/>
  <c r="M2" i="50"/>
  <c r="D23" i="46"/>
  <c r="D21" i="46"/>
  <c r="G21" i="46" s="1"/>
  <c r="G20" i="46"/>
  <c r="D20" i="46"/>
  <c r="E19" i="46"/>
  <c r="E22" i="46" s="1"/>
  <c r="F16" i="46"/>
  <c r="F19" i="46" s="1"/>
  <c r="F22" i="46" s="1"/>
  <c r="E16" i="46"/>
  <c r="D15" i="46"/>
  <c r="G15" i="46" s="1"/>
  <c r="D14" i="46"/>
  <c r="G14" i="46" s="1"/>
  <c r="D13" i="46"/>
  <c r="G13" i="46" s="1"/>
  <c r="E42" i="42"/>
  <c r="G38" i="42"/>
  <c r="G37" i="42"/>
  <c r="G36" i="42"/>
  <c r="G35" i="42"/>
  <c r="G34" i="42"/>
  <c r="G33" i="42"/>
  <c r="B33" i="42"/>
  <c r="D16" i="41" s="1"/>
  <c r="G32" i="42"/>
  <c r="G31" i="42"/>
  <c r="G30" i="42"/>
  <c r="G29" i="42"/>
  <c r="G28" i="42"/>
  <c r="G27" i="42"/>
  <c r="G26" i="42"/>
  <c r="G25" i="42"/>
  <c r="G24" i="42"/>
  <c r="G23" i="42"/>
  <c r="E19" i="42"/>
  <c r="E44" i="42" s="1"/>
  <c r="E47" i="42" s="1"/>
  <c r="E6" i="42"/>
  <c r="D6" i="42"/>
  <c r="F5" i="42"/>
  <c r="F4" i="42"/>
  <c r="F3" i="42"/>
  <c r="G1" i="42"/>
  <c r="B1" i="42"/>
  <c r="F30" i="49"/>
  <c r="D30" i="49"/>
  <c r="G29" i="49"/>
  <c r="G28" i="49"/>
  <c r="G27" i="49"/>
  <c r="G26" i="49"/>
  <c r="G25" i="49"/>
  <c r="G24" i="49"/>
  <c r="G23" i="49"/>
  <c r="G22" i="49"/>
  <c r="G21" i="49"/>
  <c r="G20" i="49"/>
  <c r="G19" i="49"/>
  <c r="F16" i="49"/>
  <c r="E16" i="49"/>
  <c r="D16" i="49"/>
  <c r="C16" i="49"/>
  <c r="G15" i="49"/>
  <c r="G14" i="49"/>
  <c r="G13" i="49"/>
  <c r="G12" i="49"/>
  <c r="G11" i="49"/>
  <c r="M10" i="49"/>
  <c r="G10" i="49"/>
  <c r="N9" i="49"/>
  <c r="N10" i="49" s="1"/>
  <c r="G9" i="49"/>
  <c r="N8" i="49"/>
  <c r="O8" i="49" s="1"/>
  <c r="G8" i="49"/>
  <c r="N7" i="49"/>
  <c r="O7" i="49" s="1"/>
  <c r="G7" i="49"/>
  <c r="O6" i="49"/>
  <c r="N6" i="49"/>
  <c r="G6" i="49"/>
  <c r="G16" i="49" s="1"/>
  <c r="A3" i="49"/>
  <c r="C34" i="49" s="1"/>
  <c r="B12" i="52"/>
  <c r="B21" i="52" s="1"/>
  <c r="G18" i="44"/>
  <c r="G36" i="44" s="1"/>
  <c r="H26" i="57"/>
  <c r="D24" i="57"/>
  <c r="H23" i="57"/>
  <c r="B23" i="57"/>
  <c r="B22" i="57"/>
  <c r="B21" i="57"/>
  <c r="B20" i="57"/>
  <c r="B19" i="57"/>
  <c r="B18" i="57"/>
  <c r="H17" i="57"/>
  <c r="B17" i="57"/>
  <c r="H16" i="57"/>
  <c r="B16" i="57"/>
  <c r="H15" i="57"/>
  <c r="B15" i="57"/>
  <c r="B14" i="57"/>
  <c r="B13" i="57"/>
  <c r="B12" i="57"/>
  <c r="B11" i="57"/>
  <c r="B10" i="57"/>
  <c r="B9" i="57"/>
  <c r="B8" i="57"/>
  <c r="B7" i="57"/>
  <c r="B6" i="57"/>
  <c r="B5" i="57"/>
  <c r="B4" i="57"/>
  <c r="B3" i="57"/>
  <c r="J2" i="57"/>
  <c r="K1" i="57"/>
  <c r="B31" i="41"/>
  <c r="B30" i="41"/>
  <c r="B29" i="41"/>
  <c r="C28" i="41"/>
  <c r="E23" i="41"/>
  <c r="C23" i="41"/>
  <c r="B19" i="52" s="1"/>
  <c r="B23" i="41"/>
  <c r="D5" i="41"/>
  <c r="D8" i="46" s="1"/>
  <c r="G8" i="46" s="1"/>
  <c r="C40" i="47"/>
  <c r="A40" i="47"/>
  <c r="C39" i="47"/>
  <c r="A39" i="47"/>
  <c r="F34" i="47"/>
  <c r="F35" i="47" s="1"/>
  <c r="F19" i="47"/>
  <c r="F18" i="47"/>
  <c r="F17" i="47"/>
  <c r="F16" i="47"/>
  <c r="F15" i="47"/>
  <c r="F12" i="47"/>
  <c r="F11" i="47"/>
  <c r="F10" i="47"/>
  <c r="F7" i="47"/>
  <c r="M5" i="3" l="1"/>
  <c r="G6" i="57" s="1"/>
  <c r="C8" i="42"/>
  <c r="F8" i="42" s="1"/>
  <c r="M20" i="3"/>
  <c r="G21" i="57" s="1"/>
  <c r="H24" i="3"/>
  <c r="V24" i="3" s="1"/>
  <c r="H22" i="3"/>
  <c r="U22" i="3" s="1"/>
  <c r="P43" i="3"/>
  <c r="R43" i="3" s="1"/>
  <c r="T43" i="3" s="1"/>
  <c r="P47" i="3"/>
  <c r="R47" i="3" s="1"/>
  <c r="T47" i="3" s="1"/>
  <c r="P51" i="3"/>
  <c r="R51" i="3" s="1"/>
  <c r="T51" i="3" s="1"/>
  <c r="N45" i="3"/>
  <c r="N49" i="3"/>
  <c r="N53" i="3"/>
  <c r="M41" i="3"/>
  <c r="P46" i="3"/>
  <c r="R46" i="3" s="1"/>
  <c r="T46" i="3" s="1"/>
  <c r="P50" i="3"/>
  <c r="R50" i="3" s="1"/>
  <c r="T50" i="3" s="1"/>
  <c r="H30" i="3"/>
  <c r="E24" i="57" s="1"/>
  <c r="M32" i="3"/>
  <c r="Y27" i="3"/>
  <c r="M31" i="3"/>
  <c r="H5" i="3"/>
  <c r="V5" i="3" s="1"/>
  <c r="M9" i="3"/>
  <c r="G10" i="57" s="1"/>
  <c r="I35" i="3"/>
  <c r="B15" i="42" s="1"/>
  <c r="M22" i="3"/>
  <c r="G30" i="49"/>
  <c r="K35" i="3"/>
  <c r="K37" i="3" s="1"/>
  <c r="K39" i="3" s="1"/>
  <c r="M33" i="3"/>
  <c r="O35" i="3"/>
  <c r="Z22" i="3"/>
  <c r="Y22" i="3" s="1"/>
  <c r="H20" i="3"/>
  <c r="U20" i="3" s="1"/>
  <c r="M30" i="3"/>
  <c r="G24" i="57" s="1"/>
  <c r="S35" i="3"/>
  <c r="Q35" i="3"/>
  <c r="H18" i="3"/>
  <c r="U18" i="3" s="1"/>
  <c r="M29" i="3"/>
  <c r="H12" i="3"/>
  <c r="V12" i="3" s="1"/>
  <c r="H14" i="3"/>
  <c r="H16" i="3"/>
  <c r="V16" i="3" s="1"/>
  <c r="M28" i="3"/>
  <c r="G23" i="57" s="1"/>
  <c r="H25" i="57"/>
  <c r="H3" i="3"/>
  <c r="V3" i="3" s="1"/>
  <c r="Z5" i="3"/>
  <c r="Y5" i="3" s="1"/>
  <c r="D6" i="57" s="1"/>
  <c r="H8" i="3"/>
  <c r="V8" i="3" s="1"/>
  <c r="H10" i="3"/>
  <c r="V10" i="3" s="1"/>
  <c r="M26" i="3"/>
  <c r="M27" i="3"/>
  <c r="M25" i="3"/>
  <c r="F35" i="3"/>
  <c r="E35" i="3"/>
  <c r="M18" i="3"/>
  <c r="G19" i="57" s="1"/>
  <c r="H33" i="3"/>
  <c r="U33" i="3" s="1"/>
  <c r="M34" i="3"/>
  <c r="N34" i="3" s="1"/>
  <c r="G35" i="3"/>
  <c r="M12" i="3"/>
  <c r="G13" i="57" s="1"/>
  <c r="M14" i="3"/>
  <c r="G15" i="57" s="1"/>
  <c r="M17" i="3"/>
  <c r="G18" i="57" s="1"/>
  <c r="H32" i="3"/>
  <c r="V32" i="3" s="1"/>
  <c r="M3" i="3"/>
  <c r="G4" i="57" s="1"/>
  <c r="M8" i="3"/>
  <c r="G9" i="57" s="1"/>
  <c r="M10" i="3"/>
  <c r="G11" i="57" s="1"/>
  <c r="H31" i="3"/>
  <c r="U31" i="3" s="1"/>
  <c r="C5" i="41"/>
  <c r="B5" i="41" s="1"/>
  <c r="B2" i="41" s="1"/>
  <c r="F41" i="47"/>
  <c r="E19" i="47"/>
  <c r="F13" i="47"/>
  <c r="F22" i="47" s="1"/>
  <c r="F36" i="47" s="1"/>
  <c r="F42" i="47" s="1"/>
  <c r="O10" i="49"/>
  <c r="H36" i="42"/>
  <c r="D19" i="41"/>
  <c r="O9" i="49"/>
  <c r="H31" i="42"/>
  <c r="T653" i="50"/>
  <c r="B30" i="42" s="1"/>
  <c r="D13" i="41" s="1"/>
  <c r="X653" i="50"/>
  <c r="B34" i="42" s="1"/>
  <c r="D17" i="41" s="1"/>
  <c r="Q653" i="50"/>
  <c r="B27" i="42" s="1"/>
  <c r="D10" i="41" s="1"/>
  <c r="U653" i="50"/>
  <c r="B31" i="42" s="1"/>
  <c r="D14" i="41" s="1"/>
  <c r="AC653" i="50"/>
  <c r="C41" i="42" s="1"/>
  <c r="H24" i="42"/>
  <c r="H28" i="42"/>
  <c r="H30" i="42"/>
  <c r="H32" i="42"/>
  <c r="H34" i="42"/>
  <c r="L35" i="3"/>
  <c r="L37" i="3" s="1"/>
  <c r="L39" i="3" s="1"/>
  <c r="M7" i="3"/>
  <c r="G8" i="57" s="1"/>
  <c r="Z8" i="3"/>
  <c r="Y8" i="3" s="1"/>
  <c r="D9" i="57" s="1"/>
  <c r="Z10" i="3"/>
  <c r="Y10" i="3" s="1"/>
  <c r="D11" i="57" s="1"/>
  <c r="Y15" i="3"/>
  <c r="D16" i="57" s="1"/>
  <c r="M15" i="3"/>
  <c r="G16" i="57" s="1"/>
  <c r="M16" i="3"/>
  <c r="G17" i="57" s="1"/>
  <c r="Z18" i="3"/>
  <c r="Y18" i="3" s="1"/>
  <c r="D19" i="57" s="1"/>
  <c r="Y23" i="3"/>
  <c r="M23" i="3"/>
  <c r="M24" i="3"/>
  <c r="T11" i="3"/>
  <c r="K50" i="40"/>
  <c r="D35" i="3"/>
  <c r="M2" i="3"/>
  <c r="G3" i="57" s="1"/>
  <c r="Y6" i="3"/>
  <c r="D7" i="57" s="1"/>
  <c r="M6" i="3"/>
  <c r="G7" i="57" s="1"/>
  <c r="AA7" i="3"/>
  <c r="Y7" i="3" s="1"/>
  <c r="D8" i="57" s="1"/>
  <c r="Y13" i="3"/>
  <c r="D14" i="57" s="1"/>
  <c r="M13" i="3"/>
  <c r="G14" i="57" s="1"/>
  <c r="Z16" i="3"/>
  <c r="Y16" i="3" s="1"/>
  <c r="D17" i="57" s="1"/>
  <c r="Y21" i="3"/>
  <c r="D22" i="57" s="1"/>
  <c r="M21" i="3"/>
  <c r="G22" i="57" s="1"/>
  <c r="Z24" i="3"/>
  <c r="Y24" i="3" s="1"/>
  <c r="Y29" i="3"/>
  <c r="T15" i="3"/>
  <c r="T23" i="3"/>
  <c r="T31" i="3"/>
  <c r="H38" i="42"/>
  <c r="F19" i="42"/>
  <c r="H25" i="42"/>
  <c r="H29" i="42"/>
  <c r="H33" i="42"/>
  <c r="P653" i="50"/>
  <c r="B26" i="42" s="1"/>
  <c r="D9" i="41" s="1"/>
  <c r="AB653" i="50"/>
  <c r="B38" i="42" s="1"/>
  <c r="D21" i="41" s="1"/>
  <c r="J35" i="3"/>
  <c r="Y4" i="3"/>
  <c r="D5" i="57" s="1"/>
  <c r="M4" i="3"/>
  <c r="G5" i="57" s="1"/>
  <c r="Y11" i="3"/>
  <c r="D12" i="57" s="1"/>
  <c r="M11" i="3"/>
  <c r="G12" i="57" s="1"/>
  <c r="Y14" i="3"/>
  <c r="D15" i="57" s="1"/>
  <c r="Y19" i="3"/>
  <c r="D20" i="57" s="1"/>
  <c r="M19" i="3"/>
  <c r="G20" i="57" s="1"/>
  <c r="Y26" i="3"/>
  <c r="H26" i="3"/>
  <c r="Y28" i="3"/>
  <c r="D23" i="57" s="1"/>
  <c r="U32" i="3"/>
  <c r="T26" i="3"/>
  <c r="T30" i="3"/>
  <c r="H37" i="42"/>
  <c r="M653" i="50"/>
  <c r="B23" i="42" s="1"/>
  <c r="Y653" i="50"/>
  <c r="B35" i="42" s="1"/>
  <c r="D18" i="41" s="1"/>
  <c r="AB2" i="3"/>
  <c r="Y3" i="3"/>
  <c r="D4" i="57" s="1"/>
  <c r="Y9" i="3"/>
  <c r="D10" i="57" s="1"/>
  <c r="Y12" i="3"/>
  <c r="D13" i="57" s="1"/>
  <c r="Y17" i="3"/>
  <c r="D18" i="57" s="1"/>
  <c r="Y20" i="3"/>
  <c r="D21" i="57" s="1"/>
  <c r="Y25" i="3"/>
  <c r="Z38" i="21"/>
  <c r="AC2" i="3"/>
  <c r="H27" i="3"/>
  <c r="N42" i="3"/>
  <c r="H35" i="40"/>
  <c r="Y42" i="40"/>
  <c r="Z38" i="40"/>
  <c r="Z42" i="40" s="1"/>
  <c r="H35" i="39"/>
  <c r="H2" i="3"/>
  <c r="Z2" i="3"/>
  <c r="AD2" i="3"/>
  <c r="H4" i="3"/>
  <c r="H6" i="3"/>
  <c r="H9" i="3"/>
  <c r="H11" i="3"/>
  <c r="H13" i="3"/>
  <c r="H15" i="3"/>
  <c r="H17" i="3"/>
  <c r="H19" i="3"/>
  <c r="H21" i="3"/>
  <c r="H23" i="3"/>
  <c r="H25" i="3"/>
  <c r="H28" i="3"/>
  <c r="H41" i="3"/>
  <c r="P42" i="3"/>
  <c r="N44" i="3"/>
  <c r="N46" i="3"/>
  <c r="N48" i="3"/>
  <c r="N50" i="3"/>
  <c r="N52" i="3"/>
  <c r="M35" i="40"/>
  <c r="Y41" i="40"/>
  <c r="Z41" i="40" s="1"/>
  <c r="M35" i="39"/>
  <c r="Z38" i="39"/>
  <c r="Y41" i="39"/>
  <c r="Z41" i="39" s="1"/>
  <c r="H50" i="39"/>
  <c r="Q2" i="21"/>
  <c r="Y41" i="21"/>
  <c r="Z41" i="21" s="1"/>
  <c r="Y39" i="21"/>
  <c r="Z39" i="21" s="1"/>
  <c r="H7" i="3"/>
  <c r="H29" i="3"/>
  <c r="P36" i="3"/>
  <c r="O2" i="40"/>
  <c r="H50" i="40"/>
  <c r="O2" i="39"/>
  <c r="O28" i="39"/>
  <c r="Q28" i="39" s="1"/>
  <c r="S28" i="39" s="1"/>
  <c r="T28" i="3" s="1"/>
  <c r="O4" i="21"/>
  <c r="Q4" i="21" s="1"/>
  <c r="S4" i="21" s="1"/>
  <c r="O8" i="21"/>
  <c r="Q8" i="21" s="1"/>
  <c r="S8" i="21" s="1"/>
  <c r="T8" i="3" s="1"/>
  <c r="O12" i="21"/>
  <c r="Q12" i="21" s="1"/>
  <c r="S12" i="21" s="1"/>
  <c r="T12" i="3" s="1"/>
  <c r="O16" i="21"/>
  <c r="Q16" i="21" s="1"/>
  <c r="S16" i="21" s="1"/>
  <c r="T16" i="3" s="1"/>
  <c r="O20" i="21"/>
  <c r="Q20" i="21" s="1"/>
  <c r="S20" i="21" s="1"/>
  <c r="T20" i="3" s="1"/>
  <c r="Y40" i="21"/>
  <c r="Z40" i="21" s="1"/>
  <c r="T3" i="3"/>
  <c r="H35" i="21"/>
  <c r="O26" i="21"/>
  <c r="Q26" i="21" s="1"/>
  <c r="S26" i="21" s="1"/>
  <c r="H50" i="21"/>
  <c r="K38" i="21"/>
  <c r="K50" i="21" s="1"/>
  <c r="T4" i="3"/>
  <c r="T24" i="3"/>
  <c r="T6" i="3"/>
  <c r="T10" i="3"/>
  <c r="T14" i="3"/>
  <c r="T18" i="3"/>
  <c r="T22" i="3"/>
  <c r="T5" i="3"/>
  <c r="T9" i="3"/>
  <c r="T13" i="3"/>
  <c r="T17" i="3"/>
  <c r="T21" i="3"/>
  <c r="T25" i="3"/>
  <c r="F6" i="42"/>
  <c r="G16" i="46"/>
  <c r="D16" i="46"/>
  <c r="G39" i="42"/>
  <c r="V22" i="3" l="1"/>
  <c r="U10" i="3"/>
  <c r="E6" i="57"/>
  <c r="I6" i="57" s="1"/>
  <c r="V33" i="3"/>
  <c r="P24" i="3"/>
  <c r="R24" i="3" s="1"/>
  <c r="E4" i="57"/>
  <c r="I4" i="57" s="1"/>
  <c r="U3" i="3"/>
  <c r="N22" i="3"/>
  <c r="U24" i="3"/>
  <c r="P22" i="3"/>
  <c r="R22" i="3" s="1"/>
  <c r="H35" i="57"/>
  <c r="P3" i="3"/>
  <c r="R3" i="3" s="1"/>
  <c r="P5" i="3"/>
  <c r="R5" i="3" s="1"/>
  <c r="B18" i="52"/>
  <c r="B20" i="52" s="1"/>
  <c r="U5" i="3"/>
  <c r="N5" i="3"/>
  <c r="D50" i="42"/>
  <c r="C25" i="41" s="1"/>
  <c r="I37" i="3"/>
  <c r="I39" i="3" s="1"/>
  <c r="Z42" i="39"/>
  <c r="N3" i="3"/>
  <c r="P32" i="3"/>
  <c r="R32" i="3" s="1"/>
  <c r="I24" i="57"/>
  <c r="P14" i="3"/>
  <c r="R14" i="3" s="1"/>
  <c r="P34" i="3"/>
  <c r="R34" i="3" s="1"/>
  <c r="N33" i="3"/>
  <c r="N31" i="3"/>
  <c r="V31" i="3"/>
  <c r="P30" i="3"/>
  <c r="R30" i="3" s="1"/>
  <c r="P31" i="3"/>
  <c r="R31" i="3" s="1"/>
  <c r="U30" i="3"/>
  <c r="E17" i="57"/>
  <c r="I17" i="57" s="1"/>
  <c r="N32" i="3"/>
  <c r="V30" i="3"/>
  <c r="U16" i="3"/>
  <c r="U12" i="3"/>
  <c r="P33" i="3"/>
  <c r="R33" i="3" s="1"/>
  <c r="U8" i="3"/>
  <c r="N18" i="3"/>
  <c r="P12" i="3"/>
  <c r="R12" i="3" s="1"/>
  <c r="N20" i="3"/>
  <c r="V20" i="3"/>
  <c r="V18" i="3"/>
  <c r="E11" i="57"/>
  <c r="I11" i="57" s="1"/>
  <c r="E9" i="57"/>
  <c r="I9" i="57" s="1"/>
  <c r="E13" i="57"/>
  <c r="I13" i="57" s="1"/>
  <c r="E21" i="57"/>
  <c r="I21" i="57" s="1"/>
  <c r="N14" i="3"/>
  <c r="F37" i="3"/>
  <c r="F39" i="3" s="1"/>
  <c r="B13" i="42"/>
  <c r="P10" i="3"/>
  <c r="R10" i="3" s="1"/>
  <c r="V14" i="3"/>
  <c r="Q37" i="3"/>
  <c r="Q39" i="3" s="1"/>
  <c r="B18" i="42"/>
  <c r="C18" i="42" s="1"/>
  <c r="U14" i="3"/>
  <c r="N10" i="3"/>
  <c r="S37" i="3"/>
  <c r="S39" i="3" s="1"/>
  <c r="C20" i="42"/>
  <c r="C40" i="42" s="1"/>
  <c r="N12" i="3"/>
  <c r="E37" i="3"/>
  <c r="E39" i="3" s="1"/>
  <c r="B12" i="42"/>
  <c r="P8" i="3"/>
  <c r="R8" i="3" s="1"/>
  <c r="G37" i="3"/>
  <c r="G39" i="3" s="1"/>
  <c r="B14" i="42"/>
  <c r="P18" i="3"/>
  <c r="R18" i="3" s="1"/>
  <c r="O37" i="3"/>
  <c r="O39" i="3" s="1"/>
  <c r="B11" i="42"/>
  <c r="Y2" i="3"/>
  <c r="Y35" i="3" s="1"/>
  <c r="N30" i="3"/>
  <c r="N8" i="3"/>
  <c r="E15" i="57"/>
  <c r="I15" i="57" s="1"/>
  <c r="E19" i="57"/>
  <c r="I19" i="57" s="1"/>
  <c r="P20" i="3"/>
  <c r="R20" i="3" s="1"/>
  <c r="R36" i="3"/>
  <c r="J37" i="3"/>
  <c r="J39" i="3" s="1"/>
  <c r="B16" i="42"/>
  <c r="C16" i="42" s="1"/>
  <c r="G25" i="57"/>
  <c r="N16" i="3"/>
  <c r="N24" i="3"/>
  <c r="P29" i="3"/>
  <c r="R29" i="3" s="1"/>
  <c r="V29" i="3"/>
  <c r="N29" i="3"/>
  <c r="U29" i="3"/>
  <c r="U23" i="3"/>
  <c r="P23" i="3"/>
  <c r="R23" i="3" s="1"/>
  <c r="V23" i="3"/>
  <c r="N23" i="3"/>
  <c r="D6" i="41"/>
  <c r="D23" i="41" s="1"/>
  <c r="C39" i="42"/>
  <c r="D37" i="3"/>
  <c r="D39" i="3" s="1"/>
  <c r="H35" i="3"/>
  <c r="X35" i="3" s="1"/>
  <c r="B10" i="42"/>
  <c r="H27" i="42"/>
  <c r="U17" i="3"/>
  <c r="P17" i="3"/>
  <c r="R17" i="3" s="1"/>
  <c r="N17" i="3"/>
  <c r="V17" i="3"/>
  <c r="E18" i="57"/>
  <c r="I18" i="57" s="1"/>
  <c r="V27" i="3"/>
  <c r="N27" i="3"/>
  <c r="U27" i="3"/>
  <c r="P27" i="3"/>
  <c r="R27" i="3" s="1"/>
  <c r="R42" i="3"/>
  <c r="P41" i="3"/>
  <c r="U15" i="3"/>
  <c r="P15" i="3"/>
  <c r="R15" i="3" s="1"/>
  <c r="V15" i="3"/>
  <c r="N15" i="3"/>
  <c r="E16" i="57"/>
  <c r="I16" i="57" s="1"/>
  <c r="U2" i="3"/>
  <c r="P2" i="3"/>
  <c r="R2" i="3" s="1"/>
  <c r="V2" i="3"/>
  <c r="N2" i="3"/>
  <c r="E3" i="57"/>
  <c r="P7" i="3"/>
  <c r="R7" i="3" s="1"/>
  <c r="V7" i="3"/>
  <c r="N7" i="3"/>
  <c r="U7" i="3"/>
  <c r="E8" i="57"/>
  <c r="I8" i="57" s="1"/>
  <c r="U21" i="3"/>
  <c r="P21" i="3"/>
  <c r="R21" i="3" s="1"/>
  <c r="V21" i="3"/>
  <c r="N21" i="3"/>
  <c r="E22" i="57"/>
  <c r="I22" i="57" s="1"/>
  <c r="U13" i="3"/>
  <c r="P13" i="3"/>
  <c r="R13" i="3" s="1"/>
  <c r="V13" i="3"/>
  <c r="N13" i="3"/>
  <c r="E14" i="57"/>
  <c r="I14" i="57" s="1"/>
  <c r="U4" i="3"/>
  <c r="P4" i="3"/>
  <c r="R4" i="3" s="1"/>
  <c r="V4" i="3"/>
  <c r="N4" i="3"/>
  <c r="E5" i="57"/>
  <c r="I5" i="57" s="1"/>
  <c r="Z42" i="21"/>
  <c r="V26" i="3"/>
  <c r="N26" i="3"/>
  <c r="U26" i="3"/>
  <c r="P26" i="3"/>
  <c r="R26" i="3" s="1"/>
  <c r="Y42" i="39"/>
  <c r="O35" i="21"/>
  <c r="M35" i="3"/>
  <c r="M37" i="3" s="1"/>
  <c r="H26" i="42"/>
  <c r="H23" i="42"/>
  <c r="P16" i="3"/>
  <c r="R16" i="3" s="1"/>
  <c r="U25" i="3"/>
  <c r="P25" i="3"/>
  <c r="R25" i="3" s="1"/>
  <c r="N25" i="3"/>
  <c r="V25" i="3"/>
  <c r="U9" i="3"/>
  <c r="P9" i="3"/>
  <c r="R9" i="3" s="1"/>
  <c r="N9" i="3"/>
  <c r="V9" i="3"/>
  <c r="E10" i="57"/>
  <c r="I10" i="57" s="1"/>
  <c r="Q2" i="39"/>
  <c r="O35" i="39"/>
  <c r="Q35" i="21"/>
  <c r="S2" i="21"/>
  <c r="S35" i="21" s="1"/>
  <c r="U6" i="3"/>
  <c r="P6" i="3"/>
  <c r="R6" i="3" s="1"/>
  <c r="V6" i="3"/>
  <c r="E7" i="57"/>
  <c r="I7" i="57" s="1"/>
  <c r="N6" i="3"/>
  <c r="O35" i="40"/>
  <c r="Q2" i="40"/>
  <c r="U28" i="3"/>
  <c r="P28" i="3"/>
  <c r="R28" i="3" s="1"/>
  <c r="V28" i="3"/>
  <c r="N28" i="3"/>
  <c r="E23" i="57"/>
  <c r="I23" i="57" s="1"/>
  <c r="U19" i="3"/>
  <c r="P19" i="3"/>
  <c r="R19" i="3" s="1"/>
  <c r="V19" i="3"/>
  <c r="N19" i="3"/>
  <c r="E20" i="57"/>
  <c r="I20" i="57" s="1"/>
  <c r="U11" i="3"/>
  <c r="P11" i="3"/>
  <c r="R11" i="3" s="1"/>
  <c r="V11" i="3"/>
  <c r="N11" i="3"/>
  <c r="E12" i="57"/>
  <c r="I12" i="57" s="1"/>
  <c r="N41" i="3"/>
  <c r="Y42" i="21"/>
  <c r="H35" i="42"/>
  <c r="H31" i="57"/>
  <c r="D49" i="42"/>
  <c r="D51" i="42" l="1"/>
  <c r="M39" i="3"/>
  <c r="H39" i="3"/>
  <c r="D3" i="57"/>
  <c r="D25" i="57" s="1"/>
  <c r="E25" i="57"/>
  <c r="H27" i="57" s="1"/>
  <c r="I3" i="57"/>
  <c r="I25" i="57" s="1"/>
  <c r="U35" i="3"/>
  <c r="N35" i="3"/>
  <c r="N37" i="3" s="1"/>
  <c r="T36" i="3"/>
  <c r="B7" i="42"/>
  <c r="O41" i="42" s="1"/>
  <c r="P41" i="42" s="1"/>
  <c r="B17" i="42"/>
  <c r="C14" i="42"/>
  <c r="H32" i="57"/>
  <c r="D42" i="42"/>
  <c r="Q35" i="40"/>
  <c r="S2" i="40"/>
  <c r="T42" i="3"/>
  <c r="T41" i="3" s="1"/>
  <c r="R41" i="3"/>
  <c r="S2" i="39"/>
  <c r="S35" i="39" s="1"/>
  <c r="Q35" i="39"/>
  <c r="H39" i="42"/>
  <c r="V35" i="3"/>
  <c r="V37" i="3" s="1"/>
  <c r="P35" i="3"/>
  <c r="H37" i="3"/>
  <c r="P39" i="3" l="1"/>
  <c r="R39" i="3" s="1"/>
  <c r="T39" i="3" s="1"/>
  <c r="T2" i="3"/>
  <c r="S35" i="40"/>
  <c r="H14" i="42"/>
  <c r="C19" i="42"/>
  <c r="D28" i="41"/>
  <c r="F42" i="42"/>
  <c r="F44" i="42" s="1"/>
  <c r="F47" i="42" s="1"/>
  <c r="D18" i="46"/>
  <c r="G18" i="46" s="1"/>
  <c r="R35" i="3"/>
  <c r="P37" i="3"/>
  <c r="T35" i="3" l="1"/>
  <c r="T37" i="3" s="1"/>
  <c r="R37" i="3"/>
  <c r="I41" i="42"/>
  <c r="D21" i="42"/>
  <c r="D17" i="46" l="1"/>
  <c r="D44" i="42"/>
  <c r="D47" i="42" l="1"/>
  <c r="H36" i="57"/>
  <c r="G17" i="46"/>
  <c r="G19" i="46" s="1"/>
  <c r="G22" i="46" s="1"/>
  <c r="D19" i="46"/>
  <c r="D22" i="46" s="1"/>
  <c r="G23" i="46" s="1"/>
</calcChain>
</file>

<file path=xl/sharedStrings.xml><?xml version="1.0" encoding="utf-8"?>
<sst xmlns="http://schemas.openxmlformats.org/spreadsheetml/2006/main" count="1447" uniqueCount="850">
  <si>
    <t>Pledge 
to Mission</t>
  </si>
  <si>
    <t>Mission Cards</t>
  </si>
  <si>
    <t>Memory</t>
  </si>
  <si>
    <t xml:space="preserve">World 
Thank </t>
  </si>
  <si>
    <t>Call to Prayer 
Self Denial</t>
  </si>
  <si>
    <t>TOTALS for MONTH</t>
  </si>
  <si>
    <t>JAN</t>
  </si>
  <si>
    <t>FEB</t>
  </si>
  <si>
    <t>MAR</t>
  </si>
  <si>
    <t>APR</t>
  </si>
  <si>
    <t>MAY</t>
  </si>
  <si>
    <t>JUN</t>
  </si>
  <si>
    <t>JUL</t>
  </si>
  <si>
    <t>AUG</t>
  </si>
  <si>
    <t>NOV</t>
  </si>
  <si>
    <t>DEC</t>
  </si>
  <si>
    <t>BALANCE</t>
  </si>
  <si>
    <t>Total</t>
  </si>
  <si>
    <t>Date:</t>
  </si>
  <si>
    <t>Dated:</t>
  </si>
  <si>
    <t>EXPENSE VOUCHER</t>
  </si>
  <si>
    <t>ALABAMA-WEST FLORIDA CONFERENCE UNITED METHODIST WOMAN</t>
  </si>
  <si>
    <t>Location:</t>
  </si>
  <si>
    <t>Address:</t>
  </si>
  <si>
    <t>Qualifying rider</t>
  </si>
  <si>
    <t>TOTAL:</t>
  </si>
  <si>
    <t>APPROVED:</t>
  </si>
  <si>
    <t>Date Paid</t>
  </si>
  <si>
    <t>Check #</t>
  </si>
  <si>
    <t>Special Recognition Pins</t>
  </si>
  <si>
    <t>Call to Prayer</t>
  </si>
  <si>
    <t>INCOME</t>
  </si>
  <si>
    <t>Unit Budget Expense</t>
  </si>
  <si>
    <t>TOTALS FOR YEAR</t>
  </si>
  <si>
    <t>GRAND TOTAL</t>
  </si>
  <si>
    <t>DATE</t>
  </si>
  <si>
    <t>TOTAL</t>
  </si>
  <si>
    <t>EXPENSES</t>
  </si>
  <si>
    <t>SEPT</t>
  </si>
  <si>
    <t xml:space="preserve">OCT </t>
  </si>
  <si>
    <t>Guests</t>
  </si>
  <si>
    <t>Annual Day</t>
  </si>
  <si>
    <t>Day Apart</t>
  </si>
  <si>
    <t>Supplement</t>
  </si>
  <si>
    <t>Total Supplementary</t>
  </si>
  <si>
    <t>Total Remit Top Section</t>
  </si>
  <si>
    <t>AWFC Love Offering</t>
  </si>
  <si>
    <t>Total Conference</t>
  </si>
  <si>
    <t>Total Remit &amp; SMR</t>
  </si>
  <si>
    <t>Special Mission Recognition</t>
  </si>
  <si>
    <t>Other</t>
  </si>
  <si>
    <t>Total all Income</t>
  </si>
  <si>
    <t>LOCAL UNITS</t>
  </si>
  <si>
    <t>PLEDGE</t>
  </si>
  <si>
    <t>BALANCE ON PLEDGE</t>
  </si>
  <si>
    <t>Annual UMC Conference (President)</t>
  </si>
  <si>
    <t>Assembly Jurisdiction</t>
  </si>
  <si>
    <t>Audit Review</t>
  </si>
  <si>
    <t>Contingency (Misc)</t>
  </si>
  <si>
    <t>Directory</t>
  </si>
  <si>
    <t>Mission Study</t>
  </si>
  <si>
    <t>Newsletter</t>
  </si>
  <si>
    <t>Resources/Literature</t>
  </si>
  <si>
    <t>Training Workbooks</t>
  </si>
  <si>
    <t>A&amp;MD FUNDS REC'D</t>
  </si>
  <si>
    <t>DISTRICT</t>
  </si>
  <si>
    <t>26-5</t>
  </si>
  <si>
    <t>PROPOSED BUDGET FOR YEAR</t>
  </si>
  <si>
    <t>NEXT YEAR</t>
  </si>
  <si>
    <t>CURRENT YEAR</t>
  </si>
  <si>
    <t xml:space="preserve">ALWF UMW DISTRICT
BUDGET </t>
  </si>
  <si>
    <t>Proposed Budgeted</t>
  </si>
  <si>
    <t xml:space="preserve"> Actual to Date</t>
  </si>
  <si>
    <t>BUDGETED EXPENSES</t>
  </si>
  <si>
    <t>including travel &amp; printing</t>
  </si>
  <si>
    <t>MANDATORY ANNUALLY</t>
  </si>
  <si>
    <t>non-district events, local unit visits</t>
  </si>
  <si>
    <t>NEXT YEAR PLEDGE</t>
  </si>
  <si>
    <t>PRIOR YEAR ACTUAL PLEDGE SENT IN TO CONFERENCE</t>
  </si>
  <si>
    <t>PLEDGES ONLY (do not put in other types of contributions)</t>
  </si>
  <si>
    <t>15% of Pledged to Mission/ Budgeted Expenses
based on 2 years ago Pledges - BUDGET ABOVE CAN'T BE MORE THAN THIS</t>
  </si>
  <si>
    <t xml:space="preserve"> District Treasurer</t>
  </si>
  <si>
    <t xml:space="preserve"> District President</t>
  </si>
  <si>
    <t xml:space="preserve">Copy to District Secretary </t>
  </si>
  <si>
    <t>Send to Conference Treasurer by email by June 15th</t>
  </si>
  <si>
    <t>Approved @ Ala-West FL Conference Finance Meeting</t>
  </si>
  <si>
    <t>26-7</t>
  </si>
  <si>
    <t>Pledges from Local Units</t>
  </si>
  <si>
    <t>Gift to Mission (Cards)</t>
  </si>
  <si>
    <t>Gift to Memory</t>
  </si>
  <si>
    <t>World Thanks Offering</t>
  </si>
  <si>
    <t>Other Restricted Nat'l Funds:</t>
  </si>
  <si>
    <t>Monies Sent to Conference</t>
  </si>
  <si>
    <t>ENDING BALANCE AS OF DATE ABOVE</t>
  </si>
  <si>
    <t>Current Year's BUDGET Amount Passed by Conference</t>
  </si>
  <si>
    <t>Requested Amount Deposited to Date</t>
  </si>
  <si>
    <t>BALANCE OF BUDGET AMOUNTS THAT CAN BE SENT</t>
  </si>
  <si>
    <t>26-8</t>
  </si>
  <si>
    <t>Type of Meeting/Expense Budget Line Item:</t>
  </si>
  <si>
    <t>Request by</t>
  </si>
  <si>
    <t>*</t>
  </si>
  <si>
    <t>Miles</t>
  </si>
  <si>
    <t>Rate *</t>
  </si>
  <si>
    <t>Single qualified officer</t>
  </si>
  <si>
    <t>(more than one qualifying)</t>
  </si>
  <si>
    <t>(Name of Officer &amp; state District / Conference Office held)</t>
  </si>
  <si>
    <t>Amount</t>
  </si>
  <si>
    <t>DISTRICT President</t>
  </si>
  <si>
    <t>DISTRICT Secretary</t>
  </si>
  <si>
    <t>Love Offering</t>
  </si>
  <si>
    <r>
      <t xml:space="preserve">District </t>
    </r>
    <r>
      <rPr>
        <b/>
        <sz val="9"/>
        <rFont val="Arial"/>
        <family val="2"/>
      </rPr>
      <t>Office</t>
    </r>
    <r>
      <rPr>
        <sz val="9"/>
        <rFont val="Arial"/>
        <family val="2"/>
      </rPr>
      <t xml:space="preserve"> Requesting:</t>
    </r>
  </si>
  <si>
    <t>Phone #</t>
  </si>
  <si>
    <t>Email</t>
  </si>
  <si>
    <t>DATE:</t>
  </si>
  <si>
    <t>TO:</t>
  </si>
  <si>
    <t>I received your local unit’s recent check to our District and because we no longer accept any monies for any agencies outside of the United Methodist Women or one of its agencies, I am returning that money to your local unit to send directly to that agency. A list of popular and past agencies that were on our former “Conference Specials” is attached for your use. It is perfectly acceptable for a local unit to donate to any cause that supports women, children and youth, but the Alabama West Florida Conference and the districts within that Conference should not raise or distribute funds outside our own organization. If you have any questions about this, please call me or the Conference Treasurer. Thank you for supporting United Methodist Women and its mission of support of women, children and youth here in our Conference, our nation and around the world.</t>
  </si>
  <si>
    <t>Respectfully,</t>
  </si>
  <si>
    <t xml:space="preserve">District Treasurer for </t>
  </si>
  <si>
    <t xml:space="preserve">Address </t>
  </si>
  <si>
    <t>Formerly called Conference Specials is no longer an option and the Local Unit should not send any of these donations to the District. One line in Section III on the Local Unit Remit form now has a $10 voluntary donation per member and will be distributed to UMW events and causes as allocated by the AWFC-UMW Executive Mission Team. A Local Unit may send donations directly to the Agencies instead of formerly sending through the Conference Specials. Dumas Wesley, a United Methodist Women’s official agency can receive donations on the Remit Form under Supplementary Giving. Addresses for all former funded agencies are listed below.</t>
  </si>
  <si>
    <t xml:space="preserve">BLUE LAKE ASSEMBLY GROUNDS </t>
  </si>
  <si>
    <t>The mission of the conference Assembly Grounds at Blue Lake is to provide a comfortable, enjoyable and meaningful location where all can come to closer saving knowledge of Jesus Christ.    directory@bluelakecamp.com:   8500 Oakwood Lane, Andalusia, AL 36420-8402; 334-222-5407. http://www.bluelakecamp.com.</t>
  </si>
  <si>
    <t>HISPANIC MINISTRIES</t>
  </si>
  <si>
    <t>DUMAS WESLEY COMMUNITY CENTER</t>
  </si>
  <si>
    <t>ELLEN’S HEARTH @ NELLIE BURGE COMMUNITY CENTER</t>
  </si>
  <si>
    <t>Nellie Burge Community Center operates on basic Christian principles and on the belief that a neighborhood organized around its own interests can do much to enhance personal dignity of the individual and to restore the democratic principle of self-determination. The Center provides appropriate direct services and undertakes social action.    abcc1904@yahoo.com:  1226 Clay Street, Montgomery, AL 36104-3046; 334-264-4108. http://www.nellieburge.org.</t>
  </si>
  <si>
    <t>UNITED METHODIST INNER CITY MISSION</t>
  </si>
  <si>
    <t>The United Methodist Inner City Mission is a Christ centered, holistic ministry that celebrates the love of God by sharing “the good news,” by touching lives, and by providing a safe, secure environment where each person can experience love, hope, and acceptance. The ministry endeavors to provide opportunities and encouragement to children, youth, and adults as they recognize and claim their dignity and self-worth as children of God and as they excel to excellence.  Tonny Algood, Director, 913 So Broad St., Mobile, AL 36606; 251-432-1122; umicm1@yahoo.com.</t>
  </si>
  <si>
    <t>Hispanic Ministries provides the United Methodist Church with a unique opportunity to develop a strong, effective and efficient ministry among the growing Hispanic population. It emphasizes mission and ministry in places where insufficient resources and other barriers limit or inhibit the quality of life and the ministry of the church.  martharr@awfumc.org: Martha Rovira, 5612 Bentley Court, Mobile, AL 36609.  251-975-7575.</t>
  </si>
  <si>
    <t>Schedule of Cash Activities</t>
  </si>
  <si>
    <t>26-9</t>
  </si>
  <si>
    <t>(Name of district)</t>
  </si>
  <si>
    <t>(Name of conference)</t>
  </si>
  <si>
    <t>(Period of time Covered)</t>
  </si>
  <si>
    <t>DISTRICT FUNDS *</t>
  </si>
  <si>
    <t>RESTRICTED (Scholarship)</t>
  </si>
  <si>
    <t>Minus disbursements for Year</t>
  </si>
  <si>
    <t>I have performed the procedures enumerated below with respect to the schedule of cash activities  for the year ended as stated above for the Alabama West Florida United Methodist Women for the District listed below.</t>
  </si>
  <si>
    <t>Trace selected local unit remittances into receipts (stubs or carbon copies or Check Register) and deposits recorded on checkbook stubs/Check Register (or record) into a cash receipt record.</t>
  </si>
  <si>
    <t>Obtain confirmations from selected units to confirm remittances.</t>
  </si>
  <si>
    <t xml:space="preserve">Ascertain that vouchers are made for all expenditures, that these expenses are properly signed by authorized persons, and that these expenditures are provided for in the budget or have been authorized by the Executive Committee as recorded in the minutes. </t>
  </si>
  <si>
    <t>Determine that checks written agree with the vouchers and are properly recorded in some form of cash disbursement record.</t>
  </si>
  <si>
    <t>Make sure that bank statements are reconciled monthly to agree with checkbook balance and the balance as reflected in the cash receipt and disbursement record.</t>
  </si>
  <si>
    <t>Check the year-end balance, as shown on the year-end statements, to determine that it agrees with that shown in the checkbook and the reconciled year-end bank statements. The year-end balance should reflect any difference between cash received and cash disbursed as recorded in the cash records.</t>
  </si>
  <si>
    <t>NOTES / COMMENTS - If you have Restricted Funds, please list them in the Notes what they are and the restriction criteria.</t>
  </si>
  <si>
    <t>Date</t>
  </si>
  <si>
    <t>Signature</t>
  </si>
  <si>
    <t>Bring this form with all your financial records to the Alabama West Florida Conference Annual Meeting. All material should be picked up by the district treasurer at the Summer AWFC UMW Executive Meeting (or arrangements should be made for your district president to pick up).</t>
  </si>
  <si>
    <t>Items Needed for Auditors from District Treasurer - due no later than AWFC UMW Annual Meeting</t>
  </si>
  <si>
    <t>Minutes of district mission team</t>
  </si>
  <si>
    <t>Bank Statements</t>
  </si>
  <si>
    <t>All Remit &amp; SMR Forms</t>
  </si>
  <si>
    <t>Check Register</t>
  </si>
  <si>
    <t>Ending Financial Statement</t>
  </si>
  <si>
    <t>* 8</t>
  </si>
  <si>
    <t>If other funds are kept within your General Checking account, please list separately above so that only A&amp;MD funds are listed in the District Funds column.</t>
  </si>
  <si>
    <t>I</t>
  </si>
  <si>
    <t>UNDESIGNATED GIFTS</t>
  </si>
  <si>
    <t>II</t>
  </si>
  <si>
    <t>A Brighter Future for Children and Youth</t>
  </si>
  <si>
    <t>Assembly Offering</t>
  </si>
  <si>
    <t>Scarritt-Bennett Center</t>
  </si>
  <si>
    <t>Deaconess and Home Missioner Endowment</t>
  </si>
  <si>
    <t xml:space="preserve">
3001154</t>
  </si>
  <si>
    <t>Magazine Fund</t>
  </si>
  <si>
    <t>DUMAS WESLEY</t>
  </si>
  <si>
    <t>U000002</t>
  </si>
  <si>
    <t>SUBTOTAL SUPPLEMENTARY GIFTS:</t>
  </si>
  <si>
    <t>III</t>
  </si>
  <si>
    <t># Members</t>
  </si>
  <si>
    <t>A&amp;MD</t>
  </si>
  <si>
    <t>IV</t>
  </si>
  <si>
    <t xml:space="preserve">TOTAL: </t>
  </si>
  <si>
    <t xml:space="preserve">Treasurer: </t>
  </si>
  <si>
    <t>REMIT #</t>
  </si>
  <si>
    <t>SMR #</t>
  </si>
  <si>
    <t>Email:</t>
  </si>
  <si>
    <t>UMCOR (sent to Dist/Conf/Ntl)</t>
  </si>
  <si>
    <t>UMCOR sent to Dist</t>
  </si>
  <si>
    <t>BAL FWD PREVIOUS YR</t>
  </si>
  <si>
    <r>
      <t xml:space="preserve">The purpose of Dumas Wesley is to provide a community center in Mobile, Alabama. It shall seek through varied service activities for men, women, youth and children to strengthen family life, to be responsive to expressed needs, and to develop leadership and responsibility in the neighborhood and community. It shall offer, through its services to individuals and groups, the opportunity for growth in understanding the will and unconditional love of God.  </t>
    </r>
    <r>
      <rPr>
        <sz val="10"/>
        <rFont val="Calibri"/>
        <family val="2"/>
      </rPr>
      <t>kcarver@dumaswesley.org</t>
    </r>
    <r>
      <rPr>
        <sz val="10"/>
        <rFont val="Arial"/>
        <family val="2"/>
      </rPr>
      <t>:  Kate Carver, Executive Director, 126 Mobile Street, Mobile, AL 36607; 251-479-0649, http://www.dumaswesley.org.</t>
    </r>
    <r>
      <rPr>
        <b/>
        <sz val="10"/>
        <color rgb="FFFF0000"/>
        <rFont val="Arial"/>
        <family val="2"/>
      </rPr>
      <t xml:space="preserve"> Donations to Dumas Wesley CAN be made on your Local Unit Remit form.</t>
    </r>
  </si>
  <si>
    <t>Former ALABAMA WEST FLORIDA Conference Specials 
Now LOVE OFFERINGS</t>
  </si>
  <si>
    <t>UNITED METHODIST WOMEN</t>
  </si>
  <si>
    <t>Local Unit:</t>
  </si>
  <si>
    <t>District</t>
  </si>
  <si>
    <t xml:space="preserve">Conference:  </t>
  </si>
  <si>
    <t>AL-West FL</t>
  </si>
  <si>
    <t>Your change can change a life</t>
  </si>
  <si>
    <t>1.  Pledge to Mission</t>
  </si>
  <si>
    <t xml:space="preserve">Regular Pledge </t>
  </si>
  <si>
    <t>2. Special Mission Recognition (Pin)</t>
  </si>
  <si>
    <t>If you want SMR pin, fill out below. Minimum Cost $40 (see bottom for type/price)</t>
  </si>
  <si>
    <t>Recipient's Name</t>
  </si>
  <si>
    <t>Sent to name &amp; address</t>
  </si>
  <si>
    <t>Value*</t>
  </si>
  <si>
    <t>Total Special Mission Recognition Pin</t>
  </si>
  <si>
    <t>3.  Gift to Mission</t>
  </si>
  <si>
    <t>#</t>
  </si>
  <si>
    <t>(cards - $5 each) list below</t>
  </si>
  <si>
    <t># cards</t>
  </si>
  <si>
    <t>Baby</t>
  </si>
  <si>
    <t>On Your Special Day</t>
  </si>
  <si>
    <t>Birthday</t>
  </si>
  <si>
    <t>Peace</t>
  </si>
  <si>
    <t>Christmas</t>
  </si>
  <si>
    <t>Thank you</t>
  </si>
  <si>
    <t>Congratulations</t>
  </si>
  <si>
    <t>Thinking of You</t>
  </si>
  <si>
    <t>In Service of Christ</t>
  </si>
  <si>
    <t>Total Cards</t>
  </si>
  <si>
    <t>4.  Gift in Memory</t>
  </si>
  <si>
    <t>5.  World Thank Offering</t>
  </si>
  <si>
    <t>DESIGNATED GIFTS</t>
  </si>
  <si>
    <t>AMOUNT</t>
  </si>
  <si>
    <t>6.  A Call to Prayer and Self-Denial</t>
  </si>
  <si>
    <t>7.  Supplementary Gifts:</t>
  </si>
  <si>
    <t>N761912</t>
  </si>
  <si>
    <t>Wesley House Community Center, Meridian, Miss.</t>
  </si>
  <si>
    <t>Total from additional page - - ATTACHED</t>
  </si>
  <si>
    <t>AWFC UMW LOVE OFFERING $10 per member</t>
  </si>
  <si>
    <t>Dumas Wesley ($2.25 per)</t>
  </si>
  <si>
    <t>A&amp;MD ($5 per)</t>
  </si>
  <si>
    <t>Mission u ($2.00 per)</t>
  </si>
  <si>
    <t>Assembly Offering ($.75)</t>
  </si>
  <si>
    <t>TOTAL DESIGNATED GIFTS (stays in Conference:</t>
  </si>
  <si>
    <t>TOTAL REMITTANCE   Check #:</t>
  </si>
  <si>
    <t>District Use Remit # SMR #</t>
  </si>
  <si>
    <t xml:space="preserve">Phone:  </t>
  </si>
  <si>
    <t xml:space="preserve">Email: </t>
  </si>
  <si>
    <t>Section I - requirements for 5-star</t>
  </si>
  <si>
    <t>Return form with check to District Treasurer</t>
  </si>
  <si>
    <t>$40 basic pin, $60 with sapphire, $100 with pearl, $200 with emerald, $500 with ruby,
$1,000 with diamond, $2,000 with two diamonds.</t>
  </si>
  <si>
    <r>
      <t xml:space="preserve">FOR ALL </t>
    </r>
    <r>
      <rPr>
        <b/>
        <sz val="12"/>
        <color rgb="FFFF0000"/>
        <rFont val="Arial Black"/>
        <family val="2"/>
      </rPr>
      <t>LOCAL</t>
    </r>
    <r>
      <rPr>
        <b/>
        <sz val="10"/>
        <color rgb="FFFF0000"/>
        <rFont val="Arial Black"/>
        <family val="2"/>
      </rPr>
      <t xml:space="preserve"> TREASURERS</t>
    </r>
  </si>
  <si>
    <r>
      <t xml:space="preserve">TOTAL UNDESIGNATED GIFTS </t>
    </r>
    <r>
      <rPr>
        <b/>
        <sz val="10"/>
        <color rgb="FFFF0000"/>
        <rFont val="Arial"/>
        <family val="2"/>
      </rPr>
      <t>(to be counted on 5-Star)</t>
    </r>
  </si>
  <si>
    <r>
      <t xml:space="preserve">TOTAL DESIGNATED GIFTS </t>
    </r>
    <r>
      <rPr>
        <b/>
        <sz val="10"/>
        <color rgb="FFFF0000"/>
        <rFont val="Arial"/>
        <family val="2"/>
      </rPr>
      <t>(sent to National)</t>
    </r>
  </si>
  <si>
    <r>
      <t xml:space="preserve">TOTAL UNDESIGNATED &amp; DESIGNATED GIFTS </t>
    </r>
    <r>
      <rPr>
        <b/>
        <sz val="10"/>
        <color rgb="FFFF0000"/>
        <rFont val="Arial"/>
        <family val="2"/>
      </rPr>
      <t xml:space="preserve">(sent to National) </t>
    </r>
  </si>
  <si>
    <t>https://www.unitedmethodistwomen.org/</t>
  </si>
  <si>
    <t>ALL DISTRICT TREASURERS MUST REMIT ALL ABOVE MONIES RECEIVED FROM LOCAL UNITS, except Love Offerings</t>
  </si>
  <si>
    <t>Bottom of the page</t>
  </si>
  <si>
    <t xml:space="preserve"> (first initial &amp; last name)</t>
  </si>
  <si>
    <t>Passwords</t>
  </si>
  <si>
    <t>User ID</t>
  </si>
  <si>
    <t>National will send you</t>
  </si>
  <si>
    <t>search Projects - notice um also includes within a name not just starting</t>
  </si>
  <si>
    <t>SPECIAL MISSION RECOGNITION (pins) SMR</t>
  </si>
  <si>
    <t>PIN TYPE</t>
  </si>
  <si>
    <t>PLAIN - GOLD</t>
  </si>
  <si>
    <t>SAPPHIRE</t>
  </si>
  <si>
    <t>PEARL</t>
  </si>
  <si>
    <t>EMERALD</t>
  </si>
  <si>
    <t>RUBY</t>
  </si>
  <si>
    <t>DIAMOND</t>
  </si>
  <si>
    <t>DOUBLE DIAMOND</t>
  </si>
  <si>
    <t>DONATION</t>
  </si>
  <si>
    <t>INQUIRY - sort on columns (date is the best)</t>
  </si>
  <si>
    <t>Submitted = ready for Conference Treasurer to Process</t>
  </si>
  <si>
    <t>Saved - you've saved but Conf Treas can't process until you submit</t>
  </si>
  <si>
    <t>Consolidated = Conf Treas has processed &amp; sent to Nat'l</t>
  </si>
  <si>
    <t>STATUS</t>
  </si>
  <si>
    <t>You can edit Saved, but only view Submitted</t>
  </si>
  <si>
    <t>LOCAL UNIT</t>
  </si>
  <si>
    <t>MISSION U</t>
  </si>
  <si>
    <t>ASSEMBLY OFFERING</t>
  </si>
  <si>
    <t>money to plug in category</t>
  </si>
  <si>
    <t>% of Distribution</t>
  </si>
  <si>
    <t>total sent</t>
  </si>
  <si>
    <t>A</t>
  </si>
  <si>
    <t>TOTALS LOVE OFFERING</t>
  </si>
  <si>
    <t>This amount isn't put into the National website</t>
  </si>
  <si>
    <t>REMIT $$</t>
  </si>
  <si>
    <t>SMR $$</t>
  </si>
  <si>
    <t>B</t>
  </si>
  <si>
    <t>TOTALS PUT IN ON-LINE</t>
  </si>
  <si>
    <t>C</t>
  </si>
  <si>
    <t>TOTALS OF ALL (should equal Total Check(s) sent)</t>
  </si>
  <si>
    <t>CHECK #</t>
  </si>
  <si>
    <t>TREASURER</t>
  </si>
  <si>
    <t>REC'D BY CONFERENCE</t>
  </si>
  <si>
    <t>CK #</t>
  </si>
  <si>
    <t>NAME</t>
  </si>
  <si>
    <t>MEMO</t>
  </si>
  <si>
    <t>CLEARED</t>
  </si>
  <si>
    <t>AWFC UMW</t>
  </si>
  <si>
    <t>Love Offering Sent to AWFC</t>
  </si>
  <si>
    <t>Remit $ Sent to AWFC</t>
  </si>
  <si>
    <t>SMR $ Sent to AWFC</t>
  </si>
  <si>
    <t>From Summary V28</t>
  </si>
  <si>
    <t>From Summary D35</t>
  </si>
  <si>
    <t>From Summary O35</t>
  </si>
  <si>
    <t>From Summary F35</t>
  </si>
  <si>
    <t>From Summary G35</t>
  </si>
  <si>
    <t>From Summary H35</t>
  </si>
  <si>
    <t>From Summary J35</t>
  </si>
  <si>
    <t>From Summary K35+L35+M35</t>
  </si>
  <si>
    <t>Total National Designated</t>
  </si>
  <si>
    <t>From Summary Q35</t>
  </si>
  <si>
    <t>Sum of B8:B14</t>
  </si>
  <si>
    <t>Sum of B15:B16</t>
  </si>
  <si>
    <t>Sum B8:B12</t>
  </si>
  <si>
    <t>Sum B13:B14</t>
  </si>
  <si>
    <t>From Expense List CY M650</t>
  </si>
  <si>
    <t>From Expense List CY N650</t>
  </si>
  <si>
    <t>From Expense List CY O650</t>
  </si>
  <si>
    <t>From Expense List CY P650</t>
  </si>
  <si>
    <t>From Expense List CY Q650</t>
  </si>
  <si>
    <t>From Expense List CY R650</t>
  </si>
  <si>
    <t>From Expense List CY S650</t>
  </si>
  <si>
    <t>From Expense List CY T650</t>
  </si>
  <si>
    <t>From Expense List CY U650</t>
  </si>
  <si>
    <t>From Expense List CY V650</t>
  </si>
  <si>
    <t>From Expense List CY W650</t>
  </si>
  <si>
    <t>From Expense List CY X650</t>
  </si>
  <si>
    <t>From Expense List CY Y650</t>
  </si>
  <si>
    <t>From Expense List CY Z650</t>
  </si>
  <si>
    <t>From Expense List CY AA650</t>
  </si>
  <si>
    <t>From Expense List CY AB650</t>
  </si>
  <si>
    <t>From Expense List CY AC650+AD650+AE650</t>
  </si>
  <si>
    <t>Should equal your actual amount in checking account</t>
  </si>
  <si>
    <t>SUM B28:B43</t>
  </si>
  <si>
    <t>Should equal D25 at end of month</t>
  </si>
  <si>
    <t>Enter Assembly &amp; Audit $ on EL CY Begin Year</t>
  </si>
  <si>
    <t>no $$ actually rec'd / offset with Budget Exp</t>
  </si>
  <si>
    <t>Offset the Budget Expense when you district pays for SMR, card, memorial</t>
  </si>
  <si>
    <t>collected</t>
  </si>
  <si>
    <t>balance</t>
  </si>
  <si>
    <t>$$ on Pledge</t>
  </si>
  <si>
    <t>A&amp;MD Funds Received</t>
  </si>
  <si>
    <t>PLEDGED</t>
  </si>
  <si>
    <t>Equals D5 on this page</t>
  </si>
  <si>
    <t>Conference Love Offering Forms</t>
  </si>
  <si>
    <t>List of all Disbursements in Check #, then Date Order</t>
  </si>
  <si>
    <t>All Local Unit Forms and On-line Remit &amp; SMR Reports</t>
  </si>
  <si>
    <t>January 1,</t>
  </si>
  <si>
    <t>December 31,</t>
  </si>
  <si>
    <t>SUM D3 + D5 +D25 - D46</t>
  </si>
  <si>
    <t>Should not be 
over $750</t>
  </si>
  <si>
    <t>AWFC District Treasurer's Name</t>
  </si>
  <si>
    <t>Date of Audit/Review</t>
  </si>
  <si>
    <t>Audited / Reviewed By (print name)</t>
  </si>
  <si>
    <t>Total on Pledge Paid to date</t>
  </si>
  <si>
    <t>Y</t>
  </si>
  <si>
    <t>Annual Audit (not real $ offset A&amp;MD)</t>
  </si>
  <si>
    <t>Annual Withheld (not real $ offset A&amp;MD)</t>
  </si>
  <si>
    <t>Include Dist Budget pin</t>
  </si>
  <si>
    <t>Scholarships @ Annual Day/SER</t>
  </si>
  <si>
    <t>REQUEST FOR DISTRICT A&amp;MD FUNDS</t>
  </si>
  <si>
    <t>United Methodist Women</t>
  </si>
  <si>
    <t>THE UNITED METHODIST CHURCH</t>
  </si>
  <si>
    <t>ALABAMA-WEST FLORIDA CONFERENCE</t>
  </si>
  <si>
    <t>Date of Request</t>
  </si>
  <si>
    <t>Alabama - West Florida UMW Conference</t>
  </si>
  <si>
    <t>This is a request for Administration &amp; Membership Development (A&amp;MD) funds in the amount requested below for the district listed below.</t>
  </si>
  <si>
    <t>District Requesting</t>
  </si>
  <si>
    <t>District Treasurer Name</t>
  </si>
  <si>
    <t>District Treasurer Address</t>
  </si>
  <si>
    <t>City, State, Zip</t>
  </si>
  <si>
    <t>Signature of Dist. Treasurer</t>
  </si>
  <si>
    <t>Date Received by Conference Treasurer</t>
  </si>
  <si>
    <t>Date Sent back To District</t>
  </si>
  <si>
    <t>Conference Check #</t>
  </si>
  <si>
    <t>ALABAMA WEST FLORIDA CONFERENCE</t>
  </si>
  <si>
    <t>RE:</t>
  </si>
  <si>
    <t>Authorizing Change of United Methodist Women's Officers on Bank Account</t>
  </si>
  <si>
    <t>DATE CHANGE EFFECTIVE</t>
  </si>
  <si>
    <t>Outgoing Officers Names and Addresses:</t>
  </si>
  <si>
    <t>President</t>
  </si>
  <si>
    <t>Treasurer</t>
  </si>
  <si>
    <t>Incoming Officers Names and Addresses:</t>
  </si>
  <si>
    <t>Names of Bank Account(s) held by the Alabama West Florida Conference United Methodist Women:</t>
  </si>
  <si>
    <t>Bank Account Name</t>
  </si>
  <si>
    <t>ACCT #</t>
  </si>
  <si>
    <t>Route #</t>
  </si>
  <si>
    <t>Thank you for your cooperation in getting this done for our organization.</t>
  </si>
  <si>
    <t xml:space="preserve">Outgoing President </t>
  </si>
  <si>
    <t>Instructions on Giving from Local Units to District to Conference</t>
  </si>
  <si>
    <t xml:space="preserve">All local units should use only the one REMIT form for all giving that is sent to the District. </t>
  </si>
  <si>
    <t>Many will ask you why we have stopped supporting the agencies. We are not asking them to stop supporting them, we are just asking them to send directly themselves as the district and conference are not fund raisers for any organization but the United Methodist Women.</t>
  </si>
  <si>
    <t>Meetings: you are expected to come to the July X-meeting each year as budgets and pledges are discussed and voted on by the Conference Team. Your expenses &amp; travel are paid by the Conference. You are also expected to come to the Conference Annual Day to participate on stage in presenting your districts' budget and pledge. You can also help with registration &amp; counting any offering taken during the event. The Spiritual Enrichment event is also a great way to meet other UMW ladies and help with the event. As a district officer your room and board are paid for if rooming with someone. SER does have a separate registration fee that all must pay. Mission u is another event that you can be reimbursed for room &amp; meals &amp; travel.</t>
  </si>
  <si>
    <t>Per day</t>
  </si>
  <si>
    <t>OVER/UNDER PLEDGE</t>
  </si>
  <si>
    <t>SOMEWHERE</t>
  </si>
  <si>
    <t>HERE</t>
  </si>
  <si>
    <t>NONE</t>
  </si>
  <si>
    <t>NO PIN JUST $</t>
  </si>
  <si>
    <t>SHELIA GOODWIFE</t>
  </si>
  <si>
    <t>123 HERE AVE
SOMEWHERE, AL 33333</t>
  </si>
  <si>
    <t>GRACE MERCI</t>
  </si>
  <si>
    <t>THE LOCAL UNIT REMITTANCE FORM</t>
  </si>
  <si>
    <t>5-STAR</t>
  </si>
  <si>
    <t>5-CHANNEL -PLEDGE</t>
  </si>
  <si>
    <t>SUPPLEMENTARY FUNDS</t>
  </si>
  <si>
    <t>Assembly Off</t>
  </si>
  <si>
    <t>REMIT / SMR #</t>
  </si>
  <si>
    <t>DATE SENT</t>
  </si>
  <si>
    <t>CARD</t>
  </si>
  <si>
    <t>MEMORY</t>
  </si>
  <si>
    <t>WT</t>
  </si>
  <si>
    <t>SUPPLE TOTAL</t>
  </si>
  <si>
    <t>SMR</t>
  </si>
  <si>
    <t>BALANCE NOT PAID</t>
  </si>
  <si>
    <t>December of Prior Year plus all current year and January of the next year</t>
  </si>
  <si>
    <t>Expense Vouchers with any receipts attached, signed by either Treasurer &amp; President (district)</t>
  </si>
  <si>
    <t xml:space="preserve">DISTRICT:           </t>
  </si>
  <si>
    <t xml:space="preserve">TO - FROM  </t>
  </si>
  <si>
    <t>must be signed by at least one / can be email attachment</t>
  </si>
  <si>
    <t>TOTAL A&amp;MD $$ SENT TO DISTRICT TO DATE</t>
  </si>
  <si>
    <t>Prior Year = if 2020 Budget, then 2018 PLEDGE $$ Received</t>
  </si>
  <si>
    <t>FORMULA</t>
  </si>
  <si>
    <t>FILL IN</t>
  </si>
  <si>
    <r>
      <rPr>
        <b/>
        <sz val="12"/>
        <color rgb="FFFF0000"/>
        <rFont val="Arial"/>
        <family val="2"/>
      </rPr>
      <t>FIVE STAR ACHIEVEMENTS IN GIVING &amp; PLEDGE</t>
    </r>
    <r>
      <rPr>
        <b/>
        <sz val="11"/>
        <color theme="1"/>
        <rFont val="Arial"/>
        <family val="2"/>
      </rPr>
      <t xml:space="preserve"> - includes all paid for 5-Star not just pledges for 5-Channels.  This amount should be confirmed with your district treasurer. ONLY INCLUDE MONEY SENT/RECEIVED BY CONFERENCE.</t>
    </r>
  </si>
  <si>
    <t>5-STAR (1 or 0 )</t>
  </si>
  <si>
    <t>5-CHANNELS (Pledge, Card, SMR pin, Memory, World Thanks) $$</t>
  </si>
  <si>
    <t>Supplementary sent to Conference</t>
  </si>
  <si>
    <t>TOTAL SENT TO CONFERENCE</t>
  </si>
  <si>
    <r>
      <rPr>
        <sz val="11"/>
        <color rgb="FFFF0000"/>
        <rFont val="Arial"/>
        <family val="2"/>
      </rPr>
      <t>SUPPLEMENTARY</t>
    </r>
    <r>
      <rPr>
        <sz val="10"/>
        <rFont val="Arial"/>
        <family val="2"/>
      </rPr>
      <t xml:space="preserve"> = CALL TO PRAYER, UMCOR AND OTHER $ LISTED ONLINE REMITTANCE</t>
    </r>
  </si>
  <si>
    <t>TOTAL FUNDS SENT</t>
  </si>
  <si>
    <t>DISTRICT PLEDGE GOAL for year</t>
  </si>
  <si>
    <t>GIVE THIS FORM TO THE DISTRICT PRESIDENT TO INCLUDE IN TOTAL CPR FOR DISTRICT</t>
  </si>
  <si>
    <t>WILL AUTO CALCULATE FROM THE SUMMARY SHEET OF THIS WORKBOOK</t>
  </si>
  <si>
    <t>5a</t>
  </si>
  <si>
    <r>
      <t>Current Year</t>
    </r>
    <r>
      <rPr>
        <b/>
        <sz val="12"/>
        <color rgb="FFFF0000"/>
        <rFont val="Arial"/>
        <family val="2"/>
      </rPr>
      <t xml:space="preserve"> A&amp;MD Budget</t>
    </r>
    <r>
      <rPr>
        <b/>
        <sz val="12"/>
        <color theme="1"/>
        <rFont val="Arial"/>
        <family val="2"/>
      </rPr>
      <t xml:space="preserve"> Recap</t>
    </r>
  </si>
  <si>
    <t>Current Year A&amp;MD Budget Total Allowed</t>
  </si>
  <si>
    <t>Current Year A&amp;MD Budget Actually Spent</t>
  </si>
  <si>
    <t>5b</t>
  </si>
  <si>
    <r>
      <t xml:space="preserve">Current Year </t>
    </r>
    <r>
      <rPr>
        <b/>
        <sz val="12"/>
        <color rgb="FFFF0000"/>
        <rFont val="Arial"/>
        <family val="2"/>
      </rPr>
      <t>Checking Account</t>
    </r>
    <r>
      <rPr>
        <b/>
        <sz val="10"/>
        <rFont val="Arial"/>
        <family val="2"/>
      </rPr>
      <t xml:space="preserve"> (do not include any but A&amp;MD)</t>
    </r>
  </si>
  <si>
    <t>Beginning Balance January 1st</t>
  </si>
  <si>
    <t>Ending Balance as of this report including outstanding (unreconciled) deposits and checks</t>
  </si>
  <si>
    <t>If Local Unit sends funds not acceptable, return with this letter. If mixed in with regular Remit and SMR monies, then cut a check back to them.</t>
  </si>
  <si>
    <t>If no recipient or less than $40, can be listed on-line as</t>
  </si>
  <si>
    <t>for Conference attendance</t>
  </si>
  <si>
    <t>Approved by District Executive Team</t>
  </si>
  <si>
    <t>Voted on by Conference Mission Team Summer Meeting</t>
  </si>
  <si>
    <t>1. Set % for Budgets: 15% for Districts and 20% for Conference from all mission giving, except SMR monies, from the preceding year's total mission giving. 30% shall be deducted on each Remittances, not including SMR monies, and sent to National  to pay on Pledge to National by Conference.</t>
  </si>
  <si>
    <t>DISTRICT REQUESTING</t>
  </si>
  <si>
    <t>District Treasurer Total Amounts Sent to Conference Form</t>
  </si>
  <si>
    <t>When a Local Unit only sends a Total Amount and not per restriction</t>
  </si>
  <si>
    <t>Put the Total Amount in the Yellow Cell below and it will calculate</t>
  </si>
  <si>
    <t>Equals E44 (passed in July X-Meeting preceding year</t>
  </si>
  <si>
    <t>Your responsibility is to educate the local unit treasurers on proper forms &amp; instruction. The E&amp;I should educate on the 5 areas of giving, but you should be VERY knowledgeable.</t>
  </si>
  <si>
    <t xml:space="preserve">Money from local unit's A&amp;MD goes back into the over-all A&amp;MD funds that help reduce deductions from the amount of giving to our total National Pledge. </t>
  </si>
  <si>
    <t xml:space="preserve">All monies from the local unit with the exception of the one line for Love Offering on the Remit Section III will be entered into the ONLINE system at https://www.unitedmethodistwomen.org/. </t>
  </si>
  <si>
    <t>If a local unit sends you a check for the old conference specials or anything that is not on the Remit form, keep what is and do a refund check for the difference with a letter of explanation why you are returning the money. A list of the agencies will still be in the workbook for the local unit to use to send directly to the agency instead of you sending or the conference sending. There is also a letter in this workbook that can be sent with the refund.</t>
  </si>
  <si>
    <t>How to get Mission Cards to send to the local units: As district treasurer you can order from the Mission Resource Center &amp; you will just pay for the shipping (from your line item budget). They will bill you and you can call or email them the order. Get a large quantity at one time to keep on hand to avoid paying the shipping numerous times. Then as the local unit wants/orders them, they pay $5 each and you mail to them. Always have some at all district events to sell but keep a list of which units buy so that you can give them credit for the 5-star giving. Cards are available at all Conference events and meetings.</t>
  </si>
  <si>
    <t>INSTRUCTIONS</t>
  </si>
  <si>
    <t>List each Local unit Col B of this page &amp; will populate all other Jan-Dec pages, and CPR Report</t>
  </si>
  <si>
    <t>Each month pulls to the Summary</t>
  </si>
  <si>
    <t>Summary pulls to the Financial Report</t>
  </si>
  <si>
    <t>Summary pulls to the Budget Report</t>
  </si>
  <si>
    <t>Summary pulls to the Audit Form</t>
  </si>
  <si>
    <t>Summary pulls to the CPR Report</t>
  </si>
  <si>
    <t>in/out</t>
  </si>
  <si>
    <t>Instructions</t>
  </si>
  <si>
    <t xml:space="preserve">1. list each expense / check </t>
  </si>
  <si>
    <t>2. this form auto populates</t>
  </si>
  <si>
    <t>Financial Report</t>
  </si>
  <si>
    <t>Budget Report</t>
  </si>
  <si>
    <t>Audit Report</t>
  </si>
  <si>
    <t xml:space="preserve">3. Print the entire Expense report </t>
  </si>
  <si>
    <t>to include with Audit material</t>
  </si>
  <si>
    <t>Scroll down for more information on how to do online Remit</t>
  </si>
  <si>
    <t>fill in E5 and will auto populate other years</t>
  </si>
  <si>
    <t>LAST YEAR</t>
  </si>
  <si>
    <t>Difference in Proposed &amp; Cap Budget</t>
  </si>
  <si>
    <t>if negative number here, must reduce Proposed Budget</t>
  </si>
  <si>
    <t>Voted on by District
Mission Team (should be no later than June 1st)</t>
  </si>
  <si>
    <t>Prayer Calendar for SG</t>
  </si>
  <si>
    <t>for Conference/Juris/Nat'l attendance</t>
  </si>
  <si>
    <t>Retiring Officers SMR Pins, Cards, Memorials</t>
  </si>
  <si>
    <t>NAME on Check:</t>
  </si>
  <si>
    <r>
      <t xml:space="preserve">DISTRICT Treasurer </t>
    </r>
    <r>
      <rPr>
        <sz val="8"/>
        <rFont val="Arial"/>
        <family val="2"/>
      </rPr>
      <t>(SIGNATURE)</t>
    </r>
  </si>
  <si>
    <t>Pulls from Budget Worksheet, B1</t>
  </si>
  <si>
    <t>Pulls from Budget Worksheet, C23</t>
  </si>
  <si>
    <r>
      <rPr>
        <b/>
        <sz val="10"/>
        <color rgb="FFFF0000"/>
        <rFont val="Arial"/>
        <family val="2"/>
      </rPr>
      <t xml:space="preserve">Remaining  Budget </t>
    </r>
    <r>
      <rPr>
        <b/>
        <sz val="10"/>
        <rFont val="Arial"/>
        <family val="2"/>
      </rPr>
      <t>Amount after Request</t>
    </r>
  </si>
  <si>
    <r>
      <rPr>
        <b/>
        <sz val="10"/>
        <color rgb="FFFF0000"/>
        <rFont val="Arial"/>
        <family val="2"/>
      </rPr>
      <t>Budget</t>
    </r>
    <r>
      <rPr>
        <b/>
        <sz val="10"/>
        <rFont val="Arial"/>
        <family val="2"/>
      </rPr>
      <t xml:space="preserve"> Total Amount</t>
    </r>
  </si>
  <si>
    <r>
      <t xml:space="preserve">A&amp;MD FUNDS REQUESTED </t>
    </r>
    <r>
      <rPr>
        <b/>
        <sz val="10"/>
        <color rgb="FFFF0000"/>
        <rFont val="Arial"/>
        <family val="2"/>
      </rPr>
      <t>NOW</t>
    </r>
  </si>
  <si>
    <t>Email Address</t>
  </si>
  <si>
    <t>Scholarships - Mission u, Jurisd/Nat'l</t>
  </si>
  <si>
    <t>EXP CAT LIST DROP-DOWN</t>
  </si>
  <si>
    <t>Category (Drop-down)</t>
  </si>
  <si>
    <t>Revised 10/18/19</t>
  </si>
  <si>
    <t>General Officer Postage, Printing, &amp; Supplies</t>
  </si>
  <si>
    <t>Travel not associated with district event</t>
  </si>
  <si>
    <t>The Conference  LOVE OFFERING Section III is on the Remit form and is $10 per member. This money stays in our Conference and designated to Dumas Wesley, Mission u, A&amp;MD, Assembly Offering.</t>
  </si>
  <si>
    <t>At least by the end of August, you should let your local unit know where they stand on their 5-star status and encourage them to send in their money to help support UMW missions. This can be done by sending e-mails or letters to the Local Unit. Send all local units the summary page on this workbook.</t>
  </si>
  <si>
    <t>Memory cards can be ordered from Resource Center same as Mission Cards but they are free to the local units. Shipping charges will apply to the district. The conference treasurer will also have available at all Conference events.</t>
  </si>
  <si>
    <t>Candle Lighting special fund raising for Pledge to Mission. All money raised goes on the Pledge to Mission total but a line kept separate for tracking. This is just to help increase funding to the Pledge. Local Units are responsible if they want their members to give in honor of someone to notify the honoree. All monies from each district for all pledges, including the candle, will be tallied using a Mission Dollar per minute to burn a candle on the stage only at the District Annual Day in February if they choose.  This is Pledge money and is just a tool to use to raise more pledge money.</t>
  </si>
  <si>
    <t>Annual district budgets should be voted on by your district mission team prior to June 1st. The proposed budget should be sent to the Conference Treasurer no later than June 15th for review and suggestions. This budget will be voted on at the July Conference Executive Mission Team meeting. You should be present for this meeting as stated above.</t>
  </si>
  <si>
    <t xml:space="preserve">Your district financial information will be reviewed by someone appointed by the Conference for the calendar year. All information within this workbook pulls to this audit form. Please review all items needed for this audit. Your paperwork should be brought or sent to the Conference Annual Meeting in February. </t>
  </si>
  <si>
    <t>How to use the Workbook:</t>
  </si>
  <si>
    <t>3.  The Love Offering tab is a summary of what you're going to send to the Conference so that you can write one check. All but the Love Offering is entered into the Online system on the national UMW website.</t>
  </si>
  <si>
    <t>4. All Expenditures should go on the tab called Expense List CY. After entering these pull to the Financial Report or QT Treasurer's Rpt.</t>
  </si>
  <si>
    <t>If you make a mistake on the ONLINE form after you hit Submit and it needs to be deleted, please send an email to the Conference treasurer and she will contact National to have it removed. If it is saved and not submitted, the district treasurer can fixed or delete the whole form. Once the SMR for pins is entered online, mistakes are not as easily corrected as Mission Resources immediately enters on their end to send. If duplications are done the individual that receives the pin must return the pin to Mission Resources. Contact your conference treasurer of all errors immediately.</t>
  </si>
  <si>
    <t>This workbook should be used to track all your pledges and other giving by local units as well as, tracking your budget line items. All tie into each other and auto populate the QT Treasurer's Report. This report should be sent to your district president and mission team as well as the conference treasurer each quarter (end of March, June, October and December). To get Amide money from the Conference, a Treasurer's Report must be submitted with the request.</t>
  </si>
  <si>
    <t>It is the district treasurers job to report all local units that have five-star status and the amount of giving to your district president at the end of November. She has to report this to the conference president no later than December 10th. The tab CPR TREAS automatically populates from the other tabs for this report.</t>
  </si>
  <si>
    <t>2. All Income is reported on the January through December tabs and pulls to the other tabs. All monies collected from Local Units will be sent in full to the Conference Treasurer. At the bottom of the Summary Tab, you can populate how much and what category so that you can see balances owed to the Conference.</t>
  </si>
  <si>
    <t>DISTRICT Events &amp; Donations</t>
  </si>
  <si>
    <r>
      <rPr>
        <b/>
        <sz val="14"/>
        <color rgb="FFFF0000"/>
        <rFont val="Arial"/>
        <family val="2"/>
      </rPr>
      <t xml:space="preserve">or </t>
    </r>
    <r>
      <rPr>
        <b/>
        <sz val="12"/>
        <color rgb="FFFF0000"/>
        <rFont val="Arial"/>
        <family val="2"/>
      </rPr>
      <t>Total</t>
    </r>
  </si>
  <si>
    <t>Difference in what district pledged and actually paid (will auto calculate). If negative, went over.</t>
  </si>
  <si>
    <t>includes $400 in (no actual deposit as out on budget line item</t>
  </si>
  <si>
    <t>TOTAL INCOME from Local Units &amp; Conference</t>
  </si>
  <si>
    <t>Should match last year's Audit Report</t>
  </si>
  <si>
    <t>includes outstanding Ck/Dep</t>
  </si>
  <si>
    <t>BANK STATEMENT BALANCE</t>
  </si>
  <si>
    <t>Plus Outstanding Checks not cleared</t>
  </si>
  <si>
    <t>Less Deposits not cleared</t>
  </si>
  <si>
    <t>Bank Statement Balance</t>
  </si>
  <si>
    <t>Amts included in Last Year Balance but not sent to Conference</t>
  </si>
  <si>
    <t>Plus Outstanding Deposits</t>
  </si>
  <si>
    <t>Less Outstanding Checks not cleared</t>
  </si>
  <si>
    <t>CASH</t>
  </si>
  <si>
    <t>Plus receipts/INCOME for Year</t>
  </si>
  <si>
    <t>ENDING "Real" BALANCE 
Dec 31st this Year</t>
  </si>
  <si>
    <t>Plus Deposits not cleared</t>
  </si>
  <si>
    <t>Less Checks not cleared</t>
  </si>
  <si>
    <t>Income Rec'd &amp; deposited but not sent to Conference</t>
  </si>
  <si>
    <t>Income from Local Units Received and deposited but not sent to Conference</t>
  </si>
  <si>
    <t>This will make District and Conference Income not match</t>
  </si>
  <si>
    <t xml:space="preserve">TRUE BEGINNING BALANCE Jan 1st </t>
  </si>
  <si>
    <t>Should match your last bank statement year-end</t>
  </si>
  <si>
    <t>A&amp;MD Monies from Conference Total for Year</t>
  </si>
  <si>
    <t>SP PROJECT</t>
  </si>
  <si>
    <t>date</t>
  </si>
  <si>
    <t>TOTAL BUDGET EXPENSES</t>
  </si>
  <si>
    <t>TOTAL EXPENSES / DISBURSEMENTS</t>
  </si>
  <si>
    <t>Dothan - unhide to get Col E &amp; F</t>
  </si>
  <si>
    <t>A&amp;MD $5</t>
  </si>
  <si>
    <t>Assembly Off $.75</t>
  </si>
  <si>
    <t>Total Remit</t>
  </si>
  <si>
    <t>To match sent to Conference</t>
  </si>
  <si>
    <t>The membership of the Alabama West Florida Conference United Methodist Women, for the District listed below elected new officers. With that being said, please remove the following officers from the signature cards for the accounts listed in our name (see list below). The old officers should still have access to signing checks and deposits until December 31,  and the new officers listed will resume their duties on January 1st or the Date Change Effective listed above. The mailing address of all the accounts should also be changed to the incoming treasurer’s address listed below, effective also January 1.</t>
  </si>
  <si>
    <t>Authorized for the District listed below which is a part of the Alabama West Florida Conference, Southeastern Jurisdiction and the National United Methodist Women.</t>
  </si>
  <si>
    <t>Federal Tax # 63-1108101</t>
  </si>
  <si>
    <t>UMCOR (name Project/Adv #)</t>
  </si>
  <si>
    <r>
      <t xml:space="preserve">enter as a </t>
    </r>
    <r>
      <rPr>
        <sz val="8"/>
        <color rgb="FFFF0000"/>
        <rFont val="Arial"/>
        <family val="2"/>
      </rPr>
      <t>negative</t>
    </r>
  </si>
  <si>
    <t>* Plus Outstanding Deposit last year end</t>
  </si>
  <si>
    <t>* Less Outstanding Checks last year end</t>
  </si>
  <si>
    <t>* Previous Year Hold Over $$</t>
  </si>
  <si>
    <t>Total Conference Monies</t>
  </si>
  <si>
    <t>Special Projects/Sources Income</t>
  </si>
  <si>
    <t>From Summary S35</t>
  </si>
  <si>
    <t>Totals C8 + C20 + C21</t>
  </si>
  <si>
    <t>Non-Budgeted Items (offset Income Projects)</t>
  </si>
  <si>
    <r>
      <t xml:space="preserve">Ending </t>
    </r>
    <r>
      <rPr>
        <b/>
        <sz val="12"/>
        <color rgb="FFFF0000"/>
        <rFont val="Arial"/>
        <family val="2"/>
      </rPr>
      <t>BANK</t>
    </r>
    <r>
      <rPr>
        <b/>
        <sz val="12"/>
        <rFont val="Arial"/>
        <family val="2"/>
      </rPr>
      <t xml:space="preserve"> BALANCE Dec 31st</t>
    </r>
  </si>
  <si>
    <r>
      <t xml:space="preserve">December last yr Ending </t>
    </r>
    <r>
      <rPr>
        <b/>
        <sz val="12"/>
        <color rgb="FFFF0000"/>
        <rFont val="Arial"/>
        <family val="2"/>
      </rPr>
      <t xml:space="preserve">Bank </t>
    </r>
    <r>
      <rPr>
        <b/>
        <sz val="12"/>
        <rFont val="Arial"/>
        <family val="2"/>
      </rPr>
      <t>Statement Balance</t>
    </r>
  </si>
  <si>
    <r>
      <t xml:space="preserve">Ending Balance DEC 31ST </t>
    </r>
    <r>
      <rPr>
        <b/>
        <sz val="12"/>
        <color rgb="FFFF0000"/>
        <rFont val="Arial"/>
        <family val="2"/>
      </rPr>
      <t>Bank</t>
    </r>
    <r>
      <rPr>
        <b/>
        <sz val="12"/>
        <rFont val="Arial"/>
        <family val="2"/>
      </rPr>
      <t xml:space="preserve"> Statement</t>
    </r>
  </si>
  <si>
    <t>Amount will auto populate</t>
  </si>
  <si>
    <t>Check to make sure address is correct, especially zipcode. Wrong addresses will have pin returned &amp; take weeks to correct</t>
  </si>
  <si>
    <t xml:space="preserve">Make sure spelling of Honoree is correct or if you want left blank CHECK </t>
  </si>
  <si>
    <r>
      <rPr>
        <b/>
        <sz val="10"/>
        <color rgb="FFFF0000"/>
        <rFont val="Arial"/>
        <family val="2"/>
      </rPr>
      <t>AWF UMW CONFERENCE GIVING</t>
    </r>
    <r>
      <rPr>
        <b/>
        <sz val="10"/>
        <rFont val="Arial"/>
        <family val="2"/>
      </rPr>
      <t>: Formerly Conference Specials: will be broken out to Dumas Wesley, Mission u, A&amp;MD, and Assembly Offering</t>
    </r>
  </si>
  <si>
    <t>Make sure you print yourself a copy after you save, note the Remit # &amp; use on your paperwork. SUBMIT after it all looks good. Send check for the entire amount along with any Love Offering &amp; SMR order to Conference Treasurer (at least once a month if any money received).</t>
  </si>
  <si>
    <t>District Mission Study</t>
  </si>
  <si>
    <t>Postage, Printing, Supplies, Office Supplies</t>
  </si>
  <si>
    <t>Resources/Literature, Prayer Calendar</t>
  </si>
  <si>
    <t>Scholarships - Mission u</t>
  </si>
  <si>
    <t>Scholarships @ Conference event</t>
  </si>
  <si>
    <t>Training &amp;  Workbooks</t>
  </si>
  <si>
    <t>Travel other than above</t>
  </si>
  <si>
    <t>COL D will auto populate from QT Treasurer Rpt</t>
  </si>
  <si>
    <t xml:space="preserve"> Budgeted passed prior July</t>
  </si>
  <si>
    <t>Actual per 12/31 Rpt</t>
  </si>
  <si>
    <r>
      <rPr>
        <sz val="11"/>
        <color rgb="FFFF0000"/>
        <rFont val="Arial"/>
        <family val="2"/>
      </rPr>
      <t xml:space="preserve">PLEDGE = 5-CHANNELS </t>
    </r>
    <r>
      <rPr>
        <sz val="10"/>
        <rFont val="Arial"/>
        <family val="2"/>
      </rPr>
      <t>= Pledge, Card, Memory, World Thanks and SMR Pins - listed ONLINE REMITTANCE</t>
    </r>
    <r>
      <rPr>
        <sz val="10"/>
        <rFont val="Arial"/>
        <family val="2"/>
      </rPr>
      <t xml:space="preserve"> on top section</t>
    </r>
  </si>
  <si>
    <r>
      <rPr>
        <sz val="8"/>
        <color rgb="FFFF0000"/>
        <rFont val="Arial"/>
        <family val="2"/>
      </rPr>
      <t xml:space="preserve">If you use these worksheets this will AUTO Populate
</t>
    </r>
    <r>
      <rPr>
        <sz val="8"/>
        <color theme="1"/>
        <rFont val="Arial"/>
        <family val="2"/>
      </rPr>
      <t xml:space="preserve">
Col D or E put in 1 if yes or leave blank.
Col G = total unrestricted pledge paid to district
Col H = all other 5-star money paid to district
Col I will automatically calculate
Please confirm these numbers with District Treasurer</t>
    </r>
  </si>
  <si>
    <t>As voted on last year &amp; passed by AWF-UMW in July</t>
  </si>
  <si>
    <t>Make sure you put total miles both coming &amp; going</t>
  </si>
  <si>
    <t>FILL IN YELLOW CELLS</t>
  </si>
  <si>
    <t>Description of Expense</t>
  </si>
  <si>
    <t>Rate Per</t>
  </si>
  <si>
    <r>
      <rPr>
        <b/>
        <sz val="10"/>
        <rFont val="Arial"/>
        <family val="2"/>
      </rPr>
      <t>EXPENSES:</t>
    </r>
    <r>
      <rPr>
        <sz val="10"/>
        <rFont val="Arial"/>
        <family val="2"/>
      </rPr>
      <t xml:space="preserve"> </t>
    </r>
    <r>
      <rPr>
        <b/>
        <sz val="10"/>
        <color rgb="FFFF0000"/>
        <rFont val="Arial"/>
        <family val="2"/>
      </rPr>
      <t xml:space="preserve"> (Please itemize and attach receipts)</t>
    </r>
  </si>
  <si>
    <t xml:space="preserve">Mileage Rate is set annually by the AWFC UMW Finance Committee. </t>
  </si>
  <si>
    <t>For approved annual rates please refer to the AWF-UMW Conference Policies. The Annual Rate sheet is in this workbook. If your district pays differently, they should only pay what the district policies state.</t>
  </si>
  <si>
    <t>POLICIES</t>
  </si>
  <si>
    <t>PAGE</t>
  </si>
  <si>
    <t>DESCRIPTION</t>
  </si>
  <si>
    <t>Discussions</t>
  </si>
  <si>
    <t>ACTION</t>
  </si>
  <si>
    <t>POLICY: II FINANCIAL POLICIES
I. Sympathies Sent.. D</t>
  </si>
  <si>
    <r>
      <rPr>
        <b/>
        <sz val="11"/>
        <color theme="1"/>
        <rFont val="Arial"/>
        <family val="2"/>
      </rPr>
      <t>Memorials:</t>
    </r>
    <r>
      <rPr>
        <sz val="10"/>
        <rFont val="Arial"/>
        <family val="2"/>
      </rPr>
      <t xml:space="preserve"> Parent, child, husband</t>
    </r>
  </si>
  <si>
    <t>II FINANCIAL POLICIES
I. Sympathies Sent.. E</t>
  </si>
  <si>
    <r>
      <rPr>
        <b/>
        <sz val="11"/>
        <color theme="1"/>
        <rFont val="Arial"/>
        <family val="2"/>
      </rPr>
      <t>Memorials</t>
    </r>
    <r>
      <rPr>
        <sz val="10"/>
        <rFont val="Arial"/>
        <family val="2"/>
      </rPr>
      <t>: Conference Executive Cmt or past Conference President</t>
    </r>
  </si>
  <si>
    <t>2022 budget discuss no district president, team mentioned in Policies</t>
  </si>
  <si>
    <t>II FINANCIAL POLICIES
I. Sympathies Sent.. F</t>
  </si>
  <si>
    <r>
      <rPr>
        <b/>
        <sz val="11"/>
        <color theme="1"/>
        <rFont val="Arial"/>
        <family val="2"/>
      </rPr>
      <t>Illness</t>
    </r>
    <r>
      <rPr>
        <sz val="10"/>
        <rFont val="Arial"/>
        <family val="2"/>
      </rPr>
      <t>' of Conference Executive Committee</t>
    </r>
  </si>
  <si>
    <t>$5 Mission Card</t>
  </si>
  <si>
    <t>II FINANCIAL POLICIES
A. Honoraria</t>
  </si>
  <si>
    <r>
      <rPr>
        <b/>
        <sz val="11"/>
        <color theme="1"/>
        <rFont val="Arial"/>
        <family val="2"/>
      </rPr>
      <t>Honorariums</t>
    </r>
    <r>
      <rPr>
        <sz val="10"/>
        <rFont val="Arial"/>
        <family val="2"/>
      </rPr>
      <t xml:space="preserve">  for Conference Events: per 24 hr, plus travel, lodging &amp; food</t>
    </r>
  </si>
  <si>
    <t>SER = 1
ANNUAL DAY = 1</t>
  </si>
  <si>
    <t>Speaker</t>
  </si>
  <si>
    <t>Pianist (musician)</t>
  </si>
  <si>
    <t>Song Leader</t>
  </si>
  <si>
    <t>Nurse on Duty (not supplies)</t>
  </si>
  <si>
    <t>UNLESS OFFICER THEN 0</t>
  </si>
  <si>
    <t>Focus Group Leader (not supplies)</t>
  </si>
  <si>
    <t>II FINANCIAL POLICIES
  C. Travel Expenses
     1. Mileage rate</t>
  </si>
  <si>
    <r>
      <rPr>
        <b/>
        <sz val="11"/>
        <color theme="1"/>
        <rFont val="Arial"/>
        <family val="2"/>
      </rPr>
      <t xml:space="preserve">Mileage </t>
    </r>
    <r>
      <rPr>
        <sz val="10"/>
        <rFont val="Arial"/>
        <family val="2"/>
      </rPr>
      <t>for Conference &amp; District Officers to Conference events</t>
    </r>
  </si>
  <si>
    <t>Single</t>
  </si>
  <si>
    <t>&gt; than 1 officer</t>
  </si>
  <si>
    <t>II FINANCIAL POLICIES
  D. Registration Fees #1</t>
  </si>
  <si>
    <r>
      <rPr>
        <b/>
        <sz val="11"/>
        <color theme="1"/>
        <rFont val="Arial"/>
        <family val="2"/>
      </rPr>
      <t>Registration Fee</t>
    </r>
    <r>
      <rPr>
        <sz val="10"/>
        <rFont val="Arial"/>
        <family val="2"/>
      </rPr>
      <t xml:space="preserve"> for Conference Events (except Mission u)</t>
    </r>
  </si>
  <si>
    <t>DID NOT CHANGE IT IN 2020</t>
  </si>
  <si>
    <t>#10</t>
  </si>
  <si>
    <r>
      <rPr>
        <b/>
        <sz val="11"/>
        <color theme="1"/>
        <rFont val="Arial"/>
        <family val="2"/>
      </rPr>
      <t xml:space="preserve">NSF </t>
    </r>
    <r>
      <rPr>
        <sz val="10"/>
        <rFont val="Arial"/>
        <family val="2"/>
      </rPr>
      <t>- Return Checks on Registration</t>
    </r>
  </si>
  <si>
    <t>II FINANCIAL POLICIES
  G. Dependent Care/Child Care</t>
  </si>
  <si>
    <t>Dependent care</t>
  </si>
  <si>
    <t>II FINANCIAL POLICIES
   K. Scholarships and Subsidies #5</t>
  </si>
  <si>
    <r>
      <rPr>
        <b/>
        <sz val="11"/>
        <color theme="1"/>
        <rFont val="Arial"/>
        <family val="2"/>
      </rPr>
      <t>Conference &amp; District Officer Scholarship</t>
    </r>
    <r>
      <rPr>
        <sz val="10"/>
        <rFont val="Arial"/>
        <family val="2"/>
      </rPr>
      <t xml:space="preserve"> for Conference Events (per day), including Mission u</t>
    </r>
  </si>
  <si>
    <t>no limit</t>
  </si>
  <si>
    <t>L. Contributions to Other Agencies</t>
  </si>
  <si>
    <r>
      <t xml:space="preserve">Annual Contributions for </t>
    </r>
    <r>
      <rPr>
        <b/>
        <sz val="11"/>
        <color theme="1"/>
        <rFont val="Arial"/>
        <family val="2"/>
      </rPr>
      <t>Outside Agencies</t>
    </r>
    <r>
      <rPr>
        <sz val="10"/>
        <rFont val="Arial"/>
        <family val="2"/>
      </rPr>
      <t xml:space="preserve"> for Social Action</t>
    </r>
  </si>
  <si>
    <t>Church Women United</t>
  </si>
  <si>
    <t>Alabama Church Women 75%</t>
  </si>
  <si>
    <t>Florida Church Women 25%</t>
  </si>
  <si>
    <t>Check from Jan 2020 never cashed. Jean asked if anyone knew who to contact as internet address is what she has used.</t>
  </si>
  <si>
    <t>Alabama Arise</t>
  </si>
  <si>
    <t>Florida Impact</t>
  </si>
  <si>
    <t>M. Guests at Meetings</t>
  </si>
  <si>
    <r>
      <rPr>
        <b/>
        <sz val="11"/>
        <color rgb="FFFF0000"/>
        <rFont val="Arial"/>
        <family val="2"/>
      </rPr>
      <t>RETIRED</t>
    </r>
    <r>
      <rPr>
        <sz val="10"/>
        <rFont val="Arial"/>
        <family val="2"/>
      </rPr>
      <t xml:space="preserve"> </t>
    </r>
    <r>
      <rPr>
        <b/>
        <sz val="11"/>
        <color theme="1"/>
        <rFont val="Arial"/>
        <family val="2"/>
      </rPr>
      <t>Deaconesses &amp; Missionaries</t>
    </r>
    <r>
      <rPr>
        <sz val="10"/>
        <rFont val="Arial"/>
        <family val="2"/>
      </rPr>
      <t xml:space="preserve"> - at Conference Events</t>
    </r>
  </si>
  <si>
    <t>P. Love Offering</t>
  </si>
  <si>
    <r>
      <rPr>
        <b/>
        <sz val="11"/>
        <color theme="1"/>
        <rFont val="Arial"/>
        <family val="2"/>
      </rPr>
      <t>Love Offering</t>
    </r>
    <r>
      <rPr>
        <sz val="10"/>
        <rFont val="Arial"/>
        <family val="2"/>
      </rPr>
      <t xml:space="preserve"> Total</t>
    </r>
  </si>
  <si>
    <t>Dumas Wesley</t>
  </si>
  <si>
    <t>Mission u</t>
  </si>
  <si>
    <t>IV PUBLICATIONS A.1.h.</t>
  </si>
  <si>
    <t>Alert Subscription</t>
  </si>
  <si>
    <t>NEW</t>
  </si>
  <si>
    <t>Web Registration Fee</t>
  </si>
  <si>
    <t>Motion</t>
  </si>
  <si>
    <t>Michelle</t>
  </si>
  <si>
    <t>Peggy</t>
  </si>
  <si>
    <t>All voted in favor</t>
  </si>
  <si>
    <t>0 no's</t>
  </si>
  <si>
    <t>District Spiritual Enrichment / Day Apart</t>
  </si>
  <si>
    <t>Ret. Officers SMR Pins, Memory &amp; Mission cards</t>
  </si>
  <si>
    <r>
      <t xml:space="preserve">Amount of Funds </t>
    </r>
    <r>
      <rPr>
        <b/>
        <sz val="10"/>
        <color rgb="FFFF0000"/>
        <rFont val="Arial"/>
        <family val="2"/>
      </rPr>
      <t>Received</t>
    </r>
    <r>
      <rPr>
        <b/>
        <sz val="10"/>
        <rFont val="Arial"/>
        <family val="2"/>
      </rPr>
      <t xml:space="preserve"> by the District</t>
    </r>
    <r>
      <rPr>
        <sz val="10"/>
        <color rgb="FFFF0000"/>
        <rFont val="Arial"/>
        <family val="2"/>
      </rPr>
      <t xml:space="preserve"> prior </t>
    </r>
    <r>
      <rPr>
        <b/>
        <sz val="10"/>
        <rFont val="Arial"/>
        <family val="2"/>
      </rPr>
      <t>to this request.</t>
    </r>
  </si>
  <si>
    <t>Should be at least $400 for Audit &amp; Assembly. Pulls from QT Treasurer's Rpt C8</t>
  </si>
  <si>
    <t>pulls from above B12</t>
  </si>
  <si>
    <t>Auto calculates</t>
  </si>
  <si>
    <r>
      <rPr>
        <b/>
        <sz val="10"/>
        <color rgb="FFFF0000"/>
        <rFont val="Arial"/>
        <family val="2"/>
      </rPr>
      <t>Attached is a Year-to-date Financial Statement of my District (26-7 QT Treasurer's Rpt worksheet)</t>
    </r>
    <r>
      <rPr>
        <b/>
        <sz val="10"/>
        <rFont val="Arial"/>
        <family val="2"/>
      </rPr>
      <t xml:space="preserve"> </t>
    </r>
    <r>
      <rPr>
        <sz val="10"/>
        <rFont val="Arial"/>
        <family val="2"/>
      </rPr>
      <t>using the form in the workbook. No funds will be distributed without the Financial Statement.  It is understood that if the District is not showing a need for the request, that request can be denied or postponed until a need is shown by the district. Under no circumstances is the district to receive more funds from the Conference than the Budget proposed and passed for that District.</t>
    </r>
  </si>
  <si>
    <t>A&amp;MD $5 per</t>
  </si>
  <si>
    <t>Ass Off  $.75 per</t>
  </si>
  <si>
    <t>auto populates from above</t>
  </si>
  <si>
    <t>DISTRICT SUMMARY $ SENT TO CONFERENCE</t>
  </si>
  <si>
    <t>AWF-DISTRICT  UMW</t>
  </si>
  <si>
    <r>
      <t xml:space="preserve">Beginning Balance Jan 1 </t>
    </r>
    <r>
      <rPr>
        <b/>
        <sz val="11"/>
        <color rgb="FFFF0000"/>
        <rFont val="Arial"/>
        <family val="2"/>
      </rPr>
      <t>per Bank Statement</t>
    </r>
    <r>
      <rPr>
        <b/>
        <sz val="11"/>
        <color theme="1"/>
        <rFont val="Arial"/>
        <family val="2"/>
      </rPr>
      <t xml:space="preserve"> Dec last year</t>
    </r>
  </si>
  <si>
    <t>Fill in Pledge Goal</t>
  </si>
  <si>
    <r>
      <t xml:space="preserve">CURRENT YEAR PLEDGE </t>
    </r>
    <r>
      <rPr>
        <b/>
        <sz val="8"/>
        <rFont val="Arial"/>
        <family val="2"/>
      </rPr>
      <t>(G14 QT Trea Rpt)</t>
    </r>
  </si>
  <si>
    <t>CURRENT ACTUAL RECEIVED TO DATE (QT Trea Rpt)</t>
  </si>
  <si>
    <t>Administration &amp; Membership Development BUDGET Next Year</t>
  </si>
  <si>
    <t>A&amp;MD Budget</t>
  </si>
  <si>
    <t>Balance A&amp;MD</t>
  </si>
  <si>
    <t>Love Offering forms if separate from Local Remit Form</t>
  </si>
  <si>
    <t>26-7 Treasurer's Report as of last day of December</t>
  </si>
  <si>
    <t>Pulls from Treasurer's Rpt worksheet</t>
  </si>
  <si>
    <t>Dec. Ending Bank Statement</t>
  </si>
  <si>
    <r>
      <rPr>
        <sz val="11.5"/>
        <rFont val="Arial"/>
        <family val="2"/>
      </rPr>
      <t xml:space="preserve">The United Methodist Women Handbook 2017-2020, page 79-86, says in part that each United </t>
    </r>
  </si>
  <si>
    <r>
      <rPr>
        <sz val="11.5"/>
        <rFont val="Arial"/>
        <family val="2"/>
      </rPr>
      <t xml:space="preserve">Methodist Women (UMW) unit is to have their own bank account separate from church or </t>
    </r>
  </si>
  <si>
    <r>
      <rPr>
        <sz val="11.5"/>
        <rFont val="Arial"/>
        <family val="2"/>
      </rPr>
      <t xml:space="preserve">personal funds (not one per circle), is to have one treasurer (not one per circle), and is to have </t>
    </r>
  </si>
  <si>
    <r>
      <rPr>
        <sz val="11.5"/>
        <rFont val="Arial"/>
        <family val="2"/>
      </rPr>
      <t xml:space="preserve">an audit or financial review every year. A full scope audit is not required for most small to </t>
    </r>
  </si>
  <si>
    <r>
      <rPr>
        <sz val="11.5"/>
        <rFont val="Arial"/>
        <family val="2"/>
      </rPr>
      <t>average sized units.</t>
    </r>
  </si>
  <si>
    <r>
      <rPr>
        <sz val="11.5"/>
        <rFont val="Arial"/>
        <family val="2"/>
      </rPr>
      <t xml:space="preserve">•If the Unit is using the Conference UMW EIN (Employer Identification Number) for banking </t>
    </r>
  </si>
  <si>
    <r>
      <rPr>
        <sz val="11.5"/>
        <rFont val="Arial"/>
        <family val="2"/>
      </rPr>
      <t xml:space="preserve">(best practice since UMW funds are to be kept separate from church funds), the audit/review </t>
    </r>
  </si>
  <si>
    <r>
      <rPr>
        <u/>
        <sz val="11.5"/>
        <rFont val="Arial"/>
        <family val="2"/>
      </rPr>
      <t>may</t>
    </r>
    <r>
      <rPr>
        <sz val="11.5"/>
        <rFont val="Arial"/>
        <family val="2"/>
      </rPr>
      <t xml:space="preserve"> be done as part of the church audit, or by the treasurer of another local unit, or by an </t>
    </r>
  </si>
  <si>
    <r>
      <rPr>
        <sz val="11.5"/>
        <rFont val="Arial"/>
        <family val="2"/>
      </rPr>
      <t xml:space="preserve">audit/review committee from their own unit. The unit audit committee should be at least two </t>
    </r>
  </si>
  <si>
    <r>
      <rPr>
        <sz val="11.5"/>
        <rFont val="Arial"/>
        <family val="2"/>
      </rPr>
      <t xml:space="preserve">people and should not include officers who can sign unit checks or sign vouchers authorizing </t>
    </r>
  </si>
  <si>
    <r>
      <rPr>
        <sz val="11.5"/>
        <rFont val="Arial"/>
        <family val="2"/>
      </rPr>
      <t>unit checks.</t>
    </r>
  </si>
  <si>
    <r>
      <rPr>
        <sz val="11.5"/>
        <rFont val="Arial"/>
        <family val="2"/>
      </rPr>
      <t xml:space="preserve">•If the Unit is using the local church EIN for banking (not recommended), the audit/review </t>
    </r>
  </si>
  <si>
    <r>
      <rPr>
        <sz val="11.5"/>
        <rFont val="Arial"/>
        <family val="2"/>
      </rPr>
      <t xml:space="preserve">must be done as part of the church audit. (Please confer with your District or Conference </t>
    </r>
  </si>
  <si>
    <r>
      <rPr>
        <sz val="11.5"/>
        <rFont val="Arial"/>
        <family val="2"/>
      </rPr>
      <t>Treasurer about changing your bank account EIN to the Conference UMW EIN.)</t>
    </r>
  </si>
  <si>
    <r>
      <rPr>
        <sz val="11.5"/>
        <rFont val="Arial"/>
        <family val="2"/>
      </rPr>
      <t xml:space="preserve">A)Unit treasurer provides minutes, annual financial reports and financial records (bank </t>
    </r>
  </si>
  <si>
    <r>
      <rPr>
        <sz val="11.5"/>
        <rFont val="Arial"/>
        <family val="2"/>
      </rPr>
      <t>statements, check register, ledger, budget, signed vouchers, etc.) to the auditor/reviewers.</t>
    </r>
  </si>
  <si>
    <r>
      <rPr>
        <sz val="11.5"/>
        <rFont val="Arial"/>
        <family val="2"/>
      </rPr>
      <t xml:space="preserve">B)Auditor/reviewers examine the records and randomly selected transactions to perform </t>
    </r>
  </si>
  <si>
    <r>
      <rPr>
        <sz val="11.5"/>
        <rFont val="Arial"/>
        <family val="2"/>
      </rPr>
      <t>agreed upon procedures listed on the Unit Audit Report form.</t>
    </r>
  </si>
  <si>
    <r>
      <rPr>
        <sz val="11.5"/>
        <rFont val="Arial"/>
        <family val="2"/>
      </rPr>
      <t xml:space="preserve">C)Auditor/reviewers complete and sign the Unit Audit Report form and send copies of the form </t>
    </r>
  </si>
  <si>
    <r>
      <rPr>
        <sz val="11.5"/>
        <rFont val="Arial"/>
        <family val="2"/>
      </rPr>
      <t>and any attachments to the Unit President, Unit Treasurer and District Treasurer by May 1st.</t>
    </r>
  </si>
  <si>
    <r>
      <rPr>
        <b/>
        <sz val="13.5"/>
        <rFont val="Arial"/>
        <family val="2"/>
      </rPr>
      <t>PROCESS:</t>
    </r>
  </si>
  <si>
    <r>
      <rPr>
        <b/>
        <sz val="13.5"/>
        <rFont val="Arial"/>
        <family val="2"/>
      </rPr>
      <t>OVERVIEW FOR AUDITOR/REVIEWERS:</t>
    </r>
  </si>
  <si>
    <r>
      <rPr>
        <b/>
        <sz val="10"/>
        <rFont val="Arial"/>
        <family val="2"/>
      </rPr>
      <t>Every penny counts ...</t>
    </r>
  </si>
  <si>
    <r>
      <rPr>
        <b/>
        <sz val="10"/>
        <rFont val="Arial"/>
        <family val="2"/>
      </rPr>
      <t>Timing counts for cash flow ...</t>
    </r>
  </si>
  <si>
    <r>
      <rPr>
        <b/>
        <sz val="10"/>
        <rFont val="Arial"/>
        <family val="2"/>
      </rPr>
      <t>Donors are in control ...</t>
    </r>
  </si>
  <si>
    <r>
      <rPr>
        <b/>
        <sz val="10"/>
        <rFont val="Arial"/>
        <family val="2"/>
      </rPr>
      <t>EVERY PENNY COUNTS</t>
    </r>
  </si>
  <si>
    <r>
      <rPr>
        <sz val="10"/>
        <rFont val="Arial"/>
        <family val="2"/>
      </rPr>
      <t>A. Our top financial priority is MISSION GIVING.</t>
    </r>
  </si>
  <si>
    <r>
      <rPr>
        <sz val="10"/>
        <rFont val="Arial"/>
        <family val="2"/>
      </rPr>
      <t>1.Provides budgeted support for all UMW programs.</t>
    </r>
  </si>
  <si>
    <r>
      <rPr>
        <sz val="10"/>
        <rFont val="Arial"/>
        <family val="2"/>
      </rPr>
      <t>2.Every Unit, District and Conference is asked to set an annual Mission Pledge goal.</t>
    </r>
  </si>
  <si>
    <r>
      <rPr>
        <sz val="10"/>
        <rFont val="Arial"/>
        <family val="2"/>
      </rPr>
      <t>3.All five Mission Giving channels count for our Mission Pledge goal.</t>
    </r>
  </si>
  <si>
    <r>
      <rPr>
        <sz val="10"/>
        <rFont val="Arial"/>
        <family val="2"/>
      </rPr>
      <t>B. SUPPLEMENTARY GIVING is second.</t>
    </r>
  </si>
  <si>
    <r>
      <rPr>
        <sz val="10"/>
        <rFont val="Arial"/>
        <family val="2"/>
      </rPr>
      <t>1.Provides unbudgeted extra support for specific programs.</t>
    </r>
  </si>
  <si>
    <r>
      <rPr>
        <sz val="10"/>
        <rFont val="Arial"/>
        <family val="2"/>
      </rPr>
      <t>2.Does not count for our Mission Pledge goal or help fund the budget.</t>
    </r>
  </si>
  <si>
    <r>
      <rPr>
        <b/>
        <sz val="10"/>
        <rFont val="Arial"/>
        <family val="2"/>
      </rPr>
      <t>TIMING COUNTS FOR CASH FLOW ...</t>
    </r>
  </si>
  <si>
    <r>
      <rPr>
        <sz val="10"/>
        <rFont val="Arial"/>
        <family val="2"/>
      </rPr>
      <t>A. It's not MISSION MONEY until we send it in.</t>
    </r>
  </si>
  <si>
    <r>
      <rPr>
        <sz val="10"/>
        <rFont val="Arial"/>
        <family val="2"/>
      </rPr>
      <t>1.Units are asked to remit funds to the District Treasurer at least quarterly.</t>
    </r>
  </si>
  <si>
    <r>
      <rPr>
        <sz val="10"/>
        <rFont val="Arial"/>
        <family val="2"/>
      </rPr>
      <t>2.Districts are asked to remit funds to the Conference monthly or at least quarterly.</t>
    </r>
  </si>
  <si>
    <r>
      <rPr>
        <sz val="10"/>
        <rFont val="Arial"/>
        <family val="2"/>
      </rPr>
      <t>3.Conferences are asked to remit funds to National Office monthly or at least quarterly.</t>
    </r>
  </si>
  <si>
    <r>
      <t xml:space="preserve">B. If need is urgent, send SUPPLEMENTARY GIFTS </t>
    </r>
    <r>
      <rPr>
        <b/>
        <i/>
        <sz val="10"/>
        <rFont val="Arial"/>
        <family val="2"/>
      </rPr>
      <t>directly to the project.</t>
    </r>
  </si>
  <si>
    <r>
      <rPr>
        <sz val="10"/>
        <rFont val="Arial"/>
        <family val="2"/>
      </rPr>
      <t>1.Send UMCOR/Advance donations directly to Advance GCFA if urgent.</t>
    </r>
  </si>
  <si>
    <r>
      <rPr>
        <sz val="10"/>
        <rFont val="Arial"/>
        <family val="2"/>
      </rPr>
      <t>2.Send donations directly to National Mission Institutions if urgent.</t>
    </r>
  </si>
  <si>
    <r>
      <rPr>
        <sz val="10"/>
        <rFont val="Arial"/>
        <family val="2"/>
      </rPr>
      <t>3.Send all other Supplementary Gifts through your Remittance.</t>
    </r>
  </si>
  <si>
    <r>
      <rPr>
        <b/>
        <sz val="10"/>
        <rFont val="Arial"/>
        <family val="2"/>
      </rPr>
      <t>DONORS ARE IN CONTROL ...</t>
    </r>
  </si>
  <si>
    <r>
      <rPr>
        <sz val="10"/>
        <rFont val="Arial"/>
        <family val="2"/>
      </rPr>
      <t>A. Submit a Remittance form (paper or online) with EVERY check.</t>
    </r>
  </si>
  <si>
    <r>
      <rPr>
        <sz val="10"/>
        <rFont val="Arial"/>
        <family val="2"/>
      </rPr>
      <t>1.The IRS is VERY interested in whether charitable donations are used as donors intend.</t>
    </r>
  </si>
  <si>
    <r>
      <rPr>
        <sz val="10"/>
        <rFont val="Arial"/>
        <family val="2"/>
      </rPr>
      <t>2.Your Remittance form tells UMW how donors want the money used.</t>
    </r>
  </si>
  <si>
    <r>
      <rPr>
        <sz val="10"/>
        <rFont val="Arial"/>
        <family val="2"/>
      </rPr>
      <t>3.Send one check for the total amount shown on your Remittance form.</t>
    </r>
  </si>
  <si>
    <r>
      <rPr>
        <sz val="10"/>
        <rFont val="Arial"/>
        <family val="2"/>
      </rPr>
      <t xml:space="preserve">B. For tax purposes, provide GIVING STATEMENTS to individual donors who give $250 or </t>
    </r>
  </si>
  <si>
    <r>
      <rPr>
        <sz val="10"/>
        <rFont val="Arial"/>
        <family val="2"/>
      </rPr>
      <t>more. May use cancelled checks or credit card receipts to document gifts under $250.</t>
    </r>
  </si>
  <si>
    <r>
      <rPr>
        <sz val="10"/>
        <rFont val="Arial"/>
        <family val="2"/>
      </rPr>
      <t>C. Have financial records audited/reviewed EVERY year to verify appropriate use of funds.</t>
    </r>
  </si>
  <si>
    <r>
      <rPr>
        <sz val="10"/>
        <rFont val="Arial"/>
        <family val="2"/>
      </rPr>
      <t xml:space="preserve">1.Unit auditor/reviewer gives Audit Report to Unit President for Leadership Team, and </t>
    </r>
  </si>
  <si>
    <r>
      <rPr>
        <sz val="10"/>
        <rFont val="Arial"/>
        <family val="2"/>
      </rPr>
      <t>to Unit Treasurer and District Treasurer. Some have review as part of church audit.</t>
    </r>
  </si>
  <si>
    <r>
      <rPr>
        <sz val="10"/>
        <rFont val="Arial"/>
        <family val="2"/>
      </rPr>
      <t xml:space="preserve">2.District auditor/reviewer gives Audit Report to District President for Leadership Team, </t>
    </r>
  </si>
  <si>
    <r>
      <rPr>
        <sz val="10"/>
        <rFont val="Arial"/>
        <family val="2"/>
      </rPr>
      <t>and to District Treasurer and Conference Treasurer.</t>
    </r>
  </si>
  <si>
    <r>
      <rPr>
        <sz val="10"/>
        <rFont val="Arial"/>
        <family val="2"/>
      </rPr>
      <t xml:space="preserve">3.Conference auditor/reviewer gives Audit Report to Conference President for </t>
    </r>
  </si>
  <si>
    <r>
      <rPr>
        <sz val="10"/>
        <rFont val="Arial"/>
        <family val="2"/>
      </rPr>
      <t>Leadership team, and to Conference Treasurer and National Office Treasurer.</t>
    </r>
  </si>
  <si>
    <r>
      <rPr>
        <b/>
        <sz val="10"/>
        <rFont val="Arial"/>
        <family val="2"/>
      </rPr>
      <t>1. Pledge to Mission:</t>
    </r>
  </si>
  <si>
    <r>
      <rPr>
        <sz val="10"/>
        <rFont val="Arial"/>
        <family val="2"/>
      </rPr>
      <t xml:space="preserve">•An individual Pledge to Mission is the amount each member decides is her share of the local </t>
    </r>
  </si>
  <si>
    <r>
      <rPr>
        <sz val="10"/>
        <rFont val="Arial"/>
        <family val="2"/>
      </rPr>
      <t xml:space="preserve">•A local group Pledge to Mission is the portion of the group's budget that it sets as a goal to </t>
    </r>
  </si>
  <si>
    <r>
      <rPr>
        <sz val="10"/>
        <rFont val="Arial"/>
        <family val="2"/>
      </rPr>
      <t xml:space="preserve">•A district Pledge to Mission includes all Mission Giving funds to be sent to the national </t>
    </r>
  </si>
  <si>
    <r>
      <rPr>
        <b/>
        <sz val="10"/>
        <rFont val="Arial"/>
        <family val="2"/>
      </rPr>
      <t>Mission Recognitions, Gifts to Mission, Gifts in Memory and the World Thank Offering.</t>
    </r>
  </si>
  <si>
    <r>
      <rPr>
        <sz val="10"/>
        <rFont val="Arial"/>
        <family val="2"/>
      </rPr>
      <t xml:space="preserve">•A conference Pledge to Mission is the total amount of Mission Giving funds sent from the </t>
    </r>
  </si>
  <si>
    <r>
      <rPr>
        <sz val="10"/>
        <rFont val="Arial"/>
        <family val="2"/>
      </rPr>
      <t>kept in the conference for administration and membership development expenses.</t>
    </r>
  </si>
  <si>
    <r>
      <rPr>
        <sz val="10"/>
        <rFont val="Arial"/>
        <family val="2"/>
      </rPr>
      <t xml:space="preserve">The local or district group is responsible for agreeing on the amount of its Pledge to Mission each </t>
    </r>
  </si>
  <si>
    <r>
      <rPr>
        <sz val="10"/>
        <rFont val="Arial"/>
        <family val="2"/>
      </rPr>
      <t>year. Districts and conferences are also responsible for setting their Pledge to Mission amounts.</t>
    </r>
  </si>
  <si>
    <r>
      <rPr>
        <b/>
        <sz val="10"/>
        <rFont val="Arial"/>
        <family val="2"/>
      </rPr>
      <t xml:space="preserve">2. Special Mission Recognition: </t>
    </r>
    <r>
      <rPr>
        <sz val="10"/>
        <rFont val="Arial"/>
        <family val="2"/>
      </rPr>
      <t xml:space="preserve">An individual or local or district can honor a special person for </t>
    </r>
  </si>
  <si>
    <r>
      <rPr>
        <sz val="10"/>
        <rFont val="Arial"/>
        <family val="2"/>
      </rPr>
      <t xml:space="preserve">any amount shown in the following list. A certificate and a gold lapel pin are provided for the </t>
    </r>
  </si>
  <si>
    <r>
      <rPr>
        <sz val="10"/>
        <rFont val="Arial"/>
        <family val="2"/>
      </rPr>
      <t>honoree.</t>
    </r>
  </si>
  <si>
    <r>
      <rPr>
        <sz val="10"/>
        <rFont val="Arial"/>
        <family val="2"/>
      </rPr>
      <t>•$40 Special Mission Recognition: Small gold oval pin with a cross (basic pin), white certificate.</t>
    </r>
  </si>
  <si>
    <r>
      <rPr>
        <sz val="10"/>
        <rFont val="Arial"/>
        <family val="2"/>
      </rPr>
      <t>•$60 Special Mission Recognition: Basic pin set with small sapphire, gold certificate.</t>
    </r>
  </si>
  <si>
    <r>
      <rPr>
        <sz val="10"/>
        <rFont val="Arial"/>
        <family val="2"/>
      </rPr>
      <t>•$100 Special Mission Recognition: Basic pin set with small pearl, blue certificate.</t>
    </r>
  </si>
  <si>
    <r>
      <rPr>
        <sz val="10"/>
        <rFont val="Arial"/>
        <family val="2"/>
      </rPr>
      <t>•$200 Special Mission Recognition: Basic pin set with small emerald, green certificate.</t>
    </r>
  </si>
  <si>
    <r>
      <rPr>
        <sz val="10"/>
        <rFont val="Arial"/>
        <family val="2"/>
      </rPr>
      <t>•$500 Special Mission Recognition: Basic pin set with small ruby, pink certificate.</t>
    </r>
  </si>
  <si>
    <r>
      <rPr>
        <sz val="10"/>
        <rFont val="Arial"/>
        <family val="2"/>
      </rPr>
      <t>•$1,000 Special Mission Recognition: Basic pin set with small diamond, yellow certificate.</t>
    </r>
  </si>
  <si>
    <r>
      <rPr>
        <sz val="10"/>
        <rFont val="Arial"/>
        <family val="2"/>
      </rPr>
      <t>•$2,000 Special Mission Recognition: Basic pin set with two small diamonds, linen certificate.</t>
    </r>
  </si>
  <si>
    <r>
      <rPr>
        <sz val="10"/>
        <rFont val="Arial"/>
        <family val="2"/>
      </rPr>
      <t>Special Mission Recognition certificates and pins are ordered by the local or district group's trea-</t>
    </r>
  </si>
  <si>
    <r>
      <rPr>
        <sz val="10"/>
        <rFont val="Arial"/>
        <family val="2"/>
      </rPr>
      <t xml:space="preserve">surer through the district treasurer using the spaces provided on the treasurer's remittance form. </t>
    </r>
  </si>
  <si>
    <r>
      <rPr>
        <sz val="10"/>
        <rFont val="Arial"/>
        <family val="2"/>
      </rPr>
      <t xml:space="preserve">The district treasurer sends the order to the conference treasurer, who sends it to the United </t>
    </r>
  </si>
  <si>
    <r>
      <rPr>
        <sz val="10"/>
        <rFont val="Arial"/>
        <family val="2"/>
      </rPr>
      <t xml:space="preserve">Methodist Women National Office. 'The Special Mission Recognition is sent from the national </t>
    </r>
  </si>
  <si>
    <r>
      <rPr>
        <sz val="10"/>
        <rFont val="Arial"/>
        <family val="2"/>
      </rPr>
      <t>office to the honoree or to the person whose name and address were given on the original order.</t>
    </r>
  </si>
  <si>
    <r>
      <rPr>
        <sz val="10"/>
        <rFont val="Arial"/>
        <family val="2"/>
      </rPr>
      <t xml:space="preserve">3. </t>
    </r>
    <r>
      <rPr>
        <b/>
        <sz val="10"/>
        <rFont val="Arial"/>
        <family val="2"/>
      </rPr>
      <t xml:space="preserve">Gift to Mission: </t>
    </r>
    <r>
      <rPr>
        <sz val="10"/>
        <rFont val="Arial"/>
        <family val="2"/>
      </rPr>
      <t xml:space="preserve">A gift of $5 or more for mission is sent in honor of any person. A card is sent </t>
    </r>
  </si>
  <si>
    <r>
      <rPr>
        <sz val="10"/>
        <rFont val="Arial"/>
        <family val="2"/>
      </rPr>
      <t xml:space="preserve">by the donor (an individual or the local group) to the honoree to commemorate a variety of </t>
    </r>
  </si>
  <si>
    <r>
      <rPr>
        <sz val="10"/>
        <rFont val="Arial"/>
        <family val="2"/>
      </rPr>
      <t>occasions from birthdays to recognition of mission service. Christmas cards in five designs are</t>
    </r>
  </si>
  <si>
    <r>
      <rPr>
        <sz val="10"/>
        <rFont val="Arial"/>
        <family val="2"/>
      </rPr>
      <t xml:space="preserve">available in packets of five for $25. The order is placed by the local or district treasurer through </t>
    </r>
  </si>
  <si>
    <r>
      <rPr>
        <sz val="10"/>
        <rFont val="Arial"/>
        <family val="2"/>
      </rPr>
      <t xml:space="preserve">the district treasurer, using the spaces provided on the treasurer's remittance form and Gift to </t>
    </r>
  </si>
  <si>
    <r>
      <rPr>
        <sz val="10"/>
        <rFont val="Arial"/>
        <family val="2"/>
      </rPr>
      <t xml:space="preserve">Mission order form. The district treasurer sends the card(s) requested to the local or district </t>
    </r>
  </si>
  <si>
    <r>
      <rPr>
        <sz val="10"/>
        <rFont val="Arial"/>
        <family val="2"/>
      </rPr>
      <t xml:space="preserve">groups treasurer. A district treasurer may order cards directly from United Methodist Women </t>
    </r>
  </si>
  <si>
    <r>
      <rPr>
        <sz val="10"/>
        <rFont val="Arial"/>
        <family val="2"/>
      </rPr>
      <t xml:space="preserve">Mission Resources (paying postage only) on a revolving order so that she can fill orders in </t>
    </r>
  </si>
  <si>
    <r>
      <rPr>
        <sz val="10"/>
        <rFont val="Arial"/>
        <family val="2"/>
      </rPr>
      <t xml:space="preserve">a timely manner. Remittance is made through regular channels to the conference treasurer. </t>
    </r>
  </si>
  <si>
    <r>
      <rPr>
        <sz val="10"/>
        <rFont val="Arial"/>
        <family val="2"/>
      </rPr>
      <t>Cards may be available at district and conference events.</t>
    </r>
  </si>
  <si>
    <r>
      <rPr>
        <b/>
        <sz val="10"/>
        <rFont val="Arial"/>
        <family val="2"/>
      </rPr>
      <t xml:space="preserve">4.Gift in Memory: </t>
    </r>
    <r>
      <rPr>
        <sz val="10"/>
        <rFont val="Arial"/>
        <family val="2"/>
      </rPr>
      <t xml:space="preserve">A gift (minimum of $5) is made in memory of a member of the group or </t>
    </r>
  </si>
  <si>
    <r>
      <rPr>
        <sz val="10"/>
        <rFont val="Arial"/>
        <family val="2"/>
      </rPr>
      <t xml:space="preserve">a friend. Gift acknowledgment cards are available free (except for postage) in packages of 10 </t>
    </r>
  </si>
  <si>
    <r>
      <rPr>
        <sz val="10"/>
        <rFont val="Arial"/>
        <family val="2"/>
      </rPr>
      <t xml:space="preserve">from United Methodist Women Mission Resources and can be ordered at any time and kept </t>
    </r>
  </si>
  <si>
    <r>
      <rPr>
        <sz val="10"/>
        <rFont val="Arial"/>
        <family val="2"/>
      </rPr>
      <t xml:space="preserve">on hand for future need. When a Gift in Memory is made, the donor gives her gift amount to </t>
    </r>
  </si>
  <si>
    <r>
      <rPr>
        <sz val="10"/>
        <rFont val="Arial"/>
        <family val="2"/>
      </rPr>
      <t xml:space="preserve">the local or district group's treasurer along with the tear-off portion of the card and sends the </t>
    </r>
  </si>
  <si>
    <r>
      <rPr>
        <sz val="10"/>
        <rFont val="Arial"/>
        <family val="2"/>
      </rPr>
      <t>card to the family of the deceased.</t>
    </r>
  </si>
  <si>
    <r>
      <rPr>
        <b/>
        <sz val="10"/>
        <rFont val="Arial"/>
        <family val="2"/>
      </rPr>
      <t xml:space="preserve">5.World Thank Offering: </t>
    </r>
    <r>
      <rPr>
        <sz val="10"/>
        <rFont val="Arial"/>
        <family val="2"/>
      </rPr>
      <t xml:space="preserve">Spontaneous, additional gifts are given out of gratitude for God's </t>
    </r>
  </si>
  <si>
    <r>
      <rPr>
        <sz val="10"/>
        <rFont val="Arial"/>
        <family val="2"/>
      </rPr>
      <t>abundance and in celebration of the joys of life. Individuals or families collect such gifts in spe-</t>
    </r>
  </si>
  <si>
    <r>
      <rPr>
        <sz val="10"/>
        <rFont val="Arial"/>
        <family val="2"/>
      </rPr>
      <t xml:space="preserve">cial boxes or labeled containers </t>
    </r>
    <r>
      <rPr>
        <i/>
        <sz val="10"/>
        <rFont val="Arial"/>
        <family val="2"/>
      </rPr>
      <t xml:space="preserve">(see </t>
    </r>
    <r>
      <rPr>
        <sz val="10"/>
        <rFont val="Arial"/>
        <family val="2"/>
      </rPr>
      <t xml:space="preserve">the United Methodist Women Mission Resources website </t>
    </r>
  </si>
  <si>
    <r>
      <rPr>
        <sz val="10"/>
        <rFont val="Arial"/>
        <family val="2"/>
      </rPr>
      <t xml:space="preserve">for the appropriate resources). Gifts are brought together in the unit once a year, usually with </t>
    </r>
  </si>
  <si>
    <r>
      <rPr>
        <sz val="10"/>
        <rFont val="Arial"/>
        <family val="2"/>
      </rPr>
      <t xml:space="preserve">a special service of thanksgiving. A service is available each year in United Methodist Women's </t>
    </r>
  </si>
  <si>
    <r>
      <rPr>
        <sz val="10"/>
        <rFont val="Arial"/>
        <family val="2"/>
      </rPr>
      <t>Program Book and on the website.</t>
    </r>
  </si>
  <si>
    <r>
      <rPr>
        <sz val="10"/>
        <rFont val="Arial"/>
        <family val="2"/>
      </rPr>
      <t>United Methodist Women members also have additional ways to give directly to a specific purpose.</t>
    </r>
  </si>
  <si>
    <r>
      <rPr>
        <b/>
        <sz val="10"/>
        <rFont val="Arial"/>
        <family val="2"/>
      </rPr>
      <t xml:space="preserve">1.Designated Gifts </t>
    </r>
    <r>
      <rPr>
        <sz val="10"/>
        <rFont val="Arial"/>
        <family val="2"/>
      </rPr>
      <t>may be directed to any program or project that receives United Method-</t>
    </r>
  </si>
  <si>
    <r>
      <rPr>
        <sz val="10"/>
        <rFont val="Arial"/>
        <family val="2"/>
      </rPr>
      <t xml:space="preserve">ist Women funds. This includes nearly 100 National Mission Institutions, projects overseas </t>
    </r>
  </si>
  <si>
    <r>
      <rPr>
        <sz val="10"/>
        <rFont val="Arial"/>
        <family val="2"/>
      </rPr>
      <t xml:space="preserve">in more than 110 countries, and special gifts for current United Methodist Women areas of </t>
    </r>
  </si>
  <si>
    <r>
      <rPr>
        <sz val="10"/>
        <rFont val="Arial"/>
        <family val="2"/>
      </rPr>
      <t xml:space="preserve">focus such as the fight for economic equality and for maternal and child health. </t>
    </r>
    <r>
      <rPr>
        <i/>
        <sz val="10"/>
        <rFont val="Arial"/>
        <family val="2"/>
      </rPr>
      <t xml:space="preserve">(See </t>
    </r>
  </si>
  <si>
    <r>
      <rPr>
        <sz val="10"/>
        <rFont val="Arial"/>
        <family val="2"/>
      </rPr>
      <t>project list on the United Methodist Women website.)</t>
    </r>
  </si>
  <si>
    <r>
      <rPr>
        <b/>
        <sz val="10"/>
        <rFont val="Arial"/>
        <family val="2"/>
      </rPr>
      <t xml:space="preserve">2.A Call to Prayer and Self-Denial </t>
    </r>
    <r>
      <rPr>
        <sz val="10"/>
        <rFont val="Arial"/>
        <family val="2"/>
      </rPr>
      <t xml:space="preserve">is an annual observance that gives local and district groups </t>
    </r>
  </si>
  <si>
    <r>
      <rPr>
        <sz val="10"/>
        <rFont val="Arial"/>
        <family val="2"/>
      </rPr>
      <t>a chance to study and reflect on a particular theme each year and to designate funds for min-</t>
    </r>
  </si>
  <si>
    <r>
      <rPr>
        <sz val="10"/>
        <rFont val="Arial"/>
        <family val="2"/>
      </rPr>
      <t>istries related to that theme.</t>
    </r>
  </si>
  <si>
    <r>
      <rPr>
        <b/>
        <sz val="10"/>
        <rFont val="Arial"/>
        <family val="2"/>
      </rPr>
      <t xml:space="preserve">3.A Brighter Future for Children and Youth </t>
    </r>
    <r>
      <rPr>
        <sz val="10"/>
        <rFont val="Arial"/>
        <family val="2"/>
      </rPr>
      <t xml:space="preserve">funds support programs that focus on abuse and </t>
    </r>
  </si>
  <si>
    <r>
      <rPr>
        <sz val="10"/>
        <rFont val="Arial"/>
        <family val="2"/>
      </rPr>
      <t>violence prevention and treatment, serving young people between 5 and 18 years of age.</t>
    </r>
  </si>
  <si>
    <r>
      <rPr>
        <b/>
        <sz val="10"/>
        <rFont val="Arial"/>
        <family val="2"/>
      </rPr>
      <t xml:space="preserve">4.The Assembly Offering </t>
    </r>
    <r>
      <rPr>
        <sz val="10"/>
        <rFont val="Arial"/>
        <family val="2"/>
      </rPr>
      <t xml:space="preserve">is designated every four years for an emphasis related to the mission </t>
    </r>
  </si>
  <si>
    <r>
      <rPr>
        <sz val="10"/>
        <rFont val="Arial"/>
        <family val="2"/>
      </rPr>
      <t xml:space="preserve">of United Methodist Women's Assembly. Additional offering is accepted during Assembly and </t>
    </r>
  </si>
  <si>
    <r>
      <rPr>
        <sz val="10"/>
        <rFont val="Arial"/>
        <family val="2"/>
      </rPr>
      <t>through the year.</t>
    </r>
  </si>
  <si>
    <r>
      <rPr>
        <b/>
        <sz val="10"/>
        <rFont val="Arial"/>
        <family val="2"/>
      </rPr>
      <t>WHAT UMW TREASURERS NEED TO KNOW</t>
    </r>
  </si>
  <si>
    <r>
      <rPr>
        <b/>
        <i/>
        <sz val="10"/>
        <rFont val="Arial"/>
        <family val="2"/>
      </rPr>
      <t>There are Five Channels ofMission Giving:</t>
    </r>
  </si>
  <si>
    <r>
      <rPr>
        <sz val="10"/>
        <rFont val="Arial"/>
        <family val="2"/>
      </rPr>
      <t>Supplementary Giving</t>
    </r>
  </si>
  <si>
    <r>
      <rPr>
        <sz val="13"/>
        <rFont val="Arial"/>
        <family val="2"/>
      </rPr>
      <t>Other Opportunities for Giving</t>
    </r>
  </si>
  <si>
    <r>
      <rPr>
        <b/>
        <i/>
        <sz val="11.5"/>
        <rFont val="Times New Roman"/>
        <family val="1"/>
      </rPr>
      <t>Bequests</t>
    </r>
  </si>
  <si>
    <r>
      <rPr>
        <sz val="10"/>
        <rFont val="Times New Roman"/>
        <family val="1"/>
      </rPr>
      <t>Bequests are gifts given for purposes of mission through a will or other legal devise. Bequests may be</t>
    </r>
  </si>
  <si>
    <r>
      <rPr>
        <sz val="10"/>
        <rFont val="Times New Roman"/>
        <family val="1"/>
      </rPr>
      <t>Supplementary (designated) or Mission Giving (undesignated) for mission in general or for a particu-</t>
    </r>
  </si>
  <si>
    <r>
      <rPr>
        <sz val="10"/>
        <rFont val="Times New Roman"/>
        <family val="1"/>
      </rPr>
      <t>lar project or for work in a particular country or a specific function (such as education).</t>
    </r>
  </si>
  <si>
    <r>
      <rPr>
        <b/>
        <i/>
        <sz val="11.5"/>
        <rFont val="Times New Roman"/>
        <family val="1"/>
      </rPr>
      <t>Planned Giving</t>
    </r>
  </si>
  <si>
    <r>
      <rPr>
        <sz val="10"/>
        <rFont val="Times New Roman"/>
        <family val="1"/>
      </rPr>
      <t>Planned giving is a commitment to make a gift each year or month for a certain period of time. Such</t>
    </r>
  </si>
  <si>
    <r>
      <rPr>
        <sz val="10"/>
        <rFont val="Times New Roman"/>
        <family val="1"/>
      </rPr>
      <t>gifts may include other resources or assets other than cash.</t>
    </r>
  </si>
  <si>
    <r>
      <rPr>
        <b/>
        <i/>
        <sz val="11.5"/>
        <rFont val="Times New Roman"/>
        <family val="1"/>
      </rPr>
      <t>The Legacy Fund</t>
    </r>
  </si>
  <si>
    <r>
      <rPr>
        <sz val="10"/>
        <rFont val="Times New Roman"/>
        <family val="1"/>
      </rPr>
      <t>The Legacy Fund is a forward-thinking permanent endowment with income dedicated to strengthen-</t>
    </r>
  </si>
  <si>
    <r>
      <rPr>
        <sz val="10"/>
        <rFont val="Times New Roman"/>
        <family val="1"/>
      </rPr>
      <t xml:space="preserve">ing United Methodist Women. The total program of United Methodist Women is mission. United </t>
    </r>
  </si>
  <si>
    <r>
      <rPr>
        <sz val="10"/>
        <rFont val="Times New Roman"/>
        <family val="1"/>
      </rPr>
      <t xml:space="preserve">Methodist Women service, advocacy and transformative learning opportunities equip members to be </t>
    </r>
  </si>
  <si>
    <r>
      <rPr>
        <sz val="10"/>
        <rFont val="Times New Roman"/>
        <family val="1"/>
      </rPr>
      <t xml:space="preserve">agents of change and promotes the empowerment of women that is essential to address the root causes </t>
    </r>
  </si>
  <si>
    <r>
      <rPr>
        <sz val="10"/>
        <rFont val="Times New Roman"/>
        <family val="1"/>
      </rPr>
      <t>of so many conditions harming women, children and youth.</t>
    </r>
  </si>
  <si>
    <r>
      <rPr>
        <sz val="10"/>
        <rFont val="Times New Roman"/>
        <family val="1"/>
      </rPr>
      <t xml:space="preserve">The Legacy Fund will provide the tools, resources and personnel to distribute United Methodist </t>
    </r>
  </si>
  <si>
    <r>
      <rPr>
        <sz val="10"/>
        <rFont val="Times New Roman"/>
        <family val="1"/>
      </rPr>
      <t>Women's grants and scholarships, coordinate with mission personnel and support technological up-</t>
    </r>
  </si>
  <si>
    <r>
      <rPr>
        <sz val="10"/>
        <rFont val="Times New Roman"/>
        <family val="1"/>
      </rPr>
      <t xml:space="preserve">dates such as operating systems for data and communication, and more. Ensuring a regular source </t>
    </r>
  </si>
  <si>
    <r>
      <rPr>
        <sz val="10"/>
        <rFont val="Times New Roman"/>
        <family val="1"/>
      </rPr>
      <t xml:space="preserve">of support for these core expenses will free future generations to budget Mission Giving to connect </t>
    </r>
  </si>
  <si>
    <r>
      <rPr>
        <sz val="10"/>
        <rFont val="Times New Roman"/>
        <family val="1"/>
      </rPr>
      <t xml:space="preserve">directly with the needs of women, children and youth. It will allow our successors to promote Mission </t>
    </r>
  </si>
  <si>
    <r>
      <rPr>
        <sz val="10"/>
        <rFont val="Times New Roman"/>
        <family val="1"/>
      </rPr>
      <t>Giving in a new way.</t>
    </r>
  </si>
  <si>
    <r>
      <rPr>
        <b/>
        <sz val="13"/>
        <rFont val="Arial"/>
        <family val="2"/>
      </rPr>
      <t>KEEPING THE CHANNELS STRAIGHT</t>
    </r>
  </si>
  <si>
    <r>
      <rPr>
        <sz val="10"/>
        <rFont val="Times New Roman"/>
        <family val="1"/>
      </rPr>
      <t xml:space="preserve">As individual local church members, women contribute to World Service through their local church </t>
    </r>
  </si>
  <si>
    <r>
      <rPr>
        <sz val="10"/>
        <rFont val="Times New Roman"/>
        <family val="1"/>
      </rPr>
      <t xml:space="preserve">tithes and offerings. These funds help church tithes and offerings support all the general program </t>
    </r>
  </si>
  <si>
    <r>
      <rPr>
        <sz val="10"/>
        <rFont val="Times New Roman"/>
        <family val="1"/>
      </rPr>
      <t>agencies of The United Methodist Church through apportionments.</t>
    </r>
  </si>
  <si>
    <r>
      <rPr>
        <sz val="10"/>
        <rFont val="Times New Roman"/>
        <family val="1"/>
      </rPr>
      <t xml:space="preserve">Members of United Methodist Women give to Pledge to Mission and other Mission Giving funds that </t>
    </r>
  </si>
  <si>
    <r>
      <rPr>
        <sz val="10"/>
        <rFont val="Times New Roman"/>
        <family val="1"/>
      </rPr>
      <t xml:space="preserve">are part of the five channels of giving, which are used for mission with a focus on women, children and </t>
    </r>
  </si>
  <si>
    <r>
      <rPr>
        <sz val="10"/>
        <rFont val="Times New Roman"/>
        <family val="1"/>
      </rPr>
      <t xml:space="preserve">youth through national office, except for administration and membership development funds kept at </t>
    </r>
  </si>
  <si>
    <r>
      <rPr>
        <sz val="10"/>
        <rFont val="Times New Roman"/>
        <family val="1"/>
      </rPr>
      <t>the district and conference levels.</t>
    </r>
  </si>
  <si>
    <r>
      <rPr>
        <sz val="10"/>
        <rFont val="Times New Roman"/>
        <family val="1"/>
      </rPr>
      <t xml:space="preserve">United Methodist Women members have long been proud to support the specific ministries with </t>
    </r>
  </si>
  <si>
    <r>
      <rPr>
        <sz val="10"/>
        <rFont val="Times New Roman"/>
        <family val="1"/>
      </rPr>
      <t xml:space="preserve">women, children and youth that are funded only through their giving to United Methodist Women's </t>
    </r>
  </si>
  <si>
    <r>
      <rPr>
        <sz val="10"/>
        <rFont val="Times New Roman"/>
        <family val="1"/>
      </rPr>
      <t>five channels of giving.</t>
    </r>
  </si>
  <si>
    <r>
      <rPr>
        <sz val="13"/>
        <rFont val="Arial"/>
        <family val="2"/>
      </rPr>
      <t>District Pledge to Mission</t>
    </r>
  </si>
  <si>
    <r>
      <rPr>
        <sz val="10"/>
        <rFont val="Times New Roman"/>
        <family val="1"/>
      </rPr>
      <t>The district Pledge to Mission is the amount the district sets as a goal to send through conference chan-</t>
    </r>
  </si>
  <si>
    <r>
      <rPr>
        <sz val="10"/>
        <rFont val="Times New Roman"/>
        <family val="1"/>
      </rPr>
      <t xml:space="preserve">nels to the national office. It includes all funds sent from local and district groups or from any other </t>
    </r>
  </si>
  <si>
    <r>
      <rPr>
        <sz val="10"/>
        <rFont val="Times New Roman"/>
        <family val="1"/>
      </rPr>
      <t xml:space="preserve">source and all funds received for Special Mission Recognitions, Gifts to Mission, Gifts in Memory and </t>
    </r>
  </si>
  <si>
    <r>
      <rPr>
        <sz val="10"/>
        <rFont val="Times New Roman"/>
        <family val="1"/>
      </rPr>
      <t xml:space="preserve">the World Thank Offering. These funds become a part of the district Pledge to Mission, and they may </t>
    </r>
  </si>
  <si>
    <r>
      <rPr>
        <sz val="10"/>
        <rFont val="Times New Roman"/>
        <family val="1"/>
      </rPr>
      <t>not be used otherwise.</t>
    </r>
  </si>
  <si>
    <r>
      <rPr>
        <sz val="10"/>
        <rFont val="Times New Roman"/>
        <family val="1"/>
      </rPr>
      <t xml:space="preserve">Every year, the committee on finance recommends the amount of the district Pledge to Mission after </t>
    </r>
  </si>
  <si>
    <r>
      <rPr>
        <sz val="10"/>
        <rFont val="Times New Roman"/>
        <family val="1"/>
      </rPr>
      <t>studying all pledges made by local and district units and district members and analyzing giving pat-</t>
    </r>
  </si>
  <si>
    <r>
      <rPr>
        <sz val="10"/>
        <rFont val="Times New Roman"/>
        <family val="1"/>
      </rPr>
      <t xml:space="preserve">terns. The committee recommends the amount to the entire district. The district Pledge to Mission is </t>
    </r>
  </si>
  <si>
    <r>
      <rPr>
        <sz val="10"/>
        <rFont val="Times New Roman"/>
        <family val="1"/>
      </rPr>
      <t>approved at the district annual meeting.</t>
    </r>
  </si>
  <si>
    <r>
      <rPr>
        <sz val="10"/>
        <rFont val="Times New Roman"/>
        <family val="1"/>
      </rPr>
      <t xml:space="preserve">All funds are sent to the conference treasurer. The conference treasurer returns a portion, as agreed by </t>
    </r>
  </si>
  <si>
    <r>
      <rPr>
        <sz val="10"/>
        <rFont val="Times New Roman"/>
        <family val="1"/>
      </rPr>
      <t xml:space="preserve">the conference committee on finance, to the district for administration and membership development </t>
    </r>
  </si>
  <si>
    <r>
      <rPr>
        <sz val="10"/>
        <rFont val="Times New Roman"/>
        <family val="1"/>
      </rPr>
      <t>expenses.</t>
    </r>
  </si>
  <si>
    <r>
      <rPr>
        <sz val="13"/>
        <rFont val="Arial"/>
        <family val="2"/>
      </rPr>
      <t>District Budget</t>
    </r>
  </si>
  <si>
    <r>
      <rPr>
        <sz val="10"/>
        <rFont val="Times New Roman"/>
        <family val="1"/>
      </rPr>
      <t xml:space="preserve">The district budget is the amount of money the district estimates it will need for its program and </t>
    </r>
  </si>
  <si>
    <r>
      <rPr>
        <sz val="10"/>
        <rFont val="Times New Roman"/>
        <family val="1"/>
      </rPr>
      <t xml:space="preserve">activities during the year. It includes only administration and membership development expenses. It </t>
    </r>
  </si>
  <si>
    <r>
      <rPr>
        <sz val="10"/>
        <rFont val="Times New Roman"/>
        <family val="1"/>
      </rPr>
      <t xml:space="preserve">does not include local mission or Pledge to Mission amounts, as a local organization budget does. A </t>
    </r>
  </si>
  <si>
    <r>
      <rPr>
        <sz val="10"/>
        <rFont val="Times New Roman"/>
        <family val="1"/>
      </rPr>
      <t xml:space="preserve">district does not engage in fundraising events other than promotion and interpretation of increasing </t>
    </r>
  </si>
  <si>
    <r>
      <rPr>
        <sz val="10"/>
        <rFont val="Times New Roman"/>
        <family val="1"/>
      </rPr>
      <t>Mission Giving.</t>
    </r>
  </si>
  <si>
    <r>
      <rPr>
        <sz val="10"/>
        <rFont val="Times New Roman"/>
        <family val="1"/>
      </rPr>
      <t xml:space="preserve">A proposed budget is first approved by the district executive committee and then presented to the </t>
    </r>
  </si>
  <si>
    <r>
      <rPr>
        <sz val="10"/>
        <rFont val="Times New Roman"/>
        <family val="1"/>
      </rPr>
      <t>conference committee on finance for consideration in light of the total conference budget.</t>
    </r>
  </si>
  <si>
    <r>
      <rPr>
        <sz val="10"/>
        <rFont val="Times New Roman"/>
        <family val="1"/>
      </rPr>
      <t xml:space="preserve">The district budget is finally approved at the district annual meeting. Amounts for occasional events </t>
    </r>
  </si>
  <si>
    <r>
      <rPr>
        <sz val="10"/>
        <rFont val="Times New Roman"/>
        <family val="1"/>
      </rPr>
      <t>such as the quadrennial United Methodist Women's Assembly and the jurisdiction quadrennial meet-</t>
    </r>
  </si>
  <si>
    <r>
      <rPr>
        <sz val="10"/>
        <rFont val="Times New Roman"/>
        <family val="1"/>
      </rPr>
      <t>ing are kept by the conference treasurer in a central account, earmarked for each district's use.</t>
    </r>
  </si>
  <si>
    <r>
      <t xml:space="preserve">LOCAL UNITS - </t>
    </r>
    <r>
      <rPr>
        <b/>
        <sz val="8"/>
        <color rgb="FFFF0000"/>
        <rFont val="Arial"/>
        <family val="2"/>
      </rPr>
      <t>will pull to other sheets</t>
    </r>
  </si>
  <si>
    <t>As you pay each month, put amounts in D42 through S53 by month. This will should on Row 39 if any balances owed to Conference</t>
  </si>
  <si>
    <t>TOTAL PAID</t>
  </si>
  <si>
    <t>Alabama West Florida Conference United Methodist Women</t>
  </si>
  <si>
    <t>Resolution by the Executive District Team</t>
  </si>
  <si>
    <t>District:</t>
  </si>
  <si>
    <t xml:space="preserve">By official vote of the Alabama West Florida Conference United Methodist Women, the below named individual was elected as </t>
  </si>
  <si>
    <t>Name of Officer:</t>
  </si>
  <si>
    <t>In accordance with the Alabama West Florida Conference Standing Rules, this officer has the authorization of this body to be a signature bearer of any of the organizations financial accounts.</t>
  </si>
  <si>
    <t>This officer assumes these official duties as of:</t>
  </si>
  <si>
    <t>add year</t>
  </si>
  <si>
    <t xml:space="preserve">District President, </t>
  </si>
  <si>
    <t xml:space="preserve">Alabama West Florida Conference </t>
  </si>
  <si>
    <t>add district name</t>
  </si>
  <si>
    <t>1.  List all your local units (alphabetically) on the tab called SUMMARY. The units will then pull to the other pages. Next Update the Budget page and then everything will auto populate.</t>
  </si>
  <si>
    <t>5. Treasurer's Rpt - plug in your beginning balance on January 1st. This should match your ending December 31st balance of previous year. Add the date report is being done (remember anything added say after March 31st is in another quarter, so do report prior to entering anything for the next quarter so you have a clean quarterly report. All pledges and budgets for the year pull from the Budget report. So go to this tab and enter your current year's amounts that were approved from the prior July meeting. Email Conference Treasurer &amp; your district president a Treasurer's Report at least quarterly. Preferably also send a pdf of all bank statements quarterly to your district president.</t>
  </si>
  <si>
    <t>Add your own notes and be sure to share if something doesn't work or make sense.</t>
  </si>
  <si>
    <t>Fill in 2020 actual figures so that you can compare</t>
  </si>
  <si>
    <t>Fill in B1 the name of the district so that will auto populate other pages</t>
  </si>
  <si>
    <t>Fill in 2021 Budget that was passed, &amp; will auto populate your financial page</t>
  </si>
  <si>
    <t>This form will help you tally all areas to send to Conference so that you can send one check</t>
  </si>
  <si>
    <t>Other = money not sent to conference</t>
  </si>
  <si>
    <t>Should be 3 entries. Here, Expense List to budget category,</t>
  </si>
  <si>
    <t>Then when you send check Expense List to AWF-UMW Remit or SMR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</si>
</sst>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mmmm\-yy"/>
    <numFmt numFmtId="165" formatCode="m/d/yy"/>
    <numFmt numFmtId="166" formatCode="m/d/yy;@"/>
    <numFmt numFmtId="167" formatCode="&quot;$&quot;#,##0.00"/>
    <numFmt numFmtId="168" formatCode="#,##0.000"/>
    <numFmt numFmtId="169" formatCode="#,##0.00\ ;&quot; (&quot;#,##0.00\);&quot; -&quot;00\ ;@\ "/>
    <numFmt numFmtId="170" formatCode="[$-409]General"/>
    <numFmt numFmtId="171" formatCode="0_);\(0\)"/>
    <numFmt numFmtId="172" formatCode="[$-409]mmmm\ d\,\ yyyy;@"/>
    <numFmt numFmtId="173" formatCode="_(&quot;$&quot;* #,##0_);_(&quot;$&quot;* \(#,##0\);_(&quot;$&quot;* &quot;-&quot;??_);_(@_)"/>
    <numFmt numFmtId="174" formatCode="0.0%"/>
  </numFmts>
  <fonts count="104">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8"/>
      <name val="Arial"/>
      <family val="2"/>
    </font>
    <font>
      <b/>
      <sz val="10"/>
      <name val="Arial"/>
      <family val="2"/>
    </font>
    <font>
      <b/>
      <sz val="9"/>
      <name val="Arial"/>
      <family val="2"/>
    </font>
    <font>
      <sz val="8"/>
      <name val="Arial"/>
      <family val="2"/>
    </font>
    <font>
      <sz val="9"/>
      <name val="Arial"/>
      <family val="2"/>
    </font>
    <font>
      <sz val="10"/>
      <name val="Arial"/>
      <family val="2"/>
    </font>
    <font>
      <i/>
      <sz val="10"/>
      <name val="Arial"/>
      <family val="2"/>
    </font>
    <font>
      <b/>
      <sz val="11"/>
      <name val="Arial"/>
      <family val="2"/>
    </font>
    <font>
      <b/>
      <sz val="12"/>
      <name val="Arial"/>
      <family val="2"/>
    </font>
    <font>
      <sz val="11"/>
      <name val="Arial"/>
      <family val="2"/>
    </font>
    <font>
      <b/>
      <sz val="14"/>
      <name val="Arial"/>
      <family val="2"/>
    </font>
    <font>
      <u/>
      <sz val="10"/>
      <color indexed="12"/>
      <name val="Arial"/>
      <family val="2"/>
    </font>
    <font>
      <b/>
      <sz val="10"/>
      <color theme="1"/>
      <name val="Arial"/>
      <family val="2"/>
    </font>
    <font>
      <b/>
      <sz val="11"/>
      <color theme="1"/>
      <name val="Arial"/>
      <family val="2"/>
    </font>
    <font>
      <sz val="8"/>
      <color theme="1"/>
      <name val="Arial"/>
      <family val="2"/>
    </font>
    <font>
      <b/>
      <sz val="12"/>
      <color theme="1"/>
      <name val="Arial"/>
      <family val="2"/>
    </font>
    <font>
      <b/>
      <sz val="10"/>
      <color rgb="FFFF0000"/>
      <name val="Arial"/>
      <family val="2"/>
    </font>
    <font>
      <b/>
      <sz val="8"/>
      <color rgb="FFFF0000"/>
      <name val="Arial"/>
      <family val="2"/>
    </font>
    <font>
      <sz val="10"/>
      <color indexed="8"/>
      <name val="Arial"/>
      <family val="2"/>
    </font>
    <font>
      <b/>
      <i/>
      <sz val="10"/>
      <name val="Arial"/>
      <family val="2"/>
    </font>
    <font>
      <i/>
      <sz val="11"/>
      <color theme="1"/>
      <name val="Arial"/>
      <family val="2"/>
    </font>
    <font>
      <sz val="11"/>
      <name val="Calibri"/>
      <family val="2"/>
    </font>
    <font>
      <b/>
      <sz val="11"/>
      <name val="Calibri"/>
      <family val="2"/>
    </font>
    <font>
      <b/>
      <sz val="16"/>
      <name val="Arial"/>
      <family val="2"/>
    </font>
    <font>
      <b/>
      <i/>
      <sz val="14"/>
      <name val="Arial"/>
      <family val="2"/>
    </font>
    <font>
      <sz val="10"/>
      <name val="Calibri"/>
      <family val="2"/>
    </font>
    <font>
      <b/>
      <sz val="20"/>
      <name val="Arial Narrow"/>
      <family val="2"/>
    </font>
    <font>
      <sz val="12"/>
      <name val="Arial"/>
      <family val="2"/>
    </font>
    <font>
      <b/>
      <sz val="18"/>
      <name val="Arial"/>
      <family val="2"/>
    </font>
    <font>
      <b/>
      <sz val="12"/>
      <color rgb="FFFF0000"/>
      <name val="Arial"/>
      <family val="2"/>
    </font>
    <font>
      <b/>
      <i/>
      <sz val="10"/>
      <color rgb="FFFF0000"/>
      <name val="Arial"/>
      <family val="2"/>
    </font>
    <font>
      <sz val="10"/>
      <color rgb="FF363636"/>
      <name val="Arial"/>
      <family val="2"/>
    </font>
    <font>
      <sz val="10"/>
      <color rgb="FFFF0000"/>
      <name val="Arial"/>
      <family val="2"/>
    </font>
    <font>
      <b/>
      <sz val="22"/>
      <name val="Gadugi"/>
      <family val="2"/>
    </font>
    <font>
      <b/>
      <sz val="10"/>
      <color rgb="FFFF0000"/>
      <name val="Arial Black"/>
      <family val="2"/>
    </font>
    <font>
      <b/>
      <sz val="12"/>
      <color rgb="FFFF0000"/>
      <name val="Arial Black"/>
      <family val="2"/>
    </font>
    <font>
      <b/>
      <sz val="11"/>
      <color rgb="FFFF0000"/>
      <name val="Arial"/>
      <family val="2"/>
    </font>
    <font>
      <b/>
      <i/>
      <sz val="8"/>
      <color rgb="FFFF0000"/>
      <name val="Arial"/>
      <family val="2"/>
    </font>
    <font>
      <b/>
      <i/>
      <sz val="9"/>
      <name val="Arial"/>
      <family val="2"/>
    </font>
    <font>
      <b/>
      <i/>
      <sz val="8"/>
      <name val="Arial"/>
      <family val="2"/>
    </font>
    <font>
      <i/>
      <sz val="10"/>
      <color theme="1"/>
      <name val="Arial"/>
      <family val="2"/>
    </font>
    <font>
      <sz val="14"/>
      <color theme="1"/>
      <name val="Arial"/>
      <family val="2"/>
    </font>
    <font>
      <b/>
      <sz val="9"/>
      <color theme="1"/>
      <name val="Arial"/>
      <family val="2"/>
    </font>
    <font>
      <b/>
      <sz val="14"/>
      <color theme="1"/>
      <name val="Arial"/>
      <family val="2"/>
    </font>
    <font>
      <sz val="20"/>
      <color rgb="FFFF0000"/>
      <name val="Arial"/>
      <family val="2"/>
    </font>
    <font>
      <i/>
      <sz val="10"/>
      <color rgb="FFFF0000"/>
      <name val="Arial"/>
      <family val="2"/>
    </font>
    <font>
      <sz val="11"/>
      <color rgb="FFFF0000"/>
      <name val="Arial"/>
      <family val="2"/>
    </font>
    <font>
      <b/>
      <sz val="18"/>
      <name val="CloisterBlack BT"/>
      <family val="4"/>
    </font>
    <font>
      <b/>
      <sz val="11"/>
      <color indexed="8"/>
      <name val="Arial"/>
      <family val="2"/>
    </font>
    <font>
      <b/>
      <sz val="16"/>
      <color theme="1"/>
      <name val="Arial"/>
      <family val="2"/>
    </font>
    <font>
      <sz val="11"/>
      <color theme="1"/>
      <name val="Calibri"/>
      <family val="2"/>
    </font>
    <font>
      <b/>
      <sz val="11"/>
      <color rgb="FF000000"/>
      <name val="Arial"/>
      <family val="2"/>
    </font>
    <font>
      <sz val="11"/>
      <color rgb="FF000000"/>
      <name val="Arial"/>
      <family val="2"/>
    </font>
    <font>
      <u/>
      <sz val="11"/>
      <color theme="10"/>
      <name val="Arial"/>
      <family val="2"/>
    </font>
    <font>
      <sz val="12"/>
      <color theme="1"/>
      <name val="Arial"/>
      <family val="2"/>
    </font>
    <font>
      <b/>
      <sz val="14"/>
      <color rgb="FFFF0000"/>
      <name val="Arial"/>
      <family val="2"/>
    </font>
    <font>
      <sz val="9"/>
      <color theme="1"/>
      <name val="Arial"/>
      <family val="2"/>
    </font>
    <font>
      <sz val="8"/>
      <color rgb="FFFF0000"/>
      <name val="Arial"/>
      <family val="2"/>
    </font>
    <font>
      <b/>
      <sz val="8"/>
      <color rgb="FF000000"/>
      <name val="Arial"/>
      <family val="2"/>
      <charset val="1"/>
    </font>
    <font>
      <b/>
      <sz val="8"/>
      <color theme="1"/>
      <name val="Arial"/>
      <family val="2"/>
    </font>
    <font>
      <i/>
      <sz val="11"/>
      <color rgb="FFFF0000"/>
      <name val="Arial"/>
      <family val="2"/>
    </font>
    <font>
      <b/>
      <sz val="16"/>
      <color rgb="FFFF0000"/>
      <name val="Arial"/>
      <family val="2"/>
    </font>
    <font>
      <sz val="9"/>
      <color rgb="FFFF0000"/>
      <name val="Arial"/>
      <family val="2"/>
    </font>
    <font>
      <sz val="11"/>
      <color rgb="FF000000"/>
      <name val="Calibri"/>
      <family val="2"/>
    </font>
    <font>
      <sz val="11.5"/>
      <color rgb="FF000000"/>
      <name val="Arial"/>
      <family val="2"/>
    </font>
    <font>
      <sz val="11.5"/>
      <name val="Arial"/>
      <family val="2"/>
    </font>
    <font>
      <u/>
      <sz val="11.5"/>
      <color rgb="FF000000"/>
      <name val="Arial"/>
      <family val="2"/>
    </font>
    <font>
      <u/>
      <sz val="11.5"/>
      <name val="Arial"/>
      <family val="2"/>
    </font>
    <font>
      <b/>
      <sz val="13.5"/>
      <color rgb="FF000000"/>
      <name val="Arial"/>
      <family val="2"/>
    </font>
    <font>
      <b/>
      <sz val="13.5"/>
      <name val="Arial"/>
      <family val="2"/>
    </font>
    <font>
      <b/>
      <i/>
      <sz val="11.5"/>
      <color rgb="FF000000"/>
      <name val="Times New Roman"/>
      <family val="1"/>
    </font>
    <font>
      <b/>
      <i/>
      <sz val="11.5"/>
      <name val="Times New Roman"/>
      <family val="1"/>
    </font>
    <font>
      <sz val="10"/>
      <color rgb="FF000000"/>
      <name val="Times New Roman"/>
      <family val="1"/>
    </font>
    <font>
      <sz val="10"/>
      <name val="Times New Roman"/>
      <family val="1"/>
    </font>
    <font>
      <sz val="13"/>
      <color rgb="FF000000"/>
      <name val="Arial"/>
      <family val="2"/>
    </font>
    <font>
      <sz val="13"/>
      <name val="Arial"/>
      <family val="2"/>
    </font>
    <font>
      <b/>
      <sz val="10"/>
      <color rgb="FF000000"/>
      <name val="Arial"/>
      <family val="2"/>
    </font>
    <font>
      <sz val="10"/>
      <color rgb="FF000000"/>
      <name val="Arial"/>
      <family val="2"/>
    </font>
    <font>
      <b/>
      <i/>
      <sz val="10"/>
      <color rgb="FF000000"/>
      <name val="Arial"/>
      <family val="2"/>
    </font>
    <font>
      <b/>
      <sz val="13"/>
      <color rgb="FF000000"/>
      <name val="Arial"/>
      <family val="2"/>
    </font>
    <font>
      <b/>
      <sz val="13"/>
      <name val="Arial"/>
      <family val="2"/>
    </font>
    <font>
      <b/>
      <sz val="18"/>
      <color theme="1"/>
      <name val="Arial"/>
      <family val="2"/>
    </font>
  </fonts>
  <fills count="2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indexed="65"/>
        <bgColor indexed="64"/>
      </patternFill>
    </fill>
    <fill>
      <patternFill patternType="solid">
        <fgColor them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lightUp"/>
    </fill>
    <fill>
      <patternFill patternType="solid">
        <fgColor indexed="22"/>
        <bgColor indexed="64"/>
      </patternFill>
    </fill>
    <fill>
      <patternFill patternType="solid">
        <fgColor rgb="FFFFFF66"/>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bgColor rgb="FFFFFFCC"/>
      </patternFill>
    </fill>
  </fills>
  <borders count="7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51">
    <xf numFmtId="0" fontId="0" fillId="0" borderId="0"/>
    <xf numFmtId="44" fontId="27" fillId="0" borderId="0" applyFont="0" applyFill="0" applyBorder="0" applyAlignment="0" applyProtection="0"/>
    <xf numFmtId="0" fontId="27" fillId="0" borderId="0"/>
    <xf numFmtId="0" fontId="21" fillId="0" borderId="0"/>
    <xf numFmtId="0" fontId="33" fillId="0" borderId="0" applyNumberFormat="0" applyFill="0" applyBorder="0" applyAlignment="0" applyProtection="0">
      <alignment vertical="top"/>
      <protection locked="0"/>
    </xf>
    <xf numFmtId="0" fontId="20" fillId="0" borderId="0"/>
    <xf numFmtId="44" fontId="19" fillId="0" borderId="0" applyFont="0" applyFill="0" applyBorder="0" applyAlignment="0" applyProtection="0"/>
    <xf numFmtId="0" fontId="19" fillId="0" borderId="0"/>
    <xf numFmtId="44" fontId="18" fillId="0" borderId="0" applyFont="0" applyFill="0" applyBorder="0" applyAlignment="0" applyProtection="0"/>
    <xf numFmtId="0" fontId="18" fillId="0" borderId="0"/>
    <xf numFmtId="44" fontId="17" fillId="0" borderId="0" applyFont="0" applyFill="0" applyBorder="0" applyAlignment="0" applyProtection="0"/>
    <xf numFmtId="0" fontId="17" fillId="0" borderId="0"/>
    <xf numFmtId="0" fontId="16" fillId="0" borderId="0"/>
    <xf numFmtId="44" fontId="15" fillId="0" borderId="0" applyFont="0" applyFill="0" applyBorder="0" applyAlignment="0" applyProtection="0"/>
    <xf numFmtId="0" fontId="15" fillId="0" borderId="0"/>
    <xf numFmtId="0" fontId="14" fillId="0" borderId="0"/>
    <xf numFmtId="0" fontId="13" fillId="0" borderId="0"/>
    <xf numFmtId="44" fontId="13" fillId="0" borderId="0" applyFont="0" applyFill="0" applyBorder="0" applyAlignment="0" applyProtection="0"/>
    <xf numFmtId="0" fontId="15" fillId="0" borderId="0"/>
    <xf numFmtId="0" fontId="27" fillId="0" borderId="0"/>
    <xf numFmtId="169" fontId="40" fillId="0" borderId="0" applyBorder="0" applyProtection="0"/>
    <xf numFmtId="44" fontId="27"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4" fontId="15"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0" fontId="27" fillId="0" borderId="0"/>
    <xf numFmtId="44" fontId="10" fillId="0" borderId="0" applyFont="0" applyFill="0" applyBorder="0" applyAlignment="0" applyProtection="0"/>
    <xf numFmtId="44" fontId="27" fillId="0" borderId="0" applyFont="0" applyFill="0" applyBorder="0" applyAlignment="0" applyProtection="0"/>
    <xf numFmtId="44" fontId="10"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170" fontId="15" fillId="0" borderId="0"/>
    <xf numFmtId="44" fontId="9" fillId="0" borderId="0" applyFont="0" applyFill="0" applyBorder="0" applyAlignment="0" applyProtection="0"/>
    <xf numFmtId="9" fontId="15" fillId="0" borderId="0" applyFont="0" applyFill="0" applyBorder="0" applyAlignment="0" applyProtection="0"/>
    <xf numFmtId="44" fontId="7" fillId="0" borderId="0" applyFont="0" applyFill="0" applyBorder="0" applyAlignment="0" applyProtection="0"/>
    <xf numFmtId="0" fontId="7" fillId="0" borderId="0"/>
    <xf numFmtId="0" fontId="33" fillId="0" borderId="0" applyNumberFormat="0" applyFill="0" applyBorder="0" applyAlignment="0" applyProtection="0">
      <alignment vertical="top"/>
      <protection locked="0"/>
    </xf>
    <xf numFmtId="0" fontId="75" fillId="0" borderId="0" applyNumberFormat="0" applyFill="0" applyBorder="0" applyAlignment="0" applyProtection="0"/>
    <xf numFmtId="9" fontId="7" fillId="0" borderId="0" applyFont="0" applyFill="0" applyBorder="0" applyAlignment="0" applyProtection="0"/>
    <xf numFmtId="0" fontId="7" fillId="0" borderId="0"/>
    <xf numFmtId="170" fontId="4" fillId="0" borderId="0"/>
    <xf numFmtId="0" fontId="3" fillId="0" borderId="0"/>
    <xf numFmtId="0" fontId="27" fillId="0" borderId="0"/>
    <xf numFmtId="0" fontId="1" fillId="0" borderId="0"/>
    <xf numFmtId="44" fontId="1" fillId="0" borderId="0" applyFont="0" applyFill="0" applyBorder="0" applyAlignment="0" applyProtection="0"/>
    <xf numFmtId="0" fontId="85" fillId="0" borderId="0"/>
    <xf numFmtId="0" fontId="1" fillId="0" borderId="0"/>
  </cellStyleXfs>
  <cellXfs count="1172">
    <xf numFmtId="0" fontId="0" fillId="0" borderId="0" xfId="0"/>
    <xf numFmtId="164" fontId="22" fillId="2" borderId="4" xfId="0" applyNumberFormat="1" applyFont="1" applyFill="1" applyBorder="1" applyAlignment="1">
      <alignment horizontal="center" vertical="center" wrapText="1" shrinkToFit="1"/>
    </xf>
    <xf numFmtId="165" fontId="22" fillId="4" borderId="4" xfId="0" applyNumberFormat="1" applyFont="1" applyFill="1" applyBorder="1" applyAlignment="1">
      <alignment horizontal="center" vertical="center" shrinkToFit="1"/>
    </xf>
    <xf numFmtId="0" fontId="22" fillId="0" borderId="4" xfId="0" applyFont="1" applyBorder="1" applyAlignment="1">
      <alignment horizontal="center" vertical="center" wrapText="1" shrinkToFit="1"/>
    </xf>
    <xf numFmtId="0" fontId="24" fillId="0" borderId="4" xfId="0" applyFont="1" applyBorder="1" applyAlignment="1">
      <alignment horizontal="center" vertical="center" textRotation="180" wrapText="1" shrinkToFit="1"/>
    </xf>
    <xf numFmtId="4" fontId="0" fillId="0" borderId="3" xfId="0" applyNumberFormat="1" applyBorder="1"/>
    <xf numFmtId="0" fontId="25" fillId="0" borderId="3" xfId="0" applyFont="1" applyBorder="1"/>
    <xf numFmtId="4" fontId="0" fillId="4" borderId="3" xfId="0" applyNumberFormat="1" applyFill="1" applyBorder="1" applyAlignment="1">
      <alignment shrinkToFit="1"/>
    </xf>
    <xf numFmtId="0" fontId="0" fillId="0" borderId="3" xfId="0" applyBorder="1"/>
    <xf numFmtId="0" fontId="0" fillId="0" borderId="4" xfId="0" applyBorder="1"/>
    <xf numFmtId="4" fontId="22" fillId="0" borderId="5" xfId="0" applyNumberFormat="1" applyFont="1" applyBorder="1" applyAlignment="1">
      <alignment shrinkToFit="1"/>
    </xf>
    <xf numFmtId="4" fontId="23" fillId="0" borderId="5" xfId="0" applyNumberFormat="1" applyFont="1" applyBorder="1" applyAlignment="1">
      <alignment shrinkToFit="1"/>
    </xf>
    <xf numFmtId="4" fontId="23" fillId="4" borderId="5" xfId="0" applyNumberFormat="1" applyFont="1" applyFill="1" applyBorder="1" applyAlignment="1">
      <alignment shrinkToFit="1"/>
    </xf>
    <xf numFmtId="4" fontId="22" fillId="0" borderId="5" xfId="0" applyNumberFormat="1" applyFont="1" applyBorder="1"/>
    <xf numFmtId="165" fontId="23" fillId="0" borderId="5" xfId="0" applyNumberFormat="1" applyFont="1" applyBorder="1" applyAlignment="1">
      <alignment shrinkToFit="1"/>
    </xf>
    <xf numFmtId="4" fontId="23" fillId="0" borderId="5" xfId="0" applyNumberFormat="1" applyFont="1" applyBorder="1"/>
    <xf numFmtId="4" fontId="23" fillId="4" borderId="3" xfId="0" applyNumberFormat="1" applyFont="1" applyFill="1" applyBorder="1"/>
    <xf numFmtId="0" fontId="0" fillId="4" borderId="3" xfId="0" applyFill="1" applyBorder="1"/>
    <xf numFmtId="0" fontId="25" fillId="4" borderId="3" xfId="0" applyFont="1" applyFill="1" applyBorder="1" applyAlignment="1">
      <alignment wrapText="1"/>
    </xf>
    <xf numFmtId="4" fontId="23" fillId="3" borderId="3" xfId="0" applyNumberFormat="1" applyFont="1" applyFill="1" applyBorder="1"/>
    <xf numFmtId="0" fontId="25" fillId="0" borderId="3" xfId="0" applyFont="1" applyBorder="1" applyAlignment="1">
      <alignment wrapText="1"/>
    </xf>
    <xf numFmtId="165" fontId="26" fillId="0" borderId="3" xfId="0" applyNumberFormat="1" applyFont="1" applyBorder="1" applyAlignment="1">
      <alignment shrinkToFit="1"/>
    </xf>
    <xf numFmtId="165" fontId="0" fillId="0" borderId="3" xfId="0" applyNumberFormat="1" applyBorder="1" applyAlignment="1">
      <alignment shrinkToFit="1"/>
    </xf>
    <xf numFmtId="0" fontId="0" fillId="4" borderId="3" xfId="0" applyFill="1" applyBorder="1" applyAlignment="1"/>
    <xf numFmtId="0" fontId="0" fillId="0" borderId="3" xfId="0" applyBorder="1" applyAlignment="1"/>
    <xf numFmtId="44" fontId="27" fillId="4" borderId="3" xfId="1" applyFill="1" applyBorder="1" applyAlignment="1">
      <alignment horizontal="center" shrinkToFit="1"/>
    </xf>
    <xf numFmtId="166" fontId="23" fillId="0" borderId="12" xfId="0" applyNumberFormat="1" applyFont="1" applyBorder="1" applyAlignment="1">
      <alignment shrinkToFit="1"/>
    </xf>
    <xf numFmtId="0" fontId="0" fillId="0" borderId="13" xfId="0" applyBorder="1"/>
    <xf numFmtId="4" fontId="26" fillId="4" borderId="3" xfId="0" applyNumberFormat="1" applyFont="1" applyFill="1" applyBorder="1" applyAlignment="1">
      <alignment shrinkToFit="1"/>
    </xf>
    <xf numFmtId="4" fontId="25" fillId="4" borderId="3" xfId="0" applyNumberFormat="1" applyFont="1" applyFill="1" applyBorder="1" applyAlignment="1">
      <alignment shrinkToFit="1"/>
    </xf>
    <xf numFmtId="0" fontId="25" fillId="5" borderId="3" xfId="0" applyFont="1" applyFill="1" applyBorder="1"/>
    <xf numFmtId="4" fontId="0" fillId="5" borderId="3" xfId="0" applyNumberFormat="1" applyFill="1" applyBorder="1" applyAlignment="1">
      <alignment shrinkToFit="1"/>
    </xf>
    <xf numFmtId="0" fontId="25" fillId="5" borderId="13" xfId="0" applyFont="1" applyFill="1" applyBorder="1"/>
    <xf numFmtId="4" fontId="27" fillId="5" borderId="5" xfId="0" applyNumberFormat="1" applyFont="1" applyFill="1" applyBorder="1" applyAlignment="1">
      <alignment horizontal="right" shrinkToFit="1"/>
    </xf>
    <xf numFmtId="0" fontId="26" fillId="0" borderId="3" xfId="0" applyFont="1" applyBorder="1"/>
    <xf numFmtId="0" fontId="25" fillId="5" borderId="10" xfId="0" applyFont="1" applyFill="1" applyBorder="1"/>
    <xf numFmtId="4" fontId="0" fillId="5" borderId="10" xfId="0" applyNumberFormat="1" applyFill="1" applyBorder="1" applyAlignment="1">
      <alignment shrinkToFit="1"/>
    </xf>
    <xf numFmtId="0" fontId="27" fillId="5" borderId="3" xfId="2" applyFill="1" applyBorder="1"/>
    <xf numFmtId="0" fontId="0" fillId="5" borderId="3" xfId="0" applyFill="1" applyBorder="1"/>
    <xf numFmtId="0" fontId="0" fillId="5" borderId="10" xfId="0" applyFill="1" applyBorder="1"/>
    <xf numFmtId="4" fontId="23" fillId="5" borderId="3" xfId="0" applyNumberFormat="1" applyFont="1" applyFill="1" applyBorder="1"/>
    <xf numFmtId="0" fontId="0" fillId="5" borderId="15" xfId="0" applyFill="1" applyBorder="1"/>
    <xf numFmtId="0" fontId="0" fillId="5" borderId="5" xfId="0" applyFill="1" applyBorder="1"/>
    <xf numFmtId="0" fontId="0" fillId="5" borderId="1" xfId="0" applyFill="1" applyBorder="1"/>
    <xf numFmtId="0" fontId="0" fillId="5" borderId="1" xfId="0" applyFill="1" applyBorder="1" applyAlignment="1">
      <alignment shrinkToFit="1"/>
    </xf>
    <xf numFmtId="0" fontId="25" fillId="5" borderId="40" xfId="0" applyFont="1" applyFill="1" applyBorder="1" applyAlignment="1">
      <alignment shrinkToFit="1"/>
    </xf>
    <xf numFmtId="0" fontId="0" fillId="5" borderId="3" xfId="0" applyFill="1" applyBorder="1" applyAlignment="1">
      <alignment shrinkToFit="1"/>
    </xf>
    <xf numFmtId="0" fontId="25" fillId="5" borderId="20" xfId="0" applyFont="1" applyFill="1" applyBorder="1" applyAlignment="1">
      <alignment shrinkToFit="1"/>
    </xf>
    <xf numFmtId="4" fontId="26" fillId="5" borderId="3" xfId="0" applyNumberFormat="1" applyFont="1" applyFill="1" applyBorder="1" applyAlignment="1">
      <alignment shrinkToFit="1"/>
    </xf>
    <xf numFmtId="0" fontId="25" fillId="5" borderId="3" xfId="0" applyFont="1" applyFill="1" applyBorder="1" applyAlignment="1">
      <alignment wrapText="1"/>
    </xf>
    <xf numFmtId="0" fontId="0" fillId="5" borderId="3" xfId="0" applyFill="1" applyBorder="1" applyAlignment="1"/>
    <xf numFmtId="0" fontId="23" fillId="5" borderId="3" xfId="0" applyFont="1" applyFill="1" applyBorder="1"/>
    <xf numFmtId="167" fontId="27" fillId="5" borderId="3" xfId="0" applyNumberFormat="1" applyFont="1" applyFill="1" applyBorder="1" applyAlignment="1">
      <alignment shrinkToFit="1"/>
    </xf>
    <xf numFmtId="44" fontId="29" fillId="5" borderId="3" xfId="1" applyFont="1" applyFill="1" applyBorder="1" applyAlignment="1">
      <alignment horizontal="center"/>
    </xf>
    <xf numFmtId="4" fontId="26" fillId="5" borderId="3" xfId="0" applyNumberFormat="1" applyFont="1" applyFill="1" applyBorder="1" applyAlignment="1">
      <alignment horizontal="center" shrinkToFit="1"/>
    </xf>
    <xf numFmtId="165" fontId="26" fillId="5" borderId="3" xfId="0" applyNumberFormat="1" applyFont="1" applyFill="1" applyBorder="1" applyAlignment="1">
      <alignment horizontal="center" shrinkToFit="1"/>
    </xf>
    <xf numFmtId="165" fontId="23" fillId="5" borderId="3" xfId="0" applyNumberFormat="1" applyFont="1" applyFill="1" applyBorder="1" applyAlignment="1">
      <alignment horizontal="center"/>
    </xf>
    <xf numFmtId="0" fontId="26" fillId="5" borderId="3" xfId="0" applyFont="1" applyFill="1" applyBorder="1"/>
    <xf numFmtId="4" fontId="23" fillId="8" borderId="3" xfId="0" applyNumberFormat="1" applyFont="1" applyFill="1" applyBorder="1"/>
    <xf numFmtId="4" fontId="38" fillId="0" borderId="3" xfId="0" applyNumberFormat="1" applyFont="1" applyBorder="1"/>
    <xf numFmtId="0" fontId="22" fillId="5" borderId="3" xfId="0" applyFont="1" applyFill="1" applyBorder="1"/>
    <xf numFmtId="4" fontId="23" fillId="5" borderId="3" xfId="0" applyNumberFormat="1" applyFont="1" applyFill="1" applyBorder="1" applyAlignment="1">
      <alignment shrinkToFit="1"/>
    </xf>
    <xf numFmtId="4" fontId="23" fillId="5" borderId="15" xfId="0" applyNumberFormat="1" applyFont="1" applyFill="1" applyBorder="1" applyAlignment="1">
      <alignment shrinkToFit="1"/>
    </xf>
    <xf numFmtId="0" fontId="23" fillId="5" borderId="14" xfId="0" applyFont="1" applyFill="1" applyBorder="1"/>
    <xf numFmtId="0" fontId="22" fillId="5" borderId="15" xfId="0" applyFont="1" applyFill="1" applyBorder="1"/>
    <xf numFmtId="168" fontId="23" fillId="5" borderId="15" xfId="0" applyNumberFormat="1" applyFont="1" applyFill="1" applyBorder="1" applyAlignment="1">
      <alignment shrinkToFit="1"/>
    </xf>
    <xf numFmtId="0" fontId="25" fillId="5" borderId="15" xfId="0" applyFont="1" applyFill="1" applyBorder="1"/>
    <xf numFmtId="0" fontId="23" fillId="5" borderId="15" xfId="0" applyFont="1" applyFill="1" applyBorder="1"/>
    <xf numFmtId="4" fontId="23" fillId="5" borderId="14" xfId="0" applyNumberFormat="1" applyFont="1" applyFill="1" applyBorder="1" applyAlignment="1">
      <alignment shrinkToFit="1"/>
    </xf>
    <xf numFmtId="4" fontId="22" fillId="5" borderId="34" xfId="0" applyNumberFormat="1" applyFont="1" applyFill="1" applyBorder="1" applyAlignment="1">
      <alignment shrinkToFit="1"/>
    </xf>
    <xf numFmtId="4" fontId="23" fillId="5" borderId="11" xfId="0" applyNumberFormat="1" applyFont="1" applyFill="1" applyBorder="1" applyAlignment="1">
      <alignment shrinkToFit="1"/>
    </xf>
    <xf numFmtId="0" fontId="38" fillId="5" borderId="14" xfId="0" applyFont="1" applyFill="1" applyBorder="1"/>
    <xf numFmtId="4" fontId="38" fillId="5" borderId="15" xfId="0" applyNumberFormat="1" applyFont="1" applyFill="1" applyBorder="1" applyAlignment="1">
      <alignment horizontal="right" shrinkToFit="1"/>
    </xf>
    <xf numFmtId="0" fontId="38" fillId="5" borderId="15" xfId="0" applyFont="1" applyFill="1" applyBorder="1"/>
    <xf numFmtId="0" fontId="23" fillId="5" borderId="1" xfId="0" applyFont="1" applyFill="1" applyBorder="1"/>
    <xf numFmtId="4" fontId="23" fillId="5" borderId="15" xfId="0" applyNumberFormat="1" applyFont="1" applyFill="1" applyBorder="1" applyAlignment="1">
      <alignment horizontal="center" shrinkToFit="1"/>
    </xf>
    <xf numFmtId="0" fontId="36" fillId="5" borderId="3" xfId="18" applyFont="1" applyFill="1" applyBorder="1" applyAlignment="1">
      <alignment vertical="top" wrapText="1"/>
    </xf>
    <xf numFmtId="0" fontId="36" fillId="5" borderId="1" xfId="18" applyFont="1" applyFill="1" applyBorder="1" applyAlignment="1">
      <alignment vertical="top" wrapText="1"/>
    </xf>
    <xf numFmtId="4" fontId="23" fillId="8" borderId="5" xfId="0" applyNumberFormat="1" applyFont="1" applyFill="1" applyBorder="1" applyAlignment="1">
      <alignment horizontal="right" shrinkToFit="1"/>
    </xf>
    <xf numFmtId="4" fontId="23" fillId="10" borderId="15" xfId="0" applyNumberFormat="1" applyFont="1" applyFill="1" applyBorder="1" applyAlignment="1">
      <alignment shrinkToFit="1"/>
    </xf>
    <xf numFmtId="4" fontId="22" fillId="8" borderId="4" xfId="0" applyNumberFormat="1" applyFont="1" applyFill="1" applyBorder="1" applyAlignment="1">
      <alignment horizontal="center" vertical="center" wrapText="1" shrinkToFit="1"/>
    </xf>
    <xf numFmtId="4" fontId="23" fillId="8" borderId="15" xfId="0" applyNumberFormat="1" applyFont="1" applyFill="1" applyBorder="1" applyAlignment="1">
      <alignment shrinkToFit="1"/>
    </xf>
    <xf numFmtId="4" fontId="23" fillId="8" borderId="3" xfId="0" applyNumberFormat="1" applyFont="1" applyFill="1" applyBorder="1" applyAlignment="1">
      <alignment horizontal="right" shrinkToFit="1"/>
    </xf>
    <xf numFmtId="0" fontId="23" fillId="8" borderId="3" xfId="0" applyFont="1" applyFill="1" applyBorder="1"/>
    <xf numFmtId="0" fontId="41" fillId="0" borderId="0" xfId="19" applyFont="1" applyAlignment="1">
      <alignment horizontal="right" wrapText="1"/>
    </xf>
    <xf numFmtId="0" fontId="27" fillId="0" borderId="0" xfId="19"/>
    <xf numFmtId="0" fontId="27" fillId="0" borderId="0" xfId="19" applyAlignment="1">
      <alignment wrapText="1"/>
    </xf>
    <xf numFmtId="0" fontId="23" fillId="0" borderId="0" xfId="19" applyFont="1" applyAlignment="1">
      <alignment horizontal="center" vertical="center" wrapText="1"/>
    </xf>
    <xf numFmtId="0" fontId="30" fillId="0" borderId="3" xfId="19" applyFont="1" applyBorder="1" applyAlignment="1">
      <alignment horizontal="center" wrapText="1"/>
    </xf>
    <xf numFmtId="39" fontId="23" fillId="0" borderId="3" xfId="21" applyNumberFormat="1" applyFont="1" applyBorder="1" applyAlignment="1">
      <alignment horizontal="center" vertical="center" wrapText="1"/>
    </xf>
    <xf numFmtId="0" fontId="23" fillId="0" borderId="0" xfId="19" applyFont="1" applyAlignment="1">
      <alignment horizontal="center" wrapText="1"/>
    </xf>
    <xf numFmtId="0" fontId="30" fillId="0" borderId="3" xfId="19" applyFont="1" applyBorder="1" applyAlignment="1">
      <alignment wrapText="1"/>
    </xf>
    <xf numFmtId="0" fontId="25" fillId="0" borderId="0" xfId="19" applyFont="1" applyAlignment="1">
      <alignment wrapText="1"/>
    </xf>
    <xf numFmtId="0" fontId="23" fillId="0" borderId="3" xfId="19" applyFont="1" applyBorder="1" applyAlignment="1">
      <alignment horizontal="right" wrapText="1"/>
    </xf>
    <xf numFmtId="0" fontId="27" fillId="0" borderId="0" xfId="19" applyAlignment="1">
      <alignment horizontal="right" wrapText="1"/>
    </xf>
    <xf numFmtId="39" fontId="27" fillId="0" borderId="0" xfId="21" applyNumberFormat="1" applyBorder="1"/>
    <xf numFmtId="39" fontId="0" fillId="0" borderId="0" xfId="21" applyNumberFormat="1" applyFont="1" applyBorder="1"/>
    <xf numFmtId="39" fontId="23" fillId="13" borderId="3" xfId="21" applyNumberFormat="1" applyFont="1" applyFill="1" applyBorder="1"/>
    <xf numFmtId="0" fontId="23" fillId="0" borderId="0" xfId="19" applyFont="1" applyBorder="1" applyAlignment="1">
      <alignment horizontal="left" wrapText="1"/>
    </xf>
    <xf numFmtId="39" fontId="23" fillId="0" borderId="0" xfId="21" applyNumberFormat="1" applyFont="1" applyBorder="1"/>
    <xf numFmtId="0" fontId="30" fillId="0" borderId="3" xfId="19" applyFont="1" applyBorder="1" applyAlignment="1">
      <alignment horizontal="left" vertical="center" wrapText="1"/>
    </xf>
    <xf numFmtId="0" fontId="24" fillId="0" borderId="3" xfId="19" applyFont="1" applyBorder="1" applyAlignment="1">
      <alignment horizontal="right" wrapText="1"/>
    </xf>
    <xf numFmtId="0" fontId="23" fillId="0" borderId="3" xfId="19" applyFont="1" applyBorder="1" applyAlignment="1">
      <alignment horizontal="right" vertical="center" wrapText="1"/>
    </xf>
    <xf numFmtId="44" fontId="23" fillId="13" borderId="3" xfId="22" applyFont="1" applyFill="1" applyBorder="1"/>
    <xf numFmtId="44" fontId="27" fillId="13" borderId="3" xfId="22" applyFont="1" applyFill="1" applyBorder="1"/>
    <xf numFmtId="39" fontId="23" fillId="0" borderId="0" xfId="21" applyNumberFormat="1" applyFont="1"/>
    <xf numFmtId="0" fontId="27" fillId="0" borderId="25" xfId="19" applyBorder="1" applyAlignment="1">
      <alignment wrapText="1"/>
    </xf>
    <xf numFmtId="39" fontId="0" fillId="0" borderId="0" xfId="21" applyNumberFormat="1" applyFont="1" applyAlignment="1">
      <alignment horizontal="right"/>
    </xf>
    <xf numFmtId="39" fontId="27" fillId="0" borderId="0" xfId="21" applyNumberFormat="1"/>
    <xf numFmtId="39" fontId="0" fillId="0" borderId="0" xfId="21" applyNumberFormat="1" applyFont="1"/>
    <xf numFmtId="39" fontId="25" fillId="0" borderId="0" xfId="21" applyNumberFormat="1" applyFont="1"/>
    <xf numFmtId="0" fontId="12" fillId="0" borderId="0" xfId="24"/>
    <xf numFmtId="0" fontId="0" fillId="0" borderId="0" xfId="24" applyFont="1"/>
    <xf numFmtId="4" fontId="12" fillId="0" borderId="0" xfId="24" applyNumberFormat="1"/>
    <xf numFmtId="0" fontId="35" fillId="0" borderId="0" xfId="24" applyFont="1" applyAlignment="1">
      <alignment horizontal="center"/>
    </xf>
    <xf numFmtId="14" fontId="12" fillId="0" borderId="0" xfId="24" applyNumberFormat="1"/>
    <xf numFmtId="0" fontId="27" fillId="0" borderId="5" xfId="19" applyBorder="1" applyAlignment="1">
      <alignment vertical="top"/>
    </xf>
    <xf numFmtId="0" fontId="27" fillId="0" borderId="3" xfId="19" applyBorder="1" applyAlignment="1"/>
    <xf numFmtId="0" fontId="22" fillId="0" borderId="1" xfId="19" applyFont="1" applyBorder="1" applyAlignment="1">
      <alignment horizontal="right" vertical="center"/>
    </xf>
    <xf numFmtId="0" fontId="29" fillId="6" borderId="10" xfId="19" applyFont="1" applyFill="1" applyBorder="1" applyAlignment="1">
      <alignment horizontal="center"/>
    </xf>
    <xf numFmtId="0" fontId="24" fillId="6" borderId="5" xfId="19" applyFont="1" applyFill="1" applyBorder="1" applyAlignment="1">
      <alignment horizontal="center" wrapText="1"/>
    </xf>
    <xf numFmtId="0" fontId="27" fillId="0" borderId="0" xfId="19" applyAlignment="1">
      <alignment horizontal="left" vertical="top" indent="1"/>
    </xf>
    <xf numFmtId="0" fontId="31" fillId="0" borderId="0" xfId="19" applyFont="1" applyAlignment="1">
      <alignment wrapText="1"/>
    </xf>
    <xf numFmtId="0" fontId="25" fillId="0" borderId="0" xfId="19" applyFont="1" applyAlignment="1">
      <alignment vertical="center" wrapText="1"/>
    </xf>
    <xf numFmtId="0" fontId="27" fillId="0" borderId="0" xfId="19" applyAlignment="1">
      <alignment horizontal="left" vertical="top"/>
    </xf>
    <xf numFmtId="0" fontId="31" fillId="0" borderId="0" xfId="19" applyFont="1" applyAlignment="1">
      <alignment horizontal="left"/>
    </xf>
    <xf numFmtId="0" fontId="27" fillId="15" borderId="0" xfId="19" applyFill="1" applyBorder="1" applyAlignment="1"/>
    <xf numFmtId="0" fontId="25" fillId="5" borderId="18" xfId="0" applyFont="1" applyFill="1" applyBorder="1" applyAlignment="1">
      <alignment shrinkToFit="1"/>
    </xf>
    <xf numFmtId="4" fontId="26" fillId="5" borderId="4" xfId="0" applyNumberFormat="1" applyFont="1" applyFill="1" applyBorder="1" applyAlignment="1">
      <alignment shrinkToFit="1"/>
    </xf>
    <xf numFmtId="4" fontId="23" fillId="8" borderId="49" xfId="0" applyNumberFormat="1" applyFont="1" applyFill="1" applyBorder="1" applyAlignment="1">
      <alignment horizontal="right" shrinkToFit="1"/>
    </xf>
    <xf numFmtId="0" fontId="35" fillId="0" borderId="0" xfId="24" applyFont="1" applyBorder="1" applyAlignment="1">
      <alignment horizontal="right"/>
    </xf>
    <xf numFmtId="0" fontId="36" fillId="0" borderId="0" xfId="24" applyFont="1" applyAlignment="1">
      <alignment horizontal="right"/>
    </xf>
    <xf numFmtId="0" fontId="12" fillId="0" borderId="0" xfId="24" applyAlignment="1">
      <alignment horizontal="right"/>
    </xf>
    <xf numFmtId="0" fontId="23" fillId="0" borderId="0" xfId="19" applyFont="1" applyBorder="1" applyAlignment="1">
      <alignment horizontal="right" vertical="center"/>
    </xf>
    <xf numFmtId="0" fontId="28" fillId="0" borderId="0" xfId="19" applyFont="1" applyAlignment="1">
      <alignment horizontal="left"/>
    </xf>
    <xf numFmtId="0" fontId="28" fillId="0" borderId="21" xfId="19" applyFont="1" applyBorder="1" applyAlignment="1">
      <alignment horizontal="left" wrapText="1"/>
    </xf>
    <xf numFmtId="0" fontId="43" fillId="0" borderId="0" xfId="0" applyFont="1" applyAlignment="1">
      <alignment vertical="center" wrapText="1"/>
    </xf>
    <xf numFmtId="0" fontId="0" fillId="0" borderId="0" xfId="0" applyAlignment="1">
      <alignment wrapText="1"/>
    </xf>
    <xf numFmtId="0" fontId="44" fillId="0" borderId="0" xfId="0" applyFont="1" applyAlignment="1">
      <alignment horizontal="center" vertical="center" wrapText="1"/>
    </xf>
    <xf numFmtId="0" fontId="45" fillId="0" borderId="0" xfId="0" applyFont="1" applyAlignment="1">
      <alignment horizontal="center" vertical="center" wrapText="1"/>
    </xf>
    <xf numFmtId="0" fontId="41" fillId="0" borderId="0" xfId="0" applyFont="1" applyAlignment="1">
      <alignment horizontal="left" vertical="center" wrapText="1"/>
    </xf>
    <xf numFmtId="0" fontId="46" fillId="0" borderId="0" xfId="0" applyFont="1" applyAlignment="1">
      <alignment horizontal="left" vertical="center" wrapText="1"/>
    </xf>
    <xf numFmtId="0" fontId="27" fillId="0" borderId="0" xfId="0" applyFont="1" applyAlignment="1">
      <alignment horizontal="left" vertical="center" wrapText="1"/>
    </xf>
    <xf numFmtId="0" fontId="43" fillId="0" borderId="25" xfId="0" applyFont="1" applyBorder="1" applyAlignment="1">
      <alignment vertical="center" wrapText="1"/>
    </xf>
    <xf numFmtId="0" fontId="43" fillId="0" borderId="0" xfId="0" applyFont="1" applyBorder="1" applyAlignment="1">
      <alignment vertical="center" wrapText="1"/>
    </xf>
    <xf numFmtId="0" fontId="43" fillId="0" borderId="33" xfId="0" applyFont="1" applyBorder="1" applyAlignment="1">
      <alignment vertical="center" wrapText="1"/>
    </xf>
    <xf numFmtId="0" fontId="43" fillId="0" borderId="7" xfId="0" applyFont="1" applyBorder="1" applyAlignment="1">
      <alignment vertical="center" wrapText="1"/>
    </xf>
    <xf numFmtId="0" fontId="27" fillId="0" borderId="0" xfId="0" applyFont="1" applyAlignment="1">
      <alignment wrapText="1"/>
    </xf>
    <xf numFmtId="0" fontId="27" fillId="0" borderId="0" xfId="4" applyFont="1" applyAlignment="1" applyProtection="1">
      <alignment horizontal="left" vertical="center" wrapText="1"/>
    </xf>
    <xf numFmtId="0" fontId="43" fillId="0" borderId="25" xfId="0" applyFont="1" applyBorder="1" applyAlignment="1">
      <alignment horizontal="left" wrapText="1"/>
    </xf>
    <xf numFmtId="0" fontId="23" fillId="0" borderId="12" xfId="19" applyFont="1" applyBorder="1" applyAlignment="1">
      <alignment horizontal="right" vertical="center" wrapText="1"/>
    </xf>
    <xf numFmtId="0" fontId="23" fillId="0" borderId="41" xfId="19" applyFont="1" applyBorder="1" applyAlignment="1">
      <alignment horizontal="right" vertical="center"/>
    </xf>
    <xf numFmtId="0" fontId="23" fillId="0" borderId="42" xfId="19" applyFont="1" applyBorder="1" applyAlignment="1">
      <alignment horizontal="right" vertical="center"/>
    </xf>
    <xf numFmtId="0" fontId="27" fillId="0" borderId="44" xfId="19" applyFont="1" applyBorder="1" applyAlignment="1">
      <alignment horizontal="right" vertical="center"/>
    </xf>
    <xf numFmtId="4" fontId="12" fillId="0" borderId="0" xfId="24" applyNumberFormat="1" applyAlignment="1">
      <alignment shrinkToFit="1"/>
    </xf>
    <xf numFmtId="0" fontId="0" fillId="0" borderId="0" xfId="0" applyAlignment="1">
      <alignment shrinkToFit="1"/>
    </xf>
    <xf numFmtId="0" fontId="31" fillId="0" borderId="0" xfId="19" applyFont="1" applyAlignment="1">
      <alignment shrinkToFit="1"/>
    </xf>
    <xf numFmtId="0" fontId="12" fillId="0" borderId="0" xfId="24" applyAlignment="1">
      <alignment shrinkToFit="1"/>
    </xf>
    <xf numFmtId="0" fontId="27" fillId="0" borderId="0" xfId="28"/>
    <xf numFmtId="0" fontId="27" fillId="0" borderId="0" xfId="28" applyAlignment="1">
      <alignment vertical="top"/>
    </xf>
    <xf numFmtId="0" fontId="30" fillId="0" borderId="0" xfId="28" applyFont="1"/>
    <xf numFmtId="0" fontId="23" fillId="0" borderId="3" xfId="28" applyFont="1" applyBorder="1" applyAlignment="1">
      <alignment horizontal="center" vertical="center" wrapText="1"/>
    </xf>
    <xf numFmtId="0" fontId="49" fillId="0" borderId="0" xfId="28" applyFont="1" applyAlignment="1">
      <alignment horizontal="left" indent="1"/>
    </xf>
    <xf numFmtId="0" fontId="27" fillId="0" borderId="0" xfId="28" applyFont="1" applyAlignment="1">
      <alignment horizontal="center"/>
    </xf>
    <xf numFmtId="0" fontId="27" fillId="0" borderId="0" xfId="28" applyBorder="1" applyAlignment="1">
      <alignment vertical="top"/>
    </xf>
    <xf numFmtId="0" fontId="27" fillId="0" borderId="25" xfId="28" applyBorder="1"/>
    <xf numFmtId="0" fontId="27" fillId="0" borderId="0" xfId="28" applyAlignment="1">
      <alignment horizontal="left" indent="1"/>
    </xf>
    <xf numFmtId="0" fontId="27" fillId="0" borderId="0" xfId="28" applyFont="1"/>
    <xf numFmtId="0" fontId="41" fillId="0" borderId="0" xfId="28" applyFont="1"/>
    <xf numFmtId="0" fontId="27" fillId="0" borderId="0" xfId="28" applyAlignment="1">
      <alignment horizontal="right" vertical="top"/>
    </xf>
    <xf numFmtId="0" fontId="51" fillId="0" borderId="26" xfId="19" applyFont="1" applyBorder="1" applyAlignment="1">
      <alignment horizontal="center" vertical="center"/>
    </xf>
    <xf numFmtId="0" fontId="27" fillId="0" borderId="0" xfId="19" applyAlignment="1">
      <alignment horizontal="center" vertical="center"/>
    </xf>
    <xf numFmtId="0" fontId="27" fillId="0" borderId="31" xfId="19" applyBorder="1"/>
    <xf numFmtId="0" fontId="27" fillId="0" borderId="0" xfId="19" applyAlignment="1">
      <alignment vertical="center"/>
    </xf>
    <xf numFmtId="0" fontId="27" fillId="0" borderId="3" xfId="19" applyBorder="1" applyAlignment="1">
      <alignment horizontal="left" indent="1"/>
    </xf>
    <xf numFmtId="0" fontId="27" fillId="0" borderId="3" xfId="19" applyBorder="1" applyAlignment="1">
      <alignment horizontal="left" indent="3"/>
    </xf>
    <xf numFmtId="9" fontId="27" fillId="0" borderId="0" xfId="33" applyFont="1" applyAlignment="1">
      <alignment vertical="center"/>
    </xf>
    <xf numFmtId="2" fontId="27" fillId="0" borderId="0" xfId="19" applyNumberFormat="1" applyAlignment="1">
      <alignment vertical="center"/>
    </xf>
    <xf numFmtId="0" fontId="23" fillId="0" borderId="0" xfId="19" applyFont="1"/>
    <xf numFmtId="9" fontId="23" fillId="0" borderId="0" xfId="19" applyNumberFormat="1" applyFont="1"/>
    <xf numFmtId="2" fontId="23" fillId="0" borderId="0" xfId="19" applyNumberFormat="1" applyFont="1"/>
    <xf numFmtId="0" fontId="25" fillId="0" borderId="50" xfId="19" applyFont="1" applyBorder="1"/>
    <xf numFmtId="0" fontId="27" fillId="0" borderId="0" xfId="19" applyBorder="1"/>
    <xf numFmtId="0" fontId="27" fillId="11" borderId="30" xfId="19" applyFill="1" applyBorder="1"/>
    <xf numFmtId="4" fontId="27" fillId="0" borderId="0" xfId="19" applyNumberFormat="1"/>
    <xf numFmtId="0" fontId="32" fillId="0" borderId="0" xfId="19" applyFont="1" applyBorder="1" applyAlignment="1">
      <alignment horizontal="right"/>
    </xf>
    <xf numFmtId="0" fontId="51" fillId="0" borderId="50" xfId="19" applyFont="1" applyBorder="1" applyAlignment="1">
      <alignment horizontal="center" vertical="center"/>
    </xf>
    <xf numFmtId="0" fontId="25" fillId="0" borderId="23" xfId="19" applyFont="1" applyBorder="1" applyAlignment="1">
      <alignment horizontal="right"/>
    </xf>
    <xf numFmtId="0" fontId="25" fillId="0" borderId="56" xfId="19" applyFont="1" applyBorder="1" applyAlignment="1">
      <alignment horizontal="right"/>
    </xf>
    <xf numFmtId="0" fontId="51" fillId="0" borderId="31" xfId="19" applyFont="1" applyBorder="1" applyAlignment="1">
      <alignment horizontal="center" vertical="center"/>
    </xf>
    <xf numFmtId="44" fontId="29" fillId="18" borderId="53" xfId="21" applyFont="1" applyFill="1" applyBorder="1" applyAlignment="1">
      <alignment shrinkToFit="1"/>
    </xf>
    <xf numFmtId="0" fontId="23" fillId="0" borderId="23" xfId="19" applyFont="1" applyBorder="1" applyAlignment="1">
      <alignment horizontal="right" vertical="center" wrapText="1"/>
    </xf>
    <xf numFmtId="0" fontId="23" fillId="0" borderId="25" xfId="19" applyFont="1" applyBorder="1" applyAlignment="1">
      <alignment horizontal="right" vertical="center"/>
    </xf>
    <xf numFmtId="0" fontId="23" fillId="0" borderId="23" xfId="19" applyFont="1" applyBorder="1"/>
    <xf numFmtId="0" fontId="49" fillId="0" borderId="0" xfId="19" applyFont="1" applyBorder="1" applyAlignment="1">
      <alignment horizontal="left" indent="2"/>
    </xf>
    <xf numFmtId="0" fontId="49" fillId="0" borderId="0" xfId="19" applyFont="1" applyBorder="1" applyAlignment="1">
      <alignment horizontal="center"/>
    </xf>
    <xf numFmtId="14" fontId="23" fillId="5" borderId="0" xfId="19" applyNumberFormat="1" applyFont="1" applyFill="1" applyBorder="1"/>
    <xf numFmtId="166" fontId="23" fillId="9" borderId="58" xfId="19" applyNumberFormat="1" applyFont="1" applyFill="1" applyBorder="1" applyAlignment="1">
      <alignment horizontal="center" vertical="center"/>
    </xf>
    <xf numFmtId="44" fontId="23" fillId="9" borderId="59" xfId="22" applyFont="1" applyFill="1" applyBorder="1" applyAlignment="1">
      <alignment shrinkToFit="1"/>
    </xf>
    <xf numFmtId="4" fontId="23" fillId="0" borderId="22" xfId="19" applyNumberFormat="1" applyFont="1" applyBorder="1" applyAlignment="1">
      <alignment horizontal="center" vertical="center"/>
    </xf>
    <xf numFmtId="0" fontId="27" fillId="17" borderId="0" xfId="19" applyFill="1" applyBorder="1"/>
    <xf numFmtId="0" fontId="59" fillId="5" borderId="13" xfId="19" applyFont="1" applyFill="1" applyBorder="1" applyAlignment="1">
      <alignment horizontal="center" vertical="center" shrinkToFit="1"/>
    </xf>
    <xf numFmtId="44" fontId="23" fillId="9" borderId="60" xfId="22" applyFont="1" applyFill="1" applyBorder="1" applyAlignment="1">
      <alignment shrinkToFit="1"/>
    </xf>
    <xf numFmtId="44" fontId="23" fillId="18" borderId="61" xfId="21" applyFont="1" applyFill="1" applyBorder="1" applyAlignment="1">
      <alignment shrinkToFit="1"/>
    </xf>
    <xf numFmtId="0" fontId="27" fillId="17" borderId="29" xfId="19" applyFont="1" applyFill="1" applyBorder="1"/>
    <xf numFmtId="4" fontId="27" fillId="19" borderId="37" xfId="19" applyNumberFormat="1" applyFill="1" applyBorder="1" applyAlignment="1">
      <alignment shrinkToFit="1"/>
    </xf>
    <xf numFmtId="0" fontId="22" fillId="6" borderId="39" xfId="19" applyFont="1" applyFill="1" applyBorder="1" applyAlignment="1">
      <alignment horizontal="center" vertical="center" wrapText="1"/>
    </xf>
    <xf numFmtId="44" fontId="24" fillId="9" borderId="25" xfId="1" applyFont="1" applyFill="1" applyBorder="1" applyAlignment="1">
      <alignment horizontal="center" wrapText="1"/>
    </xf>
    <xf numFmtId="44" fontId="29" fillId="18" borderId="53" xfId="21" applyFont="1" applyFill="1" applyBorder="1" applyAlignment="1">
      <alignment vertical="center" shrinkToFit="1"/>
    </xf>
    <xf numFmtId="0" fontId="27" fillId="17" borderId="6" xfId="19" applyFill="1" applyBorder="1" applyAlignment="1">
      <alignment horizontal="center" vertical="center"/>
    </xf>
    <xf numFmtId="0" fontId="61" fillId="17" borderId="47" xfId="19" applyFont="1" applyFill="1" applyBorder="1" applyAlignment="1">
      <alignment horizontal="center" vertical="center" wrapText="1"/>
    </xf>
    <xf numFmtId="0" fontId="27" fillId="17" borderId="51" xfId="19" applyFill="1" applyBorder="1"/>
    <xf numFmtId="0" fontId="62" fillId="0" borderId="3" xfId="19" applyFont="1" applyBorder="1" applyAlignment="1">
      <alignment horizontal="left" vertical="center" indent="3"/>
    </xf>
    <xf numFmtId="1" fontId="60" fillId="9" borderId="7" xfId="19" applyNumberFormat="1" applyFont="1" applyFill="1" applyBorder="1" applyAlignment="1">
      <alignment horizontal="center" vertical="center" wrapText="1"/>
    </xf>
    <xf numFmtId="0" fontId="28" fillId="0" borderId="3" xfId="32" applyFont="1" applyBorder="1" applyAlignment="1">
      <alignment horizontal="left" vertical="center" indent="2"/>
    </xf>
    <xf numFmtId="0" fontId="62" fillId="0" borderId="3" xfId="19" applyFont="1" applyBorder="1" applyAlignment="1">
      <alignment horizontal="left" vertical="center" indent="2"/>
    </xf>
    <xf numFmtId="0" fontId="28" fillId="0" borderId="3" xfId="32" applyFont="1" applyBorder="1" applyAlignment="1">
      <alignment horizontal="left" vertical="center" indent="3"/>
    </xf>
    <xf numFmtId="0" fontId="27" fillId="17" borderId="66" xfId="19" applyFill="1" applyBorder="1"/>
    <xf numFmtId="0" fontId="28" fillId="0" borderId="4" xfId="32" applyFont="1" applyBorder="1" applyAlignment="1">
      <alignment horizontal="left" vertical="center" indent="3"/>
    </xf>
    <xf numFmtId="1" fontId="60" fillId="9" borderId="46" xfId="19" applyNumberFormat="1" applyFont="1" applyFill="1" applyBorder="1" applyAlignment="1">
      <alignment horizontal="center" vertical="center" wrapText="1"/>
    </xf>
    <xf numFmtId="0" fontId="41" fillId="0" borderId="4" xfId="19" applyFont="1" applyBorder="1" applyAlignment="1">
      <alignment horizontal="right"/>
    </xf>
    <xf numFmtId="44" fontId="23" fillId="18" borderId="67" xfId="21" applyFont="1" applyFill="1" applyBorder="1" applyAlignment="1">
      <alignment vertical="center" shrinkToFit="1"/>
    </xf>
    <xf numFmtId="44" fontId="23" fillId="18" borderId="67" xfId="21" applyFont="1" applyFill="1" applyBorder="1" applyAlignment="1">
      <alignment shrinkToFit="1"/>
    </xf>
    <xf numFmtId="44" fontId="27" fillId="0" borderId="0" xfId="19" applyNumberFormat="1"/>
    <xf numFmtId="0" fontId="27" fillId="17" borderId="25" xfId="19" applyFill="1" applyBorder="1"/>
    <xf numFmtId="44" fontId="23" fillId="9" borderId="68" xfId="21" applyFont="1" applyFill="1" applyBorder="1" applyAlignment="1">
      <alignment shrinkToFit="1"/>
    </xf>
    <xf numFmtId="0" fontId="27" fillId="17" borderId="30" xfId="19" applyFill="1" applyBorder="1"/>
    <xf numFmtId="44" fontId="23" fillId="9" borderId="67" xfId="21" applyFont="1" applyFill="1" applyBorder="1" applyAlignment="1">
      <alignment shrinkToFit="1"/>
    </xf>
    <xf numFmtId="44" fontId="29" fillId="18" borderId="67" xfId="21" applyFont="1" applyFill="1" applyBorder="1" applyAlignment="1">
      <alignment shrinkToFit="1"/>
    </xf>
    <xf numFmtId="0" fontId="58" fillId="0" borderId="27" xfId="19" applyFont="1" applyBorder="1" applyAlignment="1">
      <alignment vertical="center"/>
    </xf>
    <xf numFmtId="0" fontId="29" fillId="0" borderId="27" xfId="19" applyFont="1" applyBorder="1" applyAlignment="1">
      <alignment vertical="center"/>
    </xf>
    <xf numFmtId="0" fontId="27" fillId="0" borderId="27" xfId="19" applyBorder="1" applyAlignment="1">
      <alignment vertical="center"/>
    </xf>
    <xf numFmtId="0" fontId="23" fillId="0" borderId="11" xfId="19" applyFont="1" applyBorder="1" applyAlignment="1">
      <alignment horizontal="center" vertical="center"/>
    </xf>
    <xf numFmtId="4" fontId="27" fillId="20" borderId="22" xfId="19" applyNumberFormat="1" applyFill="1" applyBorder="1" applyAlignment="1">
      <alignment vertical="center" shrinkToFit="1"/>
    </xf>
    <xf numFmtId="0" fontId="23" fillId="17" borderId="50" xfId="19" applyFont="1" applyFill="1" applyBorder="1"/>
    <xf numFmtId="0" fontId="29" fillId="17" borderId="0" xfId="19" applyFont="1" applyFill="1" applyBorder="1"/>
    <xf numFmtId="0" fontId="23" fillId="17" borderId="0" xfId="19" applyFont="1" applyFill="1" applyBorder="1"/>
    <xf numFmtId="4" fontId="27" fillId="19" borderId="37" xfId="19" applyNumberFormat="1" applyFill="1" applyBorder="1"/>
    <xf numFmtId="44" fontId="29" fillId="9" borderId="58" xfId="21" applyFont="1" applyFill="1" applyBorder="1" applyAlignment="1">
      <alignment shrinkToFit="1"/>
    </xf>
    <xf numFmtId="0" fontId="29" fillId="17" borderId="21" xfId="19" applyFont="1" applyFill="1" applyBorder="1"/>
    <xf numFmtId="0" fontId="23" fillId="17" borderId="21" xfId="19" applyFont="1" applyFill="1" applyBorder="1"/>
    <xf numFmtId="4" fontId="27" fillId="19" borderId="22" xfId="19" applyNumberFormat="1" applyFill="1" applyBorder="1" applyAlignment="1">
      <alignment shrinkToFit="1"/>
    </xf>
    <xf numFmtId="0" fontId="53" fillId="0" borderId="20" xfId="32" applyFont="1" applyBorder="1" applyAlignment="1">
      <alignment horizontal="left"/>
    </xf>
    <xf numFmtId="44" fontId="0" fillId="21" borderId="59" xfId="21" applyFont="1" applyFill="1" applyBorder="1"/>
    <xf numFmtId="4" fontId="27" fillId="19" borderId="24" xfId="19" applyNumberFormat="1" applyFill="1" applyBorder="1" applyAlignment="1">
      <alignment shrinkToFit="1"/>
    </xf>
    <xf numFmtId="44" fontId="0" fillId="21" borderId="61" xfId="21" applyFont="1" applyFill="1" applyBorder="1"/>
    <xf numFmtId="0" fontId="27" fillId="0" borderId="1" xfId="19" applyBorder="1"/>
    <xf numFmtId="0" fontId="53" fillId="0" borderId="3" xfId="32" applyFont="1" applyBorder="1" applyAlignment="1">
      <alignment horizontal="left" indent="3"/>
    </xf>
    <xf numFmtId="0" fontId="53" fillId="0" borderId="20" xfId="32" applyFont="1" applyBorder="1" applyAlignment="1"/>
    <xf numFmtId="0" fontId="27" fillId="0" borderId="32" xfId="19" applyBorder="1"/>
    <xf numFmtId="0" fontId="26" fillId="0" borderId="32" xfId="19" applyFont="1" applyBorder="1" applyAlignment="1">
      <alignment horizontal="right"/>
    </xf>
    <xf numFmtId="44" fontId="0" fillId="21" borderId="67" xfId="21" applyFont="1" applyFill="1" applyBorder="1"/>
    <xf numFmtId="44" fontId="30" fillId="18" borderId="24" xfId="21" applyFont="1" applyFill="1" applyBorder="1" applyAlignment="1">
      <alignment shrinkToFit="1"/>
    </xf>
    <xf numFmtId="44" fontId="30" fillId="18" borderId="11" xfId="21" applyFont="1" applyFill="1" applyBorder="1" applyAlignment="1">
      <alignment shrinkToFit="1"/>
    </xf>
    <xf numFmtId="4" fontId="27" fillId="20" borderId="63" xfId="19" applyNumberFormat="1" applyFill="1" applyBorder="1" applyAlignment="1">
      <alignment vertical="center" shrinkToFit="1"/>
    </xf>
    <xf numFmtId="3" fontId="23" fillId="9" borderId="15" xfId="19" applyNumberFormat="1" applyFont="1" applyFill="1" applyBorder="1" applyAlignment="1">
      <alignment shrinkToFit="1"/>
    </xf>
    <xf numFmtId="4" fontId="23" fillId="5" borderId="27" xfId="19" applyNumberFormat="1" applyFont="1" applyFill="1" applyBorder="1" applyAlignment="1">
      <alignment horizontal="left" indent="3"/>
    </xf>
    <xf numFmtId="2" fontId="27" fillId="0" borderId="0" xfId="19" applyNumberFormat="1"/>
    <xf numFmtId="4" fontId="23" fillId="9" borderId="40" xfId="19" applyNumberFormat="1" applyFont="1" applyFill="1" applyBorder="1" applyAlignment="1"/>
    <xf numFmtId="4" fontId="23" fillId="0" borderId="5" xfId="19" applyNumberFormat="1" applyFont="1" applyBorder="1" applyAlignment="1">
      <alignment horizontal="left" indent="2"/>
    </xf>
    <xf numFmtId="4" fontId="23" fillId="9" borderId="5" xfId="19" applyNumberFormat="1" applyFont="1" applyFill="1" applyBorder="1" applyAlignment="1">
      <alignment shrinkToFit="1"/>
    </xf>
    <xf numFmtId="4" fontId="23" fillId="0" borderId="12" xfId="19" applyNumberFormat="1" applyFont="1" applyBorder="1" applyAlignment="1">
      <alignment horizontal="left" indent="2"/>
    </xf>
    <xf numFmtId="4" fontId="23" fillId="0" borderId="3" xfId="19" applyNumberFormat="1" applyFont="1" applyBorder="1" applyAlignment="1">
      <alignment horizontal="left" indent="2"/>
    </xf>
    <xf numFmtId="4" fontId="23" fillId="0" borderId="1" xfId="19" applyNumberFormat="1" applyFont="1" applyBorder="1" applyAlignment="1">
      <alignment horizontal="left" indent="2"/>
    </xf>
    <xf numFmtId="0" fontId="27" fillId="0" borderId="0" xfId="19" applyFont="1"/>
    <xf numFmtId="0" fontId="23" fillId="0" borderId="0" xfId="19" applyFont="1" applyBorder="1"/>
    <xf numFmtId="14" fontId="23" fillId="11" borderId="30" xfId="19" applyNumberFormat="1" applyFont="1" applyFill="1" applyBorder="1"/>
    <xf numFmtId="4" fontId="27" fillId="0" borderId="54" xfId="19" applyNumberFormat="1" applyBorder="1"/>
    <xf numFmtId="0" fontId="27" fillId="0" borderId="23" xfId="19" applyBorder="1"/>
    <xf numFmtId="0" fontId="41" fillId="0" borderId="0" xfId="19" applyFont="1" applyBorder="1"/>
    <xf numFmtId="0" fontId="28" fillId="0" borderId="0" xfId="19" applyFont="1" applyBorder="1"/>
    <xf numFmtId="4" fontId="27" fillId="0" borderId="24" xfId="19" applyNumberFormat="1" applyBorder="1"/>
    <xf numFmtId="0" fontId="23" fillId="0" borderId="0" xfId="19" applyFont="1" applyBorder="1" applyAlignment="1">
      <alignment horizontal="center" vertical="center" wrapText="1"/>
    </xf>
    <xf numFmtId="4" fontId="27" fillId="0" borderId="0" xfId="19" applyNumberFormat="1" applyAlignment="1">
      <alignment horizontal="right"/>
    </xf>
    <xf numFmtId="0" fontId="38" fillId="0" borderId="0" xfId="19" applyFont="1"/>
    <xf numFmtId="0" fontId="51" fillId="0" borderId="0" xfId="19" applyFont="1"/>
    <xf numFmtId="0" fontId="34" fillId="0" borderId="15" xfId="34" applyFont="1" applyBorder="1" applyAlignment="1">
      <alignment horizontal="center" vertical="center" wrapText="1"/>
    </xf>
    <xf numFmtId="0" fontId="34" fillId="0" borderId="16" xfId="34" applyFont="1" applyBorder="1" applyAlignment="1">
      <alignment horizontal="center" vertical="center" wrapText="1"/>
    </xf>
    <xf numFmtId="170" fontId="15" fillId="0" borderId="0" xfId="35"/>
    <xf numFmtId="170" fontId="15" fillId="0" borderId="3" xfId="35" applyBorder="1" applyAlignment="1">
      <alignment horizontal="center" vertical="center" wrapText="1"/>
    </xf>
    <xf numFmtId="0" fontId="9" fillId="0" borderId="40" xfId="34" applyBorder="1"/>
    <xf numFmtId="170" fontId="15" fillId="0" borderId="0" xfId="35" applyAlignment="1">
      <alignment horizontal="right"/>
    </xf>
    <xf numFmtId="0" fontId="9" fillId="0" borderId="20" xfId="34" applyBorder="1"/>
    <xf numFmtId="170" fontId="34" fillId="18" borderId="3" xfId="35" applyFont="1" applyFill="1" applyBorder="1"/>
    <xf numFmtId="9" fontId="34" fillId="18" borderId="3" xfId="37" applyFont="1" applyFill="1" applyBorder="1"/>
    <xf numFmtId="0" fontId="9" fillId="0" borderId="70" xfId="34" applyBorder="1"/>
    <xf numFmtId="0" fontId="63" fillId="17" borderId="11" xfId="34" applyFont="1" applyFill="1" applyBorder="1" applyAlignment="1">
      <alignment horizontal="center" vertical="center"/>
    </xf>
    <xf numFmtId="0" fontId="34" fillId="0" borderId="14" xfId="34" applyFont="1" applyBorder="1" applyAlignment="1">
      <alignment horizontal="right" vertical="center" wrapText="1"/>
    </xf>
    <xf numFmtId="0" fontId="9" fillId="0" borderId="0" xfId="34"/>
    <xf numFmtId="0" fontId="9" fillId="17" borderId="14" xfId="34" applyFill="1" applyBorder="1"/>
    <xf numFmtId="0" fontId="34" fillId="17" borderId="15" xfId="34" applyFont="1" applyFill="1" applyBorder="1" applyAlignment="1">
      <alignment horizontal="center" wrapText="1"/>
    </xf>
    <xf numFmtId="0" fontId="34" fillId="17" borderId="16" xfId="34" applyFont="1" applyFill="1" applyBorder="1" applyAlignment="1">
      <alignment horizontal="center" wrapText="1"/>
    </xf>
    <xf numFmtId="0" fontId="35" fillId="16" borderId="15" xfId="34" applyFont="1" applyFill="1" applyBorder="1" applyAlignment="1">
      <alignment horizontal="right" vertical="center" wrapText="1"/>
    </xf>
    <xf numFmtId="0" fontId="66" fillId="0" borderId="0" xfId="24" applyFont="1"/>
    <xf numFmtId="0" fontId="23" fillId="0" borderId="0" xfId="0" applyFont="1" applyAlignment="1">
      <alignment horizontal="center" vertical="center" wrapText="1"/>
    </xf>
    <xf numFmtId="0" fontId="0" fillId="18" borderId="0" xfId="0" applyFill="1"/>
    <xf numFmtId="0" fontId="23" fillId="18" borderId="0" xfId="0" applyFont="1" applyFill="1"/>
    <xf numFmtId="0" fontId="27" fillId="0" borderId="10" xfId="19" applyFill="1" applyBorder="1" applyAlignment="1">
      <alignment horizontal="left"/>
    </xf>
    <xf numFmtId="0" fontId="9" fillId="0" borderId="0" xfId="24" applyFont="1"/>
    <xf numFmtId="0" fontId="42" fillId="0" borderId="0" xfId="24" applyFont="1"/>
    <xf numFmtId="4" fontId="54" fillId="0" borderId="3" xfId="0" applyNumberFormat="1" applyFont="1" applyBorder="1"/>
    <xf numFmtId="0" fontId="22" fillId="23" borderId="4" xfId="0" applyFont="1" applyFill="1" applyBorder="1" applyAlignment="1">
      <alignment horizontal="center" vertical="center" wrapText="1" shrinkToFit="1"/>
    </xf>
    <xf numFmtId="0" fontId="35" fillId="0" borderId="0" xfId="24" applyFont="1" applyAlignment="1">
      <alignment horizontal="left"/>
    </xf>
    <xf numFmtId="0" fontId="12" fillId="0" borderId="3" xfId="24" applyBorder="1" applyAlignment="1">
      <alignment horizontal="left" indent="1"/>
    </xf>
    <xf numFmtId="166" fontId="35" fillId="6" borderId="0" xfId="24" applyNumberFormat="1" applyFont="1" applyFill="1" applyBorder="1"/>
    <xf numFmtId="44" fontId="37" fillId="0" borderId="0" xfId="1" applyFont="1" applyBorder="1" applyAlignment="1">
      <alignment horizontal="right"/>
    </xf>
    <xf numFmtId="44" fontId="49" fillId="0" borderId="33" xfId="30" applyFont="1" applyBorder="1"/>
    <xf numFmtId="44" fontId="49" fillId="0" borderId="0" xfId="30" applyFont="1" applyBorder="1"/>
    <xf numFmtId="44" fontId="49" fillId="5" borderId="0" xfId="29" applyFont="1" applyFill="1" applyBorder="1"/>
    <xf numFmtId="0" fontId="23" fillId="0" borderId="0" xfId="28" applyFont="1"/>
    <xf numFmtId="0" fontId="28" fillId="0" borderId="0" xfId="28" applyFont="1"/>
    <xf numFmtId="171" fontId="29" fillId="12" borderId="3" xfId="21" applyNumberFormat="1" applyFont="1" applyFill="1" applyBorder="1" applyAlignment="1">
      <alignment horizontal="center" vertical="center"/>
    </xf>
    <xf numFmtId="0" fontId="67" fillId="0" borderId="0" xfId="19" applyFont="1" applyAlignment="1">
      <alignment vertical="center"/>
    </xf>
    <xf numFmtId="44" fontId="30" fillId="11" borderId="3" xfId="22" applyFont="1" applyFill="1" applyBorder="1" applyAlignment="1">
      <alignment vertical="center" shrinkToFit="1"/>
    </xf>
    <xf numFmtId="4" fontId="31" fillId="0" borderId="0" xfId="19" applyNumberFormat="1" applyFont="1"/>
    <xf numFmtId="0" fontId="31" fillId="0" borderId="0" xfId="19" applyFont="1"/>
    <xf numFmtId="4" fontId="22" fillId="7" borderId="4" xfId="0" applyNumberFormat="1" applyFont="1" applyFill="1" applyBorder="1" applyAlignment="1">
      <alignment horizontal="center" vertical="center" wrapText="1" shrinkToFit="1"/>
    </xf>
    <xf numFmtId="4" fontId="23" fillId="7" borderId="5" xfId="0" applyNumberFormat="1" applyFont="1" applyFill="1" applyBorder="1" applyAlignment="1">
      <alignment shrinkToFit="1"/>
    </xf>
    <xf numFmtId="4" fontId="23" fillId="7" borderId="12" xfId="0" applyNumberFormat="1" applyFont="1" applyFill="1" applyBorder="1" applyAlignment="1">
      <alignment shrinkToFit="1"/>
    </xf>
    <xf numFmtId="4" fontId="23" fillId="7" borderId="14" xfId="0" applyNumberFormat="1" applyFont="1" applyFill="1" applyBorder="1" applyAlignment="1">
      <alignment shrinkToFit="1"/>
    </xf>
    <xf numFmtId="4" fontId="23" fillId="7" borderId="15" xfId="0" applyNumberFormat="1" applyFont="1" applyFill="1" applyBorder="1" applyAlignment="1">
      <alignment shrinkToFit="1"/>
    </xf>
    <xf numFmtId="4" fontId="23" fillId="7" borderId="16" xfId="0" applyNumberFormat="1" applyFont="1" applyFill="1" applyBorder="1" applyAlignment="1">
      <alignment shrinkToFit="1"/>
    </xf>
    <xf numFmtId="0" fontId="22" fillId="7" borderId="4" xfId="0" applyFont="1" applyFill="1" applyBorder="1" applyAlignment="1">
      <alignment horizontal="center" vertical="center" wrapText="1" shrinkToFit="1"/>
    </xf>
    <xf numFmtId="0" fontId="24" fillId="7" borderId="4" xfId="0" applyFont="1" applyFill="1" applyBorder="1" applyAlignment="1">
      <alignment horizontal="center" vertical="center" textRotation="180" wrapText="1" shrinkToFit="1"/>
    </xf>
    <xf numFmtId="0" fontId="22" fillId="7" borderId="4" xfId="0" applyFont="1" applyFill="1" applyBorder="1" applyAlignment="1">
      <alignment horizontal="center" vertical="center" wrapText="1"/>
    </xf>
    <xf numFmtId="164" fontId="22" fillId="7" borderId="4" xfId="0" applyNumberFormat="1" applyFont="1" applyFill="1" applyBorder="1" applyAlignment="1">
      <alignment horizontal="center" vertical="center" wrapText="1" shrinkToFit="1"/>
    </xf>
    <xf numFmtId="165" fontId="22" fillId="7" borderId="4" xfId="0" applyNumberFormat="1" applyFont="1" applyFill="1" applyBorder="1" applyAlignment="1">
      <alignment horizontal="center" vertical="center" shrinkToFit="1"/>
    </xf>
    <xf numFmtId="0" fontId="27" fillId="0" borderId="0" xfId="28" applyAlignment="1">
      <alignment horizontal="right" vertical="center"/>
    </xf>
    <xf numFmtId="0" fontId="27" fillId="0" borderId="0" xfId="28" applyFont="1" applyAlignment="1">
      <alignment horizontal="right" vertical="center"/>
    </xf>
    <xf numFmtId="0" fontId="70" fillId="0" borderId="0" xfId="28" applyFont="1" applyAlignment="1">
      <alignment horizontal="center"/>
    </xf>
    <xf numFmtId="0" fontId="49" fillId="0" borderId="0" xfId="28" applyFont="1" applyAlignment="1">
      <alignment horizontal="center" vertical="top" wrapText="1"/>
    </xf>
    <xf numFmtId="0" fontId="23" fillId="0" borderId="3" xfId="28" applyFont="1" applyBorder="1" applyAlignment="1">
      <alignment horizontal="right" vertical="center"/>
    </xf>
    <xf numFmtId="0" fontId="23" fillId="0" borderId="3" xfId="28" applyFont="1" applyBorder="1" applyAlignment="1">
      <alignment horizontal="right" vertical="center" wrapText="1"/>
    </xf>
    <xf numFmtId="0" fontId="23" fillId="0" borderId="3" xfId="28" applyFont="1" applyBorder="1" applyAlignment="1">
      <alignment horizontal="left" wrapText="1"/>
    </xf>
    <xf numFmtId="0" fontId="27" fillId="0" borderId="0" xfId="28" applyFont="1" applyAlignment="1">
      <alignment horizontal="right" vertical="center" wrapText="1"/>
    </xf>
    <xf numFmtId="0" fontId="27" fillId="0" borderId="0" xfId="28" applyFont="1" applyAlignment="1">
      <alignment horizontal="center" vertical="center"/>
    </xf>
    <xf numFmtId="0" fontId="7" fillId="0" borderId="0" xfId="39"/>
    <xf numFmtId="0" fontId="7" fillId="0" borderId="0" xfId="39" applyAlignment="1">
      <alignment vertical="center" wrapText="1"/>
    </xf>
    <xf numFmtId="0" fontId="27" fillId="0" borderId="0" xfId="40" applyFont="1" applyAlignment="1" applyProtection="1">
      <alignment vertical="center" wrapText="1"/>
    </xf>
    <xf numFmtId="0" fontId="7" fillId="0" borderId="0" xfId="39" applyAlignment="1">
      <alignment vertical="top"/>
    </xf>
    <xf numFmtId="0" fontId="35" fillId="0" borderId="0" xfId="39" applyFont="1" applyAlignment="1">
      <alignment horizontal="center"/>
    </xf>
    <xf numFmtId="173" fontId="0" fillId="0" borderId="0" xfId="38" applyNumberFormat="1" applyFont="1"/>
    <xf numFmtId="2" fontId="7" fillId="0" borderId="0" xfId="39" applyNumberFormat="1"/>
    <xf numFmtId="39" fontId="23" fillId="0" borderId="13" xfId="21" applyNumberFormat="1" applyFont="1" applyBorder="1" applyAlignment="1">
      <alignment horizontal="center" vertical="center" wrapText="1"/>
    </xf>
    <xf numFmtId="0" fontId="31" fillId="0" borderId="32" xfId="19" applyFont="1" applyBorder="1"/>
    <xf numFmtId="0" fontId="31" fillId="0" borderId="0" xfId="19" applyFont="1"/>
    <xf numFmtId="0" fontId="27" fillId="0" borderId="0" xfId="19" applyFont="1" applyAlignment="1">
      <alignment horizontal="right" vertical="center"/>
    </xf>
    <xf numFmtId="0" fontId="31" fillId="0" borderId="21" xfId="19" applyFont="1" applyBorder="1"/>
    <xf numFmtId="0" fontId="61" fillId="17" borderId="6" xfId="19" applyFont="1" applyFill="1" applyBorder="1" applyAlignment="1">
      <alignment horizontal="center" vertical="center"/>
    </xf>
    <xf numFmtId="1" fontId="0" fillId="5" borderId="3" xfId="0" applyNumberFormat="1" applyFill="1" applyBorder="1"/>
    <xf numFmtId="0" fontId="22" fillId="8" borderId="4" xfId="0" applyFont="1" applyFill="1" applyBorder="1" applyAlignment="1">
      <alignment horizontal="center" vertical="center" wrapText="1" shrinkToFit="1"/>
    </xf>
    <xf numFmtId="4" fontId="0" fillId="8" borderId="3" xfId="0" applyNumberFormat="1" applyFill="1" applyBorder="1"/>
    <xf numFmtId="0" fontId="27" fillId="8" borderId="3" xfId="2" applyFill="1" applyBorder="1"/>
    <xf numFmtId="4" fontId="0" fillId="8" borderId="10" xfId="0" applyNumberFormat="1" applyFill="1" applyBorder="1"/>
    <xf numFmtId="0" fontId="0" fillId="8" borderId="3" xfId="0" applyFill="1" applyBorder="1"/>
    <xf numFmtId="1" fontId="23" fillId="8" borderId="3" xfId="0" applyNumberFormat="1" applyFont="1" applyFill="1" applyBorder="1"/>
    <xf numFmtId="0" fontId="22" fillId="0" borderId="13" xfId="0" applyFont="1" applyBorder="1" applyAlignment="1">
      <alignment horizontal="center" vertical="center" wrapText="1" shrinkToFit="1"/>
    </xf>
    <xf numFmtId="3" fontId="23" fillId="8" borderId="15" xfId="0" applyNumberFormat="1" applyFont="1" applyFill="1" applyBorder="1"/>
    <xf numFmtId="1" fontId="23" fillId="8" borderId="5" xfId="0" applyNumberFormat="1" applyFont="1" applyFill="1" applyBorder="1"/>
    <xf numFmtId="0" fontId="15" fillId="0" borderId="0" xfId="24" applyFont="1" applyAlignment="1">
      <alignment horizontal="center"/>
    </xf>
    <xf numFmtId="4" fontId="15" fillId="0" borderId="3" xfId="35" applyNumberFormat="1" applyBorder="1"/>
    <xf numFmtId="4" fontId="24" fillId="14" borderId="3" xfId="0" applyNumberFormat="1" applyFont="1" applyFill="1" applyBorder="1" applyAlignment="1">
      <alignment horizontal="center" vertical="center" wrapText="1" shrinkToFit="1"/>
    </xf>
    <xf numFmtId="4" fontId="24" fillId="14" borderId="3" xfId="0" applyNumberFormat="1" applyFont="1" applyFill="1" applyBorder="1" applyAlignment="1">
      <alignment horizontal="center" vertical="center" wrapText="1"/>
    </xf>
    <xf numFmtId="0" fontId="24" fillId="14" borderId="3" xfId="0" applyFont="1" applyFill="1" applyBorder="1" applyAlignment="1">
      <alignment horizontal="center" vertical="center" wrapText="1"/>
    </xf>
    <xf numFmtId="0" fontId="22" fillId="14" borderId="3" xfId="0" applyFont="1" applyFill="1" applyBorder="1" applyAlignment="1">
      <alignment wrapText="1"/>
    </xf>
    <xf numFmtId="4" fontId="24" fillId="14" borderId="3" xfId="0" applyNumberFormat="1" applyFont="1" applyFill="1" applyBorder="1" applyAlignment="1">
      <alignment shrinkToFit="1"/>
    </xf>
    <xf numFmtId="4" fontId="22" fillId="14" borderId="3" xfId="0" applyNumberFormat="1" applyFont="1" applyFill="1" applyBorder="1" applyAlignment="1">
      <alignment shrinkToFit="1"/>
    </xf>
    <xf numFmtId="0" fontId="23" fillId="14" borderId="3" xfId="0" applyFont="1" applyFill="1" applyBorder="1"/>
    <xf numFmtId="4" fontId="27" fillId="14" borderId="3" xfId="1" applyNumberFormat="1" applyFill="1" applyBorder="1" applyAlignment="1">
      <alignment horizontal="right" shrinkToFit="1"/>
    </xf>
    <xf numFmtId="4" fontId="23" fillId="14" borderId="3" xfId="1" applyNumberFormat="1" applyFont="1" applyFill="1" applyBorder="1" applyAlignment="1">
      <alignment horizontal="right" shrinkToFit="1"/>
    </xf>
    <xf numFmtId="0" fontId="36" fillId="0" borderId="0" xfId="24" applyFont="1" applyAlignment="1">
      <alignment horizontal="center"/>
    </xf>
    <xf numFmtId="0" fontId="30" fillId="5" borderId="2" xfId="28" applyFont="1" applyFill="1" applyBorder="1" applyAlignment="1">
      <alignment horizontal="left"/>
    </xf>
    <xf numFmtId="0" fontId="23" fillId="0" borderId="0" xfId="19" applyFont="1" applyBorder="1" applyAlignment="1">
      <alignment horizontal="center" vertical="center"/>
    </xf>
    <xf numFmtId="0" fontId="23" fillId="0" borderId="0" xfId="19" applyFont="1" applyBorder="1" applyAlignment="1">
      <alignment horizontal="center" vertical="center" shrinkToFit="1"/>
    </xf>
    <xf numFmtId="0" fontId="23" fillId="0" borderId="36" xfId="19" applyFont="1" applyBorder="1" applyAlignment="1">
      <alignment horizontal="center" vertical="center"/>
    </xf>
    <xf numFmtId="0" fontId="27" fillId="0" borderId="0" xfId="19" applyFont="1" applyAlignment="1">
      <alignment vertical="center" wrapText="1"/>
    </xf>
    <xf numFmtId="0" fontId="0" fillId="0" borderId="3" xfId="0" applyBorder="1" applyAlignment="1">
      <alignment vertical="top" wrapText="1"/>
    </xf>
    <xf numFmtId="39" fontId="0" fillId="0" borderId="0" xfId="21" applyNumberFormat="1" applyFont="1" applyBorder="1" applyAlignment="1">
      <alignment horizontal="center"/>
    </xf>
    <xf numFmtId="171" fontId="29" fillId="12" borderId="1" xfId="21" applyNumberFormat="1" applyFont="1" applyFill="1" applyBorder="1" applyAlignment="1">
      <alignment horizontal="center" vertical="center"/>
    </xf>
    <xf numFmtId="171" fontId="29" fillId="22" borderId="11" xfId="21" applyNumberFormat="1" applyFont="1" applyFill="1" applyBorder="1" applyAlignment="1">
      <alignment horizontal="center" vertical="center"/>
    </xf>
    <xf numFmtId="44" fontId="30" fillId="8" borderId="3" xfId="22" applyFont="1" applyFill="1" applyBorder="1" applyAlignment="1">
      <alignment vertical="center" shrinkToFit="1"/>
    </xf>
    <xf numFmtId="44" fontId="23" fillId="8" borderId="3" xfId="22" applyFont="1" applyFill="1" applyBorder="1"/>
    <xf numFmtId="0" fontId="23" fillId="8" borderId="0" xfId="19" applyFont="1" applyFill="1" applyAlignment="1">
      <alignment horizontal="center" wrapText="1"/>
    </xf>
    <xf numFmtId="4" fontId="35" fillId="8" borderId="3" xfId="24" applyNumberFormat="1" applyFont="1" applyFill="1" applyBorder="1"/>
    <xf numFmtId="39" fontId="29" fillId="8" borderId="3" xfId="21" applyNumberFormat="1" applyFont="1" applyFill="1" applyBorder="1"/>
    <xf numFmtId="39" fontId="27" fillId="11" borderId="13" xfId="21" applyNumberFormat="1" applyFill="1" applyBorder="1"/>
    <xf numFmtId="44" fontId="23" fillId="8" borderId="14" xfId="22" applyFont="1" applyFill="1" applyBorder="1"/>
    <xf numFmtId="44" fontId="23" fillId="8" borderId="15" xfId="22" applyFont="1" applyFill="1" applyBorder="1"/>
    <xf numFmtId="44" fontId="23" fillId="8" borderId="16" xfId="22" applyFont="1" applyFill="1" applyBorder="1"/>
    <xf numFmtId="0" fontId="29" fillId="0" borderId="1" xfId="19" applyFont="1" applyBorder="1" applyAlignment="1">
      <alignment horizontal="right" wrapText="1"/>
    </xf>
    <xf numFmtId="0" fontId="65" fillId="5" borderId="0" xfId="0" applyFont="1" applyFill="1" applyAlignment="1">
      <alignment horizontal="center" vertical="top"/>
    </xf>
    <xf numFmtId="0" fontId="36" fillId="5" borderId="0" xfId="0" applyFont="1" applyFill="1"/>
    <xf numFmtId="0" fontId="0" fillId="16" borderId="0" xfId="0" applyFill="1" applyAlignment="1">
      <alignment vertical="top" wrapText="1"/>
    </xf>
    <xf numFmtId="0" fontId="15" fillId="5" borderId="0" xfId="0" applyFont="1" applyFill="1"/>
    <xf numFmtId="0" fontId="0" fillId="5" borderId="0" xfId="0" applyFill="1" applyBorder="1" applyAlignment="1">
      <alignment horizontal="right"/>
    </xf>
    <xf numFmtId="0" fontId="0" fillId="16" borderId="0" xfId="0" applyFill="1"/>
    <xf numFmtId="0" fontId="0" fillId="5" borderId="0" xfId="0" applyFill="1"/>
    <xf numFmtId="0" fontId="36" fillId="5" borderId="0" xfId="0" applyFont="1" applyFill="1" applyAlignment="1">
      <alignment vertical="center" wrapText="1"/>
    </xf>
    <xf numFmtId="0" fontId="36" fillId="5" borderId="42" xfId="0" applyFont="1" applyFill="1" applyBorder="1" applyAlignment="1">
      <alignment vertical="center" wrapText="1"/>
    </xf>
    <xf numFmtId="0" fontId="36" fillId="5" borderId="0" xfId="0" applyFont="1" applyFill="1" applyBorder="1" applyAlignment="1">
      <alignment vertical="center" wrapText="1"/>
    </xf>
    <xf numFmtId="3" fontId="34" fillId="5" borderId="15" xfId="1" applyNumberFormat="1" applyFont="1" applyFill="1" applyBorder="1" applyAlignment="1">
      <alignment horizontal="right" vertical="center" shrinkToFit="1"/>
    </xf>
    <xf numFmtId="3" fontId="35" fillId="5" borderId="16" xfId="1" applyNumberFormat="1" applyFont="1" applyFill="1" applyBorder="1" applyAlignment="1">
      <alignment horizontal="right" vertical="center" shrinkToFit="1"/>
    </xf>
    <xf numFmtId="0" fontId="65" fillId="5" borderId="0" xfId="0" applyFont="1" applyFill="1" applyAlignment="1">
      <alignment horizontal="center"/>
    </xf>
    <xf numFmtId="0" fontId="35" fillId="5" borderId="0" xfId="0" applyFont="1" applyFill="1"/>
    <xf numFmtId="0" fontId="0" fillId="5" borderId="0" xfId="0" applyFont="1" applyFill="1"/>
    <xf numFmtId="0" fontId="0" fillId="5" borderId="0" xfId="0" applyFill="1" applyAlignment="1">
      <alignment horizontal="center"/>
    </xf>
    <xf numFmtId="1" fontId="35" fillId="5" borderId="5" xfId="0" applyNumberFormat="1" applyFont="1" applyFill="1" applyBorder="1" applyAlignment="1">
      <alignment horizontal="center"/>
    </xf>
    <xf numFmtId="0" fontId="36" fillId="5" borderId="0" xfId="0" applyFont="1" applyFill="1" applyAlignment="1">
      <alignment horizontal="right" vertical="center" wrapText="1"/>
    </xf>
    <xf numFmtId="0" fontId="0" fillId="5" borderId="0" xfId="0" applyFill="1" applyAlignment="1">
      <alignment horizontal="right"/>
    </xf>
    <xf numFmtId="0" fontId="0" fillId="5" borderId="0" xfId="0" applyFill="1" applyBorder="1"/>
    <xf numFmtId="44" fontId="34" fillId="5" borderId="0" xfId="1" applyFont="1" applyFill="1" applyBorder="1" applyAlignment="1">
      <alignment vertical="center" shrinkToFit="1"/>
    </xf>
    <xf numFmtId="0" fontId="36" fillId="5" borderId="0" xfId="0" applyFont="1" applyFill="1" applyAlignment="1">
      <alignment vertical="top" wrapText="1"/>
    </xf>
    <xf numFmtId="0" fontId="0" fillId="5" borderId="0" xfId="0" applyFont="1" applyFill="1" applyBorder="1" applyAlignment="1">
      <alignment horizontal="left" indent="4"/>
    </xf>
    <xf numFmtId="44" fontId="35" fillId="5" borderId="0" xfId="1" applyFont="1" applyFill="1" applyBorder="1" applyAlignment="1">
      <alignment horizontal="right"/>
    </xf>
    <xf numFmtId="0" fontId="28" fillId="0" borderId="0" xfId="0" applyFont="1" applyAlignment="1">
      <alignment wrapText="1"/>
    </xf>
    <xf numFmtId="0" fontId="27" fillId="0" borderId="0" xfId="19" applyAlignment="1">
      <alignment horizontal="left" wrapText="1" indent="1"/>
    </xf>
    <xf numFmtId="0" fontId="27" fillId="0" borderId="25" xfId="19" applyBorder="1" applyAlignment="1">
      <alignment horizontal="left" wrapText="1" indent="1"/>
    </xf>
    <xf numFmtId="0" fontId="34" fillId="6" borderId="14" xfId="34" applyFont="1" applyFill="1" applyBorder="1" applyAlignment="1">
      <alignment horizontal="center" wrapText="1"/>
    </xf>
    <xf numFmtId="44" fontId="35" fillId="25" borderId="15" xfId="36" applyFont="1" applyFill="1" applyBorder="1" applyAlignment="1">
      <alignment vertical="center"/>
    </xf>
    <xf numFmtId="0" fontId="35" fillId="24" borderId="3" xfId="24" applyFont="1" applyFill="1" applyBorder="1" applyAlignment="1">
      <alignment horizontal="center" vertical="center"/>
    </xf>
    <xf numFmtId="0" fontId="12" fillId="0" borderId="5" xfId="24" applyBorder="1" applyAlignment="1">
      <alignment horizontal="left" indent="1"/>
    </xf>
    <xf numFmtId="0" fontId="12" fillId="0" borderId="4" xfId="24" applyBorder="1" applyAlignment="1">
      <alignment horizontal="left" indent="1"/>
    </xf>
    <xf numFmtId="0" fontId="6" fillId="0" borderId="0" xfId="24" applyFont="1"/>
    <xf numFmtId="0" fontId="6" fillId="0" borderId="0" xfId="39" applyFont="1" applyAlignment="1">
      <alignment vertical="center" wrapText="1"/>
    </xf>
    <xf numFmtId="0" fontId="6" fillId="0" borderId="0" xfId="39" applyFont="1" applyAlignment="1">
      <alignment vertical="top" wrapText="1"/>
    </xf>
    <xf numFmtId="0" fontId="58" fillId="0" borderId="4" xfId="0" applyFont="1" applyBorder="1" applyAlignment="1">
      <alignment horizontal="left" vertical="center"/>
    </xf>
    <xf numFmtId="0" fontId="27" fillId="5" borderId="15" xfId="0" applyFont="1" applyFill="1" applyBorder="1"/>
    <xf numFmtId="0" fontId="27" fillId="5" borderId="5" xfId="0" applyFont="1" applyFill="1" applyBorder="1"/>
    <xf numFmtId="4" fontId="0" fillId="25" borderId="3" xfId="0" applyNumberFormat="1" applyFill="1" applyBorder="1"/>
    <xf numFmtId="4" fontId="23" fillId="25" borderId="3" xfId="0" applyNumberFormat="1" applyFont="1" applyFill="1" applyBorder="1"/>
    <xf numFmtId="4" fontId="0" fillId="25" borderId="10" xfId="0" applyNumberFormat="1" applyFill="1" applyBorder="1"/>
    <xf numFmtId="0" fontId="27" fillId="0" borderId="0" xfId="0" applyFont="1" applyAlignment="1">
      <alignment horizontal="left" indent="1"/>
    </xf>
    <xf numFmtId="0" fontId="27" fillId="0" borderId="0" xfId="0" applyFont="1" applyAlignment="1">
      <alignment horizontal="left" indent="2"/>
    </xf>
    <xf numFmtId="0" fontId="27" fillId="0" borderId="0" xfId="0" applyFont="1" applyFill="1" applyBorder="1" applyAlignment="1">
      <alignment horizontal="left" indent="2"/>
    </xf>
    <xf numFmtId="0" fontId="27" fillId="0" borderId="0" xfId="0" applyFont="1" applyFill="1" applyBorder="1" applyAlignment="1">
      <alignment horizontal="left"/>
    </xf>
    <xf numFmtId="0" fontId="12" fillId="0" borderId="4" xfId="24" applyBorder="1" applyAlignment="1">
      <alignment horizontal="left" indent="3"/>
    </xf>
    <xf numFmtId="0" fontId="8" fillId="0" borderId="0" xfId="24" applyFont="1" applyAlignment="1">
      <alignment horizontal="center"/>
    </xf>
    <xf numFmtId="4" fontId="35" fillId="9" borderId="3" xfId="24" applyNumberFormat="1" applyFont="1" applyFill="1" applyBorder="1" applyAlignment="1" applyProtection="1">
      <alignment vertical="center"/>
      <protection locked="0"/>
    </xf>
    <xf numFmtId="4" fontId="35" fillId="9" borderId="13" xfId="24" applyNumberFormat="1" applyFont="1" applyFill="1" applyBorder="1" applyAlignment="1" applyProtection="1">
      <alignment horizontal="right" vertical="center"/>
      <protection locked="0"/>
    </xf>
    <xf numFmtId="39" fontId="29" fillId="11" borderId="3" xfId="21" applyNumberFormat="1" applyFont="1" applyFill="1" applyBorder="1" applyProtection="1">
      <protection locked="0"/>
    </xf>
    <xf numFmtId="39" fontId="29" fillId="11" borderId="13" xfId="21" applyNumberFormat="1" applyFont="1" applyFill="1" applyBorder="1" applyProtection="1">
      <protection locked="0"/>
    </xf>
    <xf numFmtId="44" fontId="23" fillId="11" borderId="3" xfId="1" applyFont="1" applyFill="1" applyBorder="1" applyAlignment="1">
      <alignment vertical="center"/>
    </xf>
    <xf numFmtId="44" fontId="30" fillId="11" borderId="3" xfId="1" applyFont="1" applyFill="1" applyBorder="1" applyAlignment="1" applyProtection="1">
      <alignment vertical="center" shrinkToFit="1"/>
      <protection locked="0"/>
    </xf>
    <xf numFmtId="44" fontId="30" fillId="11" borderId="3" xfId="22" applyFont="1" applyFill="1" applyBorder="1" applyAlignment="1" applyProtection="1">
      <alignment vertical="center" shrinkToFit="1"/>
      <protection locked="0"/>
    </xf>
    <xf numFmtId="44" fontId="30" fillId="8" borderId="3" xfId="22" applyFont="1" applyFill="1" applyBorder="1" applyAlignment="1">
      <alignment shrinkToFit="1"/>
    </xf>
    <xf numFmtId="0" fontId="23" fillId="0" borderId="3" xfId="19" applyFont="1" applyBorder="1" applyAlignment="1">
      <alignment horizontal="left" wrapText="1"/>
    </xf>
    <xf numFmtId="39" fontId="23" fillId="0" borderId="3" xfId="21" applyNumberFormat="1" applyFont="1" applyBorder="1"/>
    <xf numFmtId="0" fontId="27" fillId="0" borderId="0" xfId="19" applyAlignment="1">
      <alignment horizontal="left" vertical="center" wrapText="1" indent="1"/>
    </xf>
    <xf numFmtId="39" fontId="25" fillId="0" borderId="0" xfId="21" applyNumberFormat="1" applyFont="1" applyAlignment="1">
      <alignment horizontal="left" wrapText="1" indent="2"/>
    </xf>
    <xf numFmtId="0" fontId="34" fillId="10" borderId="15" xfId="0" applyFont="1" applyFill="1" applyBorder="1" applyAlignment="1">
      <alignment horizontal="center" vertical="center" wrapText="1"/>
    </xf>
    <xf numFmtId="0" fontId="34" fillId="10" borderId="16" xfId="0" applyFont="1" applyFill="1" applyBorder="1" applyAlignment="1">
      <alignment horizontal="center" vertical="center" wrapText="1"/>
    </xf>
    <xf numFmtId="1" fontId="65" fillId="5" borderId="11" xfId="0" applyNumberFormat="1" applyFont="1" applyFill="1" applyBorder="1" applyAlignment="1">
      <alignment horizontal="center" vertical="center"/>
    </xf>
    <xf numFmtId="0" fontId="27" fillId="0" borderId="3" xfId="19" applyBorder="1" applyAlignment="1">
      <alignment horizontal="left" vertical="center" wrapText="1" indent="2"/>
    </xf>
    <xf numFmtId="0" fontId="30" fillId="11" borderId="11" xfId="19" applyFont="1" applyFill="1" applyBorder="1" applyAlignment="1" applyProtection="1">
      <alignment vertical="center"/>
      <protection locked="0"/>
    </xf>
    <xf numFmtId="0" fontId="27" fillId="0" borderId="0" xfId="28" applyAlignment="1">
      <alignment vertical="center"/>
    </xf>
    <xf numFmtId="44" fontId="49" fillId="5" borderId="3" xfId="38" applyFont="1" applyFill="1" applyBorder="1" applyAlignment="1" applyProtection="1">
      <alignment horizontal="right" vertical="center"/>
    </xf>
    <xf numFmtId="44" fontId="49" fillId="5" borderId="3" xfId="38" applyFont="1" applyFill="1" applyBorder="1" applyAlignment="1" applyProtection="1">
      <alignment horizontal="left" vertical="center"/>
    </xf>
    <xf numFmtId="0" fontId="30" fillId="5" borderId="3" xfId="28" applyFont="1" applyFill="1" applyBorder="1" applyAlignment="1" applyProtection="1">
      <alignment horizontal="center" vertical="top"/>
    </xf>
    <xf numFmtId="4" fontId="34" fillId="18" borderId="3" xfId="35" applyNumberFormat="1" applyFont="1" applyFill="1" applyBorder="1"/>
    <xf numFmtId="0" fontId="30" fillId="5" borderId="7" xfId="28" applyFont="1" applyFill="1" applyBorder="1" applyAlignment="1">
      <alignment horizontal="left"/>
    </xf>
    <xf numFmtId="0" fontId="27" fillId="8" borderId="62" xfId="28" applyFill="1" applyBorder="1"/>
    <xf numFmtId="0" fontId="27" fillId="8" borderId="21" xfId="28" applyFill="1" applyBorder="1"/>
    <xf numFmtId="0" fontId="27" fillId="8" borderId="29" xfId="28" applyFill="1" applyBorder="1"/>
    <xf numFmtId="0" fontId="27" fillId="8" borderId="63" xfId="28" applyFill="1" applyBorder="1"/>
    <xf numFmtId="0" fontId="27" fillId="8" borderId="23" xfId="28" applyFill="1" applyBorder="1"/>
    <xf numFmtId="0" fontId="27" fillId="8" borderId="0" xfId="28" applyFill="1" applyBorder="1"/>
    <xf numFmtId="0" fontId="27" fillId="8" borderId="24" xfId="28" applyFill="1" applyBorder="1"/>
    <xf numFmtId="0" fontId="27" fillId="8" borderId="0" xfId="28" applyFont="1" applyFill="1" applyBorder="1"/>
    <xf numFmtId="0" fontId="27" fillId="8" borderId="31" xfId="28" applyFill="1" applyBorder="1"/>
    <xf numFmtId="0" fontId="27" fillId="8" borderId="32" xfId="28" applyFill="1" applyBorder="1"/>
    <xf numFmtId="0" fontId="27" fillId="8" borderId="39" xfId="28" applyFill="1" applyBorder="1"/>
    <xf numFmtId="0" fontId="23" fillId="0" borderId="0" xfId="0" applyFont="1" applyAlignment="1">
      <alignment horizontal="left" vertical="center"/>
    </xf>
    <xf numFmtId="0" fontId="27" fillId="0" borderId="3" xfId="0" applyFont="1" applyBorder="1" applyProtection="1">
      <protection locked="0"/>
    </xf>
    <xf numFmtId="0" fontId="0" fillId="0" borderId="3" xfId="0" applyBorder="1" applyProtection="1">
      <protection locked="0"/>
    </xf>
    <xf numFmtId="4" fontId="0" fillId="5" borderId="3" xfId="0" applyNumberFormat="1" applyFill="1" applyBorder="1" applyProtection="1">
      <protection locked="0"/>
    </xf>
    <xf numFmtId="0" fontId="27" fillId="0" borderId="3" xfId="0" applyFont="1" applyBorder="1" applyAlignment="1" applyProtection="1">
      <alignment horizontal="center" vertical="center"/>
      <protection locked="0"/>
    </xf>
    <xf numFmtId="4" fontId="54" fillId="5" borderId="3" xfId="0" applyNumberFormat="1" applyFont="1" applyFill="1" applyBorder="1" applyProtection="1">
      <protection locked="0"/>
    </xf>
    <xf numFmtId="0" fontId="0" fillId="0" borderId="3" xfId="0" applyBorder="1" applyAlignment="1" applyProtection="1">
      <alignment horizontal="center" vertical="center"/>
      <protection locked="0"/>
    </xf>
    <xf numFmtId="0" fontId="0" fillId="18" borderId="3" xfId="0" applyFill="1" applyBorder="1" applyProtection="1">
      <protection locked="0"/>
    </xf>
    <xf numFmtId="0" fontId="0" fillId="18" borderId="3" xfId="0" applyFill="1" applyBorder="1" applyAlignment="1" applyProtection="1">
      <alignment horizontal="center" vertical="center"/>
      <protection locked="0"/>
    </xf>
    <xf numFmtId="0" fontId="0" fillId="13" borderId="5" xfId="0" applyFill="1" applyBorder="1"/>
    <xf numFmtId="0" fontId="25" fillId="13" borderId="5" xfId="0" applyFont="1" applyFill="1" applyBorder="1"/>
    <xf numFmtId="4" fontId="0" fillId="13" borderId="5" xfId="0" applyNumberFormat="1" applyFill="1" applyBorder="1" applyAlignment="1">
      <alignment shrinkToFit="1"/>
    </xf>
    <xf numFmtId="4" fontId="27" fillId="13" borderId="5" xfId="0" applyNumberFormat="1" applyFont="1" applyFill="1" applyBorder="1" applyAlignment="1">
      <alignment horizontal="right" shrinkToFit="1"/>
    </xf>
    <xf numFmtId="4" fontId="23" fillId="13" borderId="5" xfId="0" applyNumberFormat="1" applyFont="1" applyFill="1" applyBorder="1" applyAlignment="1">
      <alignment horizontal="right" shrinkToFit="1"/>
    </xf>
    <xf numFmtId="4" fontId="23" fillId="13" borderId="5" xfId="0" applyNumberFormat="1" applyFont="1" applyFill="1" applyBorder="1" applyAlignment="1">
      <alignment shrinkToFit="1"/>
    </xf>
    <xf numFmtId="4" fontId="0" fillId="13" borderId="5" xfId="0" applyNumberFormat="1" applyFill="1" applyBorder="1"/>
    <xf numFmtId="4" fontId="23" fillId="13" borderId="5" xfId="0" applyNumberFormat="1" applyFont="1" applyFill="1" applyBorder="1"/>
    <xf numFmtId="4" fontId="0" fillId="13" borderId="9" xfId="0" applyNumberFormat="1" applyFill="1" applyBorder="1"/>
    <xf numFmtId="0" fontId="25" fillId="13" borderId="3" xfId="0" applyFont="1" applyFill="1" applyBorder="1"/>
    <xf numFmtId="4" fontId="23" fillId="13" borderId="10" xfId="0" applyNumberFormat="1" applyFont="1" applyFill="1" applyBorder="1"/>
    <xf numFmtId="0" fontId="25" fillId="13" borderId="10" xfId="0" applyFont="1" applyFill="1" applyBorder="1" applyAlignment="1">
      <alignment horizontal="right"/>
    </xf>
    <xf numFmtId="4" fontId="23" fillId="13" borderId="10" xfId="0" applyNumberFormat="1" applyFont="1" applyFill="1" applyBorder="1" applyAlignment="1">
      <alignment shrinkToFit="1"/>
    </xf>
    <xf numFmtId="0" fontId="51" fillId="5" borderId="14" xfId="0" applyFont="1" applyFill="1" applyBorder="1" applyAlignment="1">
      <alignment wrapText="1"/>
    </xf>
    <xf numFmtId="4" fontId="23" fillId="13" borderId="10" xfId="0" applyNumberFormat="1" applyFont="1" applyFill="1" applyBorder="1" applyAlignment="1">
      <alignment horizontal="right" shrinkToFit="1"/>
    </xf>
    <xf numFmtId="0" fontId="25" fillId="5" borderId="3" xfId="0" applyFont="1" applyFill="1" applyBorder="1" applyProtection="1">
      <protection locked="0"/>
    </xf>
    <xf numFmtId="4" fontId="0" fillId="26" borderId="3" xfId="0" applyNumberFormat="1" applyFill="1" applyBorder="1" applyAlignment="1" applyProtection="1">
      <alignment shrinkToFit="1"/>
      <protection locked="0"/>
    </xf>
    <xf numFmtId="4" fontId="0" fillId="26" borderId="5" xfId="0" applyNumberFormat="1" applyFill="1" applyBorder="1" applyAlignment="1" applyProtection="1">
      <alignment shrinkToFit="1"/>
      <protection locked="0"/>
    </xf>
    <xf numFmtId="4" fontId="0" fillId="26" borderId="3" xfId="0" applyNumberFormat="1" applyFill="1" applyBorder="1" applyAlignment="1">
      <alignment shrinkToFit="1"/>
    </xf>
    <xf numFmtId="4" fontId="38" fillId="26" borderId="3" xfId="0" applyNumberFormat="1" applyFont="1" applyFill="1" applyBorder="1" applyAlignment="1">
      <alignment shrinkToFit="1"/>
    </xf>
    <xf numFmtId="166" fontId="15" fillId="5" borderId="3" xfId="18" applyNumberFormat="1" applyFont="1" applyFill="1" applyBorder="1" applyAlignment="1" applyProtection="1">
      <alignment vertical="top" shrinkToFit="1"/>
      <protection locked="0"/>
    </xf>
    <xf numFmtId="166" fontId="36" fillId="26" borderId="3" xfId="18" applyNumberFormat="1" applyFont="1" applyFill="1" applyBorder="1" applyAlignment="1" applyProtection="1">
      <alignment vertical="top" shrinkToFit="1"/>
      <protection locked="0"/>
    </xf>
    <xf numFmtId="0" fontId="36" fillId="5" borderId="3" xfId="18" applyFont="1" applyFill="1" applyBorder="1" applyAlignment="1">
      <alignment horizontal="left" vertical="top" wrapText="1"/>
    </xf>
    <xf numFmtId="4" fontId="27" fillId="0" borderId="3" xfId="0" applyNumberFormat="1" applyFont="1" applyBorder="1" applyAlignment="1" applyProtection="1">
      <alignment shrinkToFit="1"/>
      <protection locked="0"/>
    </xf>
    <xf numFmtId="166" fontId="26" fillId="4" borderId="3" xfId="0" applyNumberFormat="1" applyFont="1" applyFill="1" applyBorder="1" applyAlignment="1" applyProtection="1">
      <alignment shrinkToFit="1"/>
      <protection locked="0"/>
    </xf>
    <xf numFmtId="49" fontId="25" fillId="4" borderId="3" xfId="0" applyNumberFormat="1" applyFont="1" applyFill="1" applyBorder="1" applyAlignment="1" applyProtection="1">
      <alignment shrinkToFit="1"/>
      <protection locked="0"/>
    </xf>
    <xf numFmtId="4" fontId="15" fillId="22" borderId="3" xfId="35" applyNumberFormat="1" applyFill="1" applyBorder="1" applyProtection="1">
      <protection locked="0"/>
    </xf>
    <xf numFmtId="174" fontId="0" fillId="0" borderId="3" xfId="37" applyNumberFormat="1" applyFont="1" applyBorder="1"/>
    <xf numFmtId="4" fontId="54" fillId="0" borderId="2" xfId="0" applyNumberFormat="1" applyFont="1" applyBorder="1" applyAlignment="1">
      <alignment vertical="center"/>
    </xf>
    <xf numFmtId="0" fontId="30" fillId="0" borderId="0" xfId="19" applyFont="1"/>
    <xf numFmtId="44" fontId="30" fillId="0" borderId="0" xfId="25" applyFont="1" applyAlignment="1">
      <alignment horizontal="center" vertical="center"/>
    </xf>
    <xf numFmtId="0" fontId="0" fillId="0" borderId="3" xfId="0" applyBorder="1" applyAlignment="1" applyProtection="1">
      <alignment shrinkToFit="1"/>
      <protection locked="0"/>
    </xf>
    <xf numFmtId="0" fontId="27" fillId="0" borderId="3" xfId="0" applyFont="1" applyBorder="1" applyAlignment="1" applyProtection="1">
      <alignment shrinkToFit="1"/>
      <protection locked="0"/>
    </xf>
    <xf numFmtId="0" fontId="0" fillId="18" borderId="3" xfId="0" applyFill="1" applyBorder="1" applyAlignment="1" applyProtection="1">
      <alignment shrinkToFit="1"/>
      <protection locked="0"/>
    </xf>
    <xf numFmtId="166" fontId="0" fillId="0" borderId="3" xfId="0" applyNumberFormat="1" applyBorder="1" applyAlignment="1" applyProtection="1">
      <alignment shrinkToFit="1"/>
      <protection locked="0"/>
    </xf>
    <xf numFmtId="166" fontId="0" fillId="18" borderId="3" xfId="0" applyNumberFormat="1" applyFill="1" applyBorder="1" applyAlignment="1" applyProtection="1">
      <alignment shrinkToFit="1"/>
      <protection locked="0"/>
    </xf>
    <xf numFmtId="0" fontId="5" fillId="0" borderId="0" xfId="39" applyFont="1" applyAlignment="1">
      <alignment vertical="center" wrapText="1"/>
    </xf>
    <xf numFmtId="1" fontId="35" fillId="5" borderId="15" xfId="0" applyNumberFormat="1" applyFont="1" applyFill="1" applyBorder="1" applyAlignment="1">
      <alignment horizontal="center" vertical="center"/>
    </xf>
    <xf numFmtId="0" fontId="51" fillId="0" borderId="31" xfId="19" applyFont="1" applyBorder="1" applyAlignment="1">
      <alignment horizontal="right"/>
    </xf>
    <xf numFmtId="44" fontId="23" fillId="22" borderId="32" xfId="21" applyFont="1" applyFill="1" applyBorder="1"/>
    <xf numFmtId="0" fontId="27" fillId="0" borderId="3" xfId="19" applyBorder="1" applyAlignment="1">
      <alignment horizontal="left"/>
    </xf>
    <xf numFmtId="0" fontId="35" fillId="0" borderId="0" xfId="24" applyFont="1" applyAlignment="1">
      <alignment horizontal="right" vertical="center"/>
    </xf>
    <xf numFmtId="170" fontId="36" fillId="0" borderId="0" xfId="44" applyFont="1" applyAlignment="1">
      <alignment vertical="center" wrapText="1"/>
    </xf>
    <xf numFmtId="4" fontId="64" fillId="0" borderId="3" xfId="44" applyNumberFormat="1" applyFont="1" applyBorder="1" applyAlignment="1">
      <alignment horizontal="center" vertical="center" wrapText="1"/>
    </xf>
    <xf numFmtId="4" fontId="12" fillId="9" borderId="3" xfId="24" applyNumberFormat="1" applyFill="1" applyBorder="1"/>
    <xf numFmtId="4" fontId="34" fillId="0" borderId="3" xfId="44" applyNumberFormat="1" applyFont="1" applyBorder="1" applyAlignment="1">
      <alignment horizontal="center" vertical="center"/>
    </xf>
    <xf numFmtId="4" fontId="34" fillId="0" borderId="3" xfId="24" applyNumberFormat="1" applyFont="1" applyBorder="1" applyAlignment="1">
      <alignment horizontal="center" vertical="center"/>
    </xf>
    <xf numFmtId="4" fontId="12" fillId="9" borderId="3" xfId="24" applyNumberFormat="1" applyFill="1" applyBorder="1" applyAlignment="1">
      <alignment shrinkToFit="1"/>
    </xf>
    <xf numFmtId="44" fontId="37" fillId="0" borderId="0" xfId="1" applyFont="1" applyBorder="1" applyAlignment="1"/>
    <xf numFmtId="44" fontId="37" fillId="5" borderId="0" xfId="1" applyFont="1" applyFill="1" applyBorder="1" applyAlignment="1"/>
    <xf numFmtId="44" fontId="30" fillId="11" borderId="3" xfId="22" applyFont="1" applyFill="1" applyBorder="1" applyAlignment="1">
      <alignment horizontal="center" vertical="center" shrinkToFit="1"/>
    </xf>
    <xf numFmtId="4" fontId="35" fillId="8" borderId="3" xfId="24" applyNumberFormat="1" applyFont="1" applyFill="1" applyBorder="1" applyAlignment="1" applyProtection="1">
      <alignment vertical="center"/>
      <protection locked="0"/>
    </xf>
    <xf numFmtId="4" fontId="35" fillId="8" borderId="3" xfId="24" applyNumberFormat="1" applyFont="1" applyFill="1" applyBorder="1" applyAlignment="1">
      <alignment vertical="center"/>
    </xf>
    <xf numFmtId="4" fontId="12" fillId="8" borderId="3" xfId="24" applyNumberFormat="1" applyFill="1" applyBorder="1"/>
    <xf numFmtId="4" fontId="12" fillId="8" borderId="4" xfId="24" applyNumberFormat="1" applyFill="1" applyBorder="1"/>
    <xf numFmtId="4" fontId="12" fillId="8" borderId="5" xfId="24" applyNumberFormat="1" applyFill="1" applyBorder="1"/>
    <xf numFmtId="4" fontId="12" fillId="8" borderId="0" xfId="24" applyNumberFormat="1" applyFill="1" applyBorder="1"/>
    <xf numFmtId="4" fontId="35" fillId="8" borderId="4" xfId="24" applyNumberFormat="1" applyFont="1" applyFill="1" applyBorder="1" applyAlignment="1">
      <alignment shrinkToFit="1"/>
    </xf>
    <xf numFmtId="4" fontId="35" fillId="8" borderId="3" xfId="24" applyNumberFormat="1" applyFont="1" applyFill="1" applyBorder="1" applyAlignment="1">
      <alignment shrinkToFit="1"/>
    </xf>
    <xf numFmtId="4" fontId="34" fillId="9" borderId="3" xfId="24" applyNumberFormat="1" applyFont="1" applyFill="1" applyBorder="1" applyAlignment="1">
      <alignment vertical="center"/>
    </xf>
    <xf numFmtId="4" fontId="35" fillId="8" borderId="3" xfId="24" applyNumberFormat="1" applyFont="1" applyFill="1" applyBorder="1" applyAlignment="1">
      <alignment horizontal="right" vertical="center"/>
    </xf>
    <xf numFmtId="170" fontId="79" fillId="0" borderId="0" xfId="44" applyFont="1" applyAlignment="1">
      <alignment vertical="center" wrapText="1"/>
    </xf>
    <xf numFmtId="44" fontId="49" fillId="6" borderId="3" xfId="29" applyFont="1" applyFill="1" applyBorder="1" applyAlignment="1">
      <alignment vertical="center"/>
    </xf>
    <xf numFmtId="44" fontId="49" fillId="6" borderId="3" xfId="29" applyFont="1" applyFill="1" applyBorder="1"/>
    <xf numFmtId="44" fontId="49" fillId="6" borderId="5" xfId="30" applyFont="1" applyFill="1" applyBorder="1" applyAlignment="1">
      <alignment vertical="center"/>
    </xf>
    <xf numFmtId="44" fontId="49" fillId="6" borderId="0" xfId="30" applyFont="1" applyFill="1" applyBorder="1"/>
    <xf numFmtId="44" fontId="49" fillId="6" borderId="13" xfId="29" applyFont="1" applyFill="1" applyBorder="1" applyAlignment="1">
      <alignment vertical="center"/>
    </xf>
    <xf numFmtId="44" fontId="49" fillId="6" borderId="13" xfId="29" applyFont="1" applyFill="1" applyBorder="1"/>
    <xf numFmtId="44" fontId="49" fillId="6" borderId="5" xfId="29" applyFont="1" applyFill="1" applyBorder="1"/>
    <xf numFmtId="44" fontId="30" fillId="6" borderId="14" xfId="29" applyFont="1" applyFill="1" applyBorder="1" applyAlignment="1">
      <alignment vertical="center"/>
    </xf>
    <xf numFmtId="44" fontId="30" fillId="6" borderId="15" xfId="29" applyFont="1" applyFill="1" applyBorder="1" applyAlignment="1">
      <alignment vertical="center"/>
    </xf>
    <xf numFmtId="44" fontId="30" fillId="6" borderId="16" xfId="29" applyFont="1" applyFill="1" applyBorder="1" applyAlignment="1">
      <alignment vertical="center"/>
    </xf>
    <xf numFmtId="44" fontId="49" fillId="6" borderId="13" xfId="30" applyFont="1" applyFill="1" applyBorder="1"/>
    <xf numFmtId="44" fontId="49" fillId="6" borderId="5" xfId="30" applyFont="1" applyFill="1" applyBorder="1"/>
    <xf numFmtId="44" fontId="30" fillId="6" borderId="14" xfId="30" applyFont="1" applyFill="1" applyBorder="1"/>
    <xf numFmtId="44" fontId="30" fillId="6" borderId="15" xfId="30" applyFont="1" applyFill="1" applyBorder="1"/>
    <xf numFmtId="44" fontId="30" fillId="6" borderId="16" xfId="30" applyFont="1" applyFill="1" applyBorder="1"/>
    <xf numFmtId="44" fontId="49" fillId="6" borderId="5" xfId="29" applyFont="1" applyFill="1" applyBorder="1" applyAlignment="1">
      <alignment horizontal="center" vertical="center"/>
    </xf>
    <xf numFmtId="44" fontId="51" fillId="6" borderId="14" xfId="30" applyFont="1" applyFill="1" applyBorder="1" applyAlignment="1">
      <alignment vertical="center"/>
    </xf>
    <xf numFmtId="44" fontId="51" fillId="6" borderId="15" xfId="30" applyFont="1" applyFill="1" applyBorder="1" applyAlignment="1">
      <alignment vertical="center"/>
    </xf>
    <xf numFmtId="44" fontId="51" fillId="6" borderId="16" xfId="30" applyFont="1" applyFill="1" applyBorder="1" applyAlignment="1">
      <alignment vertical="center"/>
    </xf>
    <xf numFmtId="0" fontId="32" fillId="0" borderId="0" xfId="28" applyFont="1" applyAlignment="1">
      <alignment horizontal="center" vertical="center"/>
    </xf>
    <xf numFmtId="4" fontId="35" fillId="8" borderId="2" xfId="24" applyNumberFormat="1" applyFont="1" applyFill="1" applyBorder="1" applyAlignment="1" applyProtection="1">
      <alignment vertical="center"/>
      <protection locked="0"/>
    </xf>
    <xf numFmtId="4" fontId="35" fillId="6" borderId="0" xfId="24" applyNumberFormat="1" applyFont="1" applyFill="1" applyBorder="1" applyAlignment="1">
      <alignment vertical="center"/>
    </xf>
    <xf numFmtId="4" fontId="35" fillId="8" borderId="11" xfId="24" applyNumberFormat="1" applyFont="1" applyFill="1" applyBorder="1" applyAlignment="1">
      <alignment vertical="center"/>
    </xf>
    <xf numFmtId="4" fontId="35" fillId="8" borderId="8" xfId="24" applyNumberFormat="1" applyFont="1" applyFill="1" applyBorder="1" applyAlignment="1">
      <alignment shrinkToFit="1"/>
    </xf>
    <xf numFmtId="4" fontId="35" fillId="8" borderId="11" xfId="24" applyNumberFormat="1" applyFont="1" applyFill="1" applyBorder="1" applyAlignment="1">
      <alignment shrinkToFit="1"/>
    </xf>
    <xf numFmtId="4" fontId="35" fillId="8" borderId="13" xfId="24" applyNumberFormat="1" applyFont="1" applyFill="1" applyBorder="1" applyAlignment="1">
      <alignment shrinkToFit="1"/>
    </xf>
    <xf numFmtId="4" fontId="35" fillId="8" borderId="14" xfId="24" applyNumberFormat="1" applyFont="1" applyFill="1" applyBorder="1" applyAlignment="1">
      <alignment shrinkToFit="1"/>
    </xf>
    <xf numFmtId="4" fontId="35" fillId="8" borderId="16" xfId="24" applyNumberFormat="1" applyFont="1" applyFill="1" applyBorder="1" applyAlignment="1">
      <alignment shrinkToFit="1"/>
    </xf>
    <xf numFmtId="4" fontId="35" fillId="8" borderId="5" xfId="24" applyNumberFormat="1" applyFont="1" applyFill="1" applyBorder="1" applyAlignment="1">
      <alignment shrinkToFit="1"/>
    </xf>
    <xf numFmtId="4" fontId="35" fillId="8" borderId="2" xfId="24" applyNumberFormat="1" applyFont="1" applyFill="1" applyBorder="1" applyAlignment="1">
      <alignment shrinkToFit="1"/>
    </xf>
    <xf numFmtId="4" fontId="35" fillId="8" borderId="11" xfId="24" applyNumberFormat="1" applyFont="1" applyFill="1" applyBorder="1" applyAlignment="1" applyProtection="1">
      <alignment vertical="center"/>
    </xf>
    <xf numFmtId="4" fontId="15" fillId="0" borderId="3" xfId="35" applyNumberFormat="1" applyBorder="1" applyProtection="1"/>
    <xf numFmtId="9" fontId="0" fillId="0" borderId="3" xfId="37" applyFont="1" applyBorder="1" applyProtection="1"/>
    <xf numFmtId="4" fontId="34" fillId="18" borderId="3" xfId="35" applyNumberFormat="1" applyFont="1" applyFill="1" applyBorder="1" applyProtection="1"/>
    <xf numFmtId="9" fontId="34" fillId="18" borderId="3" xfId="37" applyFont="1" applyFill="1" applyBorder="1" applyProtection="1"/>
    <xf numFmtId="0" fontId="27" fillId="0" borderId="0" xfId="28" applyAlignment="1" applyProtection="1">
      <alignment horizontal="right"/>
      <protection locked="0"/>
    </xf>
    <xf numFmtId="0" fontId="27" fillId="0" borderId="0" xfId="28" applyProtection="1">
      <protection locked="0"/>
    </xf>
    <xf numFmtId="0" fontId="27" fillId="0" borderId="0" xfId="28" applyBorder="1" applyProtection="1">
      <protection locked="0"/>
    </xf>
    <xf numFmtId="166" fontId="49" fillId="0" borderId="0" xfId="28" applyNumberFormat="1" applyFont="1" applyBorder="1" applyAlignment="1" applyProtection="1">
      <alignment horizontal="center" vertical="top"/>
      <protection locked="0"/>
    </xf>
    <xf numFmtId="0" fontId="27" fillId="0" borderId="42" xfId="0" applyFont="1" applyFill="1" applyBorder="1"/>
    <xf numFmtId="0" fontId="27" fillId="0" borderId="0" xfId="19" applyFill="1" applyBorder="1" applyAlignment="1">
      <alignment horizontal="left"/>
    </xf>
    <xf numFmtId="0" fontId="0" fillId="0" borderId="0" xfId="0" applyBorder="1"/>
    <xf numFmtId="166" fontId="23" fillId="7" borderId="3" xfId="0" applyNumberFormat="1" applyFont="1" applyFill="1" applyBorder="1" applyAlignment="1" applyProtection="1">
      <alignment horizontal="center" vertical="center" shrinkToFit="1"/>
      <protection locked="0"/>
    </xf>
    <xf numFmtId="0" fontId="23" fillId="7" borderId="3" xfId="0" applyFont="1" applyFill="1" applyBorder="1" applyAlignment="1" applyProtection="1">
      <alignment horizontal="center" vertical="center" wrapText="1"/>
      <protection locked="0"/>
    </xf>
    <xf numFmtId="0" fontId="23" fillId="7" borderId="3" xfId="0" applyFont="1" applyFill="1" applyBorder="1" applyAlignment="1" applyProtection="1">
      <alignment horizontal="center" vertical="center" shrinkToFit="1"/>
      <protection locked="0"/>
    </xf>
    <xf numFmtId="4" fontId="23" fillId="7" borderId="3" xfId="0" applyNumberFormat="1" applyFont="1" applyFill="1" applyBorder="1" applyAlignment="1" applyProtection="1">
      <alignment horizontal="center" vertical="center" wrapText="1"/>
      <protection locked="0"/>
    </xf>
    <xf numFmtId="170" fontId="15" fillId="0" borderId="0" xfId="35" applyAlignment="1" applyProtection="1">
      <alignment horizontal="right"/>
    </xf>
    <xf numFmtId="174" fontId="0" fillId="0" borderId="3" xfId="37" applyNumberFormat="1" applyFont="1" applyBorder="1" applyProtection="1"/>
    <xf numFmtId="170" fontId="15" fillId="0" borderId="0" xfId="35" applyProtection="1"/>
    <xf numFmtId="170" fontId="34" fillId="18" borderId="3" xfId="35" applyFont="1" applyFill="1" applyBorder="1" applyProtection="1"/>
    <xf numFmtId="4" fontId="23" fillId="5" borderId="2" xfId="0" applyNumberFormat="1" applyFont="1" applyFill="1" applyBorder="1" applyAlignment="1">
      <alignment shrinkToFit="1"/>
    </xf>
    <xf numFmtId="4" fontId="23" fillId="5" borderId="5" xfId="0" applyNumberFormat="1" applyFont="1" applyFill="1" applyBorder="1"/>
    <xf numFmtId="0" fontId="25" fillId="5" borderId="75" xfId="0" applyFont="1" applyFill="1" applyBorder="1" applyAlignment="1">
      <alignment shrinkToFit="1"/>
    </xf>
    <xf numFmtId="4" fontId="26" fillId="5" borderId="6" xfId="0" applyNumberFormat="1" applyFont="1" applyFill="1" applyBorder="1" applyAlignment="1">
      <alignment shrinkToFit="1"/>
    </xf>
    <xf numFmtId="4" fontId="23" fillId="8" borderId="6" xfId="0" applyNumberFormat="1" applyFont="1" applyFill="1" applyBorder="1" applyAlignment="1">
      <alignment horizontal="right" shrinkToFit="1"/>
    </xf>
    <xf numFmtId="4" fontId="23" fillId="8" borderId="17" xfId="0" applyNumberFormat="1" applyFont="1" applyFill="1" applyBorder="1" applyAlignment="1">
      <alignment horizontal="right" shrinkToFit="1"/>
    </xf>
    <xf numFmtId="4" fontId="23" fillId="8" borderId="57" xfId="0" applyNumberFormat="1" applyFont="1" applyFill="1" applyBorder="1" applyAlignment="1">
      <alignment horizontal="right" shrinkToFit="1"/>
    </xf>
    <xf numFmtId="4" fontId="23" fillId="8" borderId="76" xfId="0" applyNumberFormat="1" applyFont="1" applyFill="1" applyBorder="1" applyAlignment="1">
      <alignment horizontal="right" shrinkToFit="1"/>
    </xf>
    <xf numFmtId="4" fontId="23" fillId="8" borderId="10" xfId="0" applyNumberFormat="1" applyFont="1" applyFill="1" applyBorder="1" applyAlignment="1">
      <alignment horizontal="right" shrinkToFit="1"/>
    </xf>
    <xf numFmtId="4" fontId="23" fillId="5" borderId="77" xfId="0" applyNumberFormat="1" applyFont="1" applyFill="1" applyBorder="1" applyAlignment="1">
      <alignment shrinkToFit="1"/>
    </xf>
    <xf numFmtId="4" fontId="23" fillId="5" borderId="16" xfId="0" applyNumberFormat="1" applyFont="1" applyFill="1" applyBorder="1" applyAlignment="1">
      <alignment shrinkToFit="1"/>
    </xf>
    <xf numFmtId="4" fontId="23" fillId="8" borderId="4" xfId="0" applyNumberFormat="1" applyFont="1" applyFill="1" applyBorder="1" applyAlignment="1">
      <alignment horizontal="right" shrinkToFit="1"/>
    </xf>
    <xf numFmtId="0" fontId="26" fillId="0" borderId="3" xfId="19" applyFont="1" applyBorder="1" applyAlignment="1">
      <alignment horizontal="left" vertical="center" wrapText="1" indent="2"/>
    </xf>
    <xf numFmtId="0" fontId="0" fillId="0" borderId="0" xfId="0" applyBorder="1" applyAlignment="1">
      <alignment vertical="top" wrapText="1"/>
    </xf>
    <xf numFmtId="0" fontId="35" fillId="0" borderId="0" xfId="24" applyFont="1" applyAlignment="1">
      <alignment horizontal="right" vertical="center"/>
    </xf>
    <xf numFmtId="4" fontId="35" fillId="8" borderId="0" xfId="24" applyNumberFormat="1" applyFont="1" applyFill="1" applyBorder="1" applyAlignment="1">
      <alignment shrinkToFit="1"/>
    </xf>
    <xf numFmtId="0" fontId="35" fillId="0" borderId="0" xfId="24" applyFont="1" applyBorder="1" applyAlignment="1">
      <alignment horizontal="left" indent="3"/>
    </xf>
    <xf numFmtId="0" fontId="2" fillId="0" borderId="0" xfId="24" applyFont="1" applyBorder="1" applyAlignment="1">
      <alignment horizontal="left" indent="3"/>
    </xf>
    <xf numFmtId="0" fontId="2" fillId="0" borderId="0" xfId="24" applyFont="1"/>
    <xf numFmtId="4" fontId="12" fillId="0" borderId="32" xfId="24" applyNumberFormat="1" applyBorder="1"/>
    <xf numFmtId="4" fontId="35" fillId="8" borderId="37" xfId="24" applyNumberFormat="1" applyFont="1" applyFill="1" applyBorder="1" applyAlignment="1">
      <alignment shrinkToFit="1"/>
    </xf>
    <xf numFmtId="0" fontId="27" fillId="0" borderId="0" xfId="28" applyFont="1" applyAlignment="1">
      <alignment vertical="top"/>
    </xf>
    <xf numFmtId="0" fontId="27" fillId="0" borderId="0" xfId="28" applyFont="1" applyBorder="1" applyAlignment="1"/>
    <xf numFmtId="0" fontId="27" fillId="0" borderId="25" xfId="28" applyFont="1" applyBorder="1" applyAlignment="1">
      <alignment vertical="top"/>
    </xf>
    <xf numFmtId="0" fontId="27" fillId="0" borderId="0" xfId="28" applyFont="1" applyBorder="1" applyAlignment="1">
      <alignment horizontal="center" vertical="center"/>
    </xf>
    <xf numFmtId="0" fontId="27" fillId="0" borderId="0" xfId="28" applyFont="1" applyAlignment="1">
      <alignment horizontal="left" indent="1"/>
    </xf>
    <xf numFmtId="0" fontId="27" fillId="0" borderId="25" xfId="28" applyFont="1" applyBorder="1"/>
    <xf numFmtId="0" fontId="27" fillId="0" borderId="0" xfId="28" applyFont="1" applyBorder="1"/>
    <xf numFmtId="0" fontId="27" fillId="0" borderId="0" xfId="28" applyFont="1" applyBorder="1" applyAlignment="1">
      <alignment horizontal="left" indent="1"/>
    </xf>
    <xf numFmtId="0" fontId="27" fillId="0" borderId="7" xfId="28" applyFont="1" applyBorder="1"/>
    <xf numFmtId="0" fontId="27" fillId="0" borderId="0" xfId="28" applyFont="1" applyBorder="1" applyAlignment="1">
      <alignment vertical="top"/>
    </xf>
    <xf numFmtId="0" fontId="25" fillId="0" borderId="0" xfId="28" applyFont="1"/>
    <xf numFmtId="0" fontId="38" fillId="0" borderId="0" xfId="19" applyFont="1" applyAlignment="1">
      <alignment horizontal="center"/>
    </xf>
    <xf numFmtId="0" fontId="42" fillId="0" borderId="0" xfId="23" applyFont="1" applyBorder="1" applyAlignment="1">
      <alignment horizontal="left" vertical="top" wrapText="1"/>
    </xf>
    <xf numFmtId="0" fontId="38" fillId="0" borderId="0" xfId="19" applyFont="1" applyAlignment="1">
      <alignment horizontal="center" vertical="center"/>
    </xf>
    <xf numFmtId="0" fontId="54" fillId="0" borderId="0" xfId="19" applyFont="1"/>
    <xf numFmtId="0" fontId="38" fillId="0" borderId="0" xfId="19" applyFont="1" applyAlignment="1">
      <alignment horizontal="center" wrapText="1"/>
    </xf>
    <xf numFmtId="4" fontId="54" fillId="0" borderId="0" xfId="19" applyNumberFormat="1" applyFont="1"/>
    <xf numFmtId="0" fontId="58" fillId="0" borderId="26" xfId="19" applyFont="1" applyBorder="1" applyAlignment="1">
      <alignment horizontal="left" vertical="center" shrinkToFit="1"/>
    </xf>
    <xf numFmtId="0" fontId="54" fillId="0" borderId="0" xfId="19" applyFont="1" applyAlignment="1">
      <alignment horizontal="left" vertical="center" wrapText="1" indent="1"/>
    </xf>
    <xf numFmtId="0" fontId="25" fillId="0" borderId="3" xfId="19" applyFont="1" applyBorder="1" applyAlignment="1">
      <alignment horizontal="left" vertical="center" wrapText="1" indent="2"/>
    </xf>
    <xf numFmtId="39" fontId="23" fillId="16" borderId="13" xfId="21" applyNumberFormat="1" applyFont="1" applyFill="1" applyBorder="1" applyAlignment="1">
      <alignment horizontal="center" vertical="center" wrapText="1"/>
    </xf>
    <xf numFmtId="39" fontId="23" fillId="16" borderId="3" xfId="21" applyNumberFormat="1" applyFont="1" applyFill="1" applyBorder="1" applyAlignment="1">
      <alignment horizontal="center" vertical="center" wrapText="1"/>
    </xf>
    <xf numFmtId="4" fontId="34" fillId="5" borderId="5" xfId="1" applyNumberFormat="1" applyFont="1" applyFill="1" applyBorder="1" applyAlignment="1">
      <alignment horizontal="right" vertical="center" shrinkToFit="1"/>
    </xf>
    <xf numFmtId="3" fontId="35" fillId="5" borderId="5" xfId="0" applyNumberFormat="1" applyFont="1" applyFill="1" applyBorder="1" applyAlignment="1">
      <alignment horizontal="center"/>
    </xf>
    <xf numFmtId="0" fontId="27" fillId="16" borderId="0" xfId="0" applyFont="1" applyFill="1" applyAlignment="1">
      <alignment vertical="top" wrapText="1"/>
    </xf>
    <xf numFmtId="0" fontId="38" fillId="0" borderId="41" xfId="19" applyFont="1" applyBorder="1" applyAlignment="1">
      <alignment horizontal="right" vertical="center" wrapText="1"/>
    </xf>
    <xf numFmtId="0" fontId="25" fillId="11" borderId="14" xfId="19" applyFont="1" applyFill="1" applyBorder="1" applyAlignment="1" applyProtection="1">
      <alignment horizontal="left" vertical="center" shrinkToFit="1"/>
      <protection locked="0"/>
    </xf>
    <xf numFmtId="0" fontId="27" fillId="11" borderId="0" xfId="19" applyFill="1"/>
    <xf numFmtId="0" fontId="23" fillId="11" borderId="0" xfId="19" applyFont="1" applyFill="1"/>
    <xf numFmtId="0" fontId="29" fillId="6" borderId="3" xfId="19" applyFont="1" applyFill="1" applyBorder="1" applyAlignment="1">
      <alignment horizontal="center" vertical="center"/>
    </xf>
    <xf numFmtId="14" fontId="25" fillId="11" borderId="3" xfId="19" applyNumberFormat="1" applyFont="1" applyFill="1" applyBorder="1" applyAlignment="1" applyProtection="1">
      <alignment wrapText="1"/>
      <protection locked="0"/>
    </xf>
    <xf numFmtId="4" fontId="31" fillId="11" borderId="3" xfId="19" applyNumberFormat="1" applyFont="1" applyFill="1" applyBorder="1" applyProtection="1">
      <protection locked="0"/>
    </xf>
    <xf numFmtId="4" fontId="31" fillId="11" borderId="3" xfId="19" applyNumberFormat="1" applyFont="1" applyFill="1" applyBorder="1" applyAlignment="1" applyProtection="1">
      <protection locked="0"/>
    </xf>
    <xf numFmtId="0" fontId="35" fillId="16" borderId="3" xfId="47" applyFont="1" applyFill="1" applyBorder="1" applyAlignment="1">
      <alignment horizontal="center" vertical="center" wrapText="1"/>
    </xf>
    <xf numFmtId="0" fontId="81" fillId="16" borderId="3" xfId="47" applyFont="1" applyFill="1" applyBorder="1" applyAlignment="1">
      <alignment horizontal="center" vertical="center" wrapText="1"/>
    </xf>
    <xf numFmtId="1" fontId="35" fillId="16" borderId="3" xfId="47" applyNumberFormat="1" applyFont="1" applyFill="1" applyBorder="1" applyAlignment="1">
      <alignment horizontal="center" vertical="center" wrapText="1"/>
    </xf>
    <xf numFmtId="1" fontId="77" fillId="16" borderId="3" xfId="47" applyNumberFormat="1" applyFont="1" applyFill="1" applyBorder="1" applyAlignment="1">
      <alignment horizontal="center" vertical="center" wrapText="1"/>
    </xf>
    <xf numFmtId="0" fontId="35" fillId="0" borderId="0" xfId="47" applyFont="1" applyAlignment="1">
      <alignment horizontal="center" vertical="center" wrapText="1"/>
    </xf>
    <xf numFmtId="0" fontId="1" fillId="0" borderId="3" xfId="47" applyBorder="1" applyAlignment="1">
      <alignment horizontal="left" vertical="top" wrapText="1"/>
    </xf>
    <xf numFmtId="0" fontId="1" fillId="0" borderId="3" xfId="47" applyBorder="1" applyAlignment="1">
      <alignment horizontal="center" vertical="center"/>
    </xf>
    <xf numFmtId="0" fontId="1" fillId="0" borderId="3" xfId="47" applyBorder="1" applyAlignment="1">
      <alignment vertical="center" wrapText="1"/>
    </xf>
    <xf numFmtId="37" fontId="76" fillId="0" borderId="3" xfId="48" applyNumberFormat="1" applyFont="1" applyBorder="1" applyAlignment="1" applyProtection="1">
      <alignment horizontal="center" vertical="center"/>
    </xf>
    <xf numFmtId="37" fontId="49" fillId="0" borderId="3" xfId="48" applyNumberFormat="1" applyFont="1" applyBorder="1" applyAlignment="1" applyProtection="1">
      <alignment horizontal="center" vertical="center"/>
    </xf>
    <xf numFmtId="37" fontId="51" fillId="0" borderId="3" xfId="48" applyNumberFormat="1" applyFont="1" applyBorder="1" applyAlignment="1" applyProtection="1">
      <alignment horizontal="center" vertical="center"/>
    </xf>
    <xf numFmtId="0" fontId="1" fillId="0" borderId="3" xfId="47" applyBorder="1" applyAlignment="1">
      <alignment wrapText="1"/>
    </xf>
    <xf numFmtId="0" fontId="1" fillId="0" borderId="0" xfId="47"/>
    <xf numFmtId="4" fontId="1" fillId="0" borderId="3" xfId="47" applyNumberFormat="1" applyBorder="1" applyAlignment="1">
      <alignment horizontal="center" vertical="center" wrapText="1"/>
    </xf>
    <xf numFmtId="4" fontId="31" fillId="0" borderId="3" xfId="47" applyNumberFormat="1" applyFont="1" applyBorder="1" applyAlignment="1">
      <alignment horizontal="center" vertical="center" wrapText="1"/>
    </xf>
    <xf numFmtId="4" fontId="58" fillId="0" borderId="3" xfId="47" applyNumberFormat="1" applyFont="1" applyBorder="1" applyAlignment="1">
      <alignment horizontal="center" vertical="center" wrapText="1"/>
    </xf>
    <xf numFmtId="0" fontId="1" fillId="0" borderId="3" xfId="47" applyBorder="1" applyAlignment="1">
      <alignment vertical="top" wrapText="1"/>
    </xf>
    <xf numFmtId="4" fontId="1" fillId="16" borderId="3" xfId="47" applyNumberFormat="1" applyFill="1" applyBorder="1" applyAlignment="1">
      <alignment horizontal="center" vertical="center"/>
    </xf>
    <xf numFmtId="4" fontId="31" fillId="16" borderId="3" xfId="47" applyNumberFormat="1" applyFont="1" applyFill="1" applyBorder="1" applyAlignment="1">
      <alignment horizontal="center" vertical="center"/>
    </xf>
    <xf numFmtId="4" fontId="58" fillId="16" borderId="3" xfId="47" applyNumberFormat="1" applyFont="1" applyFill="1" applyBorder="1" applyAlignment="1">
      <alignment horizontal="center" vertical="center"/>
    </xf>
    <xf numFmtId="0" fontId="35" fillId="0" borderId="3" xfId="47" applyFont="1" applyBorder="1" applyAlignment="1">
      <alignment horizontal="center" vertical="center" wrapText="1"/>
    </xf>
    <xf numFmtId="0" fontId="1" fillId="0" borderId="3" xfId="47" applyBorder="1"/>
    <xf numFmtId="0" fontId="1" fillId="0" borderId="3" xfId="47" applyBorder="1" applyAlignment="1">
      <alignment horizontal="left" vertical="center" wrapText="1" indent="2"/>
    </xf>
    <xf numFmtId="4" fontId="1" fillId="0" borderId="3" xfId="47" applyNumberFormat="1" applyBorder="1" applyAlignment="1">
      <alignment horizontal="center" vertical="center"/>
    </xf>
    <xf numFmtId="3" fontId="76" fillId="0" borderId="3" xfId="47" applyNumberFormat="1" applyFont="1" applyBorder="1" applyAlignment="1">
      <alignment horizontal="center" vertical="center"/>
    </xf>
    <xf numFmtId="3" fontId="49" fillId="0" borderId="3" xfId="47" applyNumberFormat="1" applyFont="1" applyBorder="1" applyAlignment="1">
      <alignment horizontal="center" vertical="center"/>
    </xf>
    <xf numFmtId="3" fontId="51" fillId="0" borderId="3" xfId="47" applyNumberFormat="1" applyFont="1" applyBorder="1" applyAlignment="1">
      <alignment horizontal="center" vertical="center"/>
    </xf>
    <xf numFmtId="4" fontId="31" fillId="0" borderId="3" xfId="47" applyNumberFormat="1" applyFont="1" applyBorder="1" applyAlignment="1">
      <alignment horizontal="center" vertical="center"/>
    </xf>
    <xf numFmtId="4" fontId="58" fillId="0" borderId="3" xfId="47" applyNumberFormat="1" applyFont="1" applyBorder="1" applyAlignment="1">
      <alignment horizontal="center" vertical="center"/>
    </xf>
    <xf numFmtId="0" fontId="82" fillId="0" borderId="3" xfId="47" applyFont="1" applyBorder="1" applyAlignment="1">
      <alignment wrapText="1"/>
    </xf>
    <xf numFmtId="0" fontId="1" fillId="0" borderId="3" xfId="47" applyBorder="1" applyAlignment="1">
      <alignment horizontal="left" vertical="center" indent="2"/>
    </xf>
    <xf numFmtId="0" fontId="35" fillId="0" borderId="3" xfId="47" applyFont="1" applyBorder="1" applyAlignment="1">
      <alignment vertical="center" wrapText="1"/>
    </xf>
    <xf numFmtId="0" fontId="1" fillId="0" borderId="3" xfId="47" applyBorder="1" applyAlignment="1">
      <alignment horizontal="left" vertical="top" wrapText="1" indent="1"/>
    </xf>
    <xf numFmtId="3" fontId="1" fillId="0" borderId="3" xfId="47" applyNumberFormat="1" applyBorder="1" applyAlignment="1">
      <alignment wrapText="1"/>
    </xf>
    <xf numFmtId="0" fontId="1" fillId="0" borderId="3" xfId="47" applyBorder="1" applyAlignment="1">
      <alignment horizontal="left" vertical="center" indent="1"/>
    </xf>
    <xf numFmtId="0" fontId="1" fillId="0" borderId="3" xfId="47" applyBorder="1" applyAlignment="1">
      <alignment horizontal="left" vertical="center" wrapText="1"/>
    </xf>
    <xf numFmtId="0" fontId="1" fillId="0" borderId="3" xfId="47" applyBorder="1" applyAlignment="1">
      <alignment vertical="center" shrinkToFit="1"/>
    </xf>
    <xf numFmtId="4" fontId="1" fillId="0" borderId="3" xfId="47" applyNumberFormat="1" applyBorder="1" applyAlignment="1">
      <alignment horizontal="center" vertical="center" shrinkToFit="1"/>
    </xf>
    <xf numFmtId="166" fontId="30" fillId="11" borderId="3" xfId="28" applyNumberFormat="1" applyFont="1" applyFill="1" applyBorder="1" applyAlignment="1" applyProtection="1">
      <alignment horizontal="center" vertical="center"/>
      <protection locked="0"/>
    </xf>
    <xf numFmtId="0" fontId="54" fillId="0" borderId="0" xfId="28" applyFont="1" applyAlignment="1">
      <alignment vertical="center"/>
    </xf>
    <xf numFmtId="0" fontId="23" fillId="0" borderId="0" xfId="28" applyFont="1" applyAlignment="1">
      <alignment horizontal="right" vertical="center"/>
    </xf>
    <xf numFmtId="44" fontId="49" fillId="11" borderId="3" xfId="38" applyFont="1" applyFill="1" applyBorder="1" applyAlignment="1" applyProtection="1">
      <alignment horizontal="left" vertical="center"/>
      <protection locked="0"/>
    </xf>
    <xf numFmtId="170" fontId="38" fillId="0" borderId="0" xfId="35" applyFont="1"/>
    <xf numFmtId="170" fontId="15" fillId="0" borderId="1" xfId="35" applyBorder="1" applyAlignment="1">
      <alignment horizontal="center" vertical="center" wrapText="1"/>
    </xf>
    <xf numFmtId="4" fontId="15" fillId="0" borderId="5" xfId="35" applyNumberFormat="1" applyBorder="1" applyProtection="1"/>
    <xf numFmtId="4" fontId="34" fillId="22" borderId="11" xfId="35" applyNumberFormat="1" applyFont="1" applyFill="1" applyBorder="1" applyAlignment="1" applyProtection="1">
      <alignment vertical="center"/>
      <protection locked="0"/>
    </xf>
    <xf numFmtId="170" fontId="51" fillId="0" borderId="0" xfId="35" applyFont="1"/>
    <xf numFmtId="4" fontId="15" fillId="11" borderId="5" xfId="34" applyNumberFormat="1" applyFont="1" applyFill="1" applyBorder="1" applyProtection="1">
      <protection locked="0"/>
    </xf>
    <xf numFmtId="4" fontId="15" fillId="11" borderId="3" xfId="34" applyNumberFormat="1" applyFont="1" applyFill="1" applyBorder="1" applyProtection="1">
      <protection locked="0"/>
    </xf>
    <xf numFmtId="4" fontId="15" fillId="11" borderId="13" xfId="34" applyNumberFormat="1" applyFont="1" applyFill="1" applyBorder="1" applyProtection="1">
      <protection locked="0"/>
    </xf>
    <xf numFmtId="49" fontId="35" fillId="11" borderId="5" xfId="34" applyNumberFormat="1" applyFont="1" applyFill="1" applyBorder="1" applyAlignment="1" applyProtection="1">
      <alignment horizontal="center" vertical="center"/>
      <protection locked="0"/>
    </xf>
    <xf numFmtId="4" fontId="9" fillId="11" borderId="5" xfId="34" applyNumberFormat="1" applyFill="1" applyBorder="1" applyProtection="1">
      <protection locked="0"/>
    </xf>
    <xf numFmtId="170" fontId="52" fillId="0" borderId="0" xfId="35" applyFont="1" applyAlignment="1">
      <alignment vertical="center"/>
    </xf>
    <xf numFmtId="0" fontId="38" fillId="17" borderId="15" xfId="34" applyFont="1" applyFill="1" applyBorder="1" applyAlignment="1">
      <alignment horizontal="center" wrapText="1"/>
    </xf>
    <xf numFmtId="0" fontId="37" fillId="0" borderId="0" xfId="24" applyFont="1"/>
    <xf numFmtId="4" fontId="37" fillId="11" borderId="3" xfId="24" applyNumberFormat="1" applyFont="1" applyFill="1" applyBorder="1" applyAlignment="1" applyProtection="1">
      <alignment vertical="center" shrinkToFit="1"/>
      <protection locked="0"/>
    </xf>
    <xf numFmtId="4" fontId="35" fillId="11" borderId="3" xfId="24" applyNumberFormat="1" applyFont="1" applyFill="1" applyBorder="1" applyAlignment="1" applyProtection="1">
      <alignment vertical="center" shrinkToFit="1"/>
      <protection locked="0"/>
    </xf>
    <xf numFmtId="4" fontId="35" fillId="11" borderId="13" xfId="24" applyNumberFormat="1" applyFont="1" applyFill="1" applyBorder="1" applyAlignment="1" applyProtection="1">
      <alignment vertical="center" shrinkToFit="1"/>
      <protection locked="0"/>
    </xf>
    <xf numFmtId="0" fontId="82" fillId="0" borderId="0" xfId="24" applyFont="1"/>
    <xf numFmtId="4" fontId="35" fillId="11" borderId="11" xfId="24" applyNumberFormat="1" applyFont="1" applyFill="1" applyBorder="1" applyAlignment="1" applyProtection="1">
      <alignment shrinkToFit="1"/>
      <protection locked="0"/>
    </xf>
    <xf numFmtId="0" fontId="34" fillId="24" borderId="3" xfId="24" applyFont="1" applyFill="1" applyBorder="1" applyAlignment="1">
      <alignment horizontal="center" vertical="center" shrinkToFit="1"/>
    </xf>
    <xf numFmtId="4" fontId="37" fillId="8" borderId="3" xfId="24" applyNumberFormat="1" applyFont="1" applyFill="1" applyBorder="1" applyAlignment="1">
      <alignment vertical="center" shrinkToFit="1"/>
    </xf>
    <xf numFmtId="4" fontId="34" fillId="11" borderId="3" xfId="24" applyNumberFormat="1" applyFont="1" applyFill="1" applyBorder="1" applyAlignment="1" applyProtection="1">
      <alignment vertical="center" shrinkToFit="1"/>
      <protection locked="0"/>
    </xf>
    <xf numFmtId="4" fontId="34" fillId="11" borderId="13" xfId="24" applyNumberFormat="1" applyFont="1" applyFill="1" applyBorder="1" applyAlignment="1" applyProtection="1">
      <alignment vertical="center" shrinkToFit="1"/>
      <protection locked="0"/>
    </xf>
    <xf numFmtId="0" fontId="84" fillId="0" borderId="0" xfId="24" applyFont="1" applyAlignment="1">
      <alignment vertical="center"/>
    </xf>
    <xf numFmtId="0" fontId="58" fillId="0" borderId="0" xfId="24" applyFont="1" applyAlignment="1">
      <alignment vertical="center"/>
    </xf>
    <xf numFmtId="166" fontId="27" fillId="11" borderId="25" xfId="28" applyNumberFormat="1" applyFill="1" applyBorder="1" applyProtection="1">
      <protection locked="0"/>
    </xf>
    <xf numFmtId="0" fontId="31" fillId="11" borderId="25" xfId="28" applyFont="1" applyFill="1" applyBorder="1" applyAlignment="1" applyProtection="1">
      <protection locked="0"/>
    </xf>
    <xf numFmtId="44" fontId="67" fillId="6" borderId="12" xfId="30" applyFont="1" applyFill="1" applyBorder="1" applyAlignment="1">
      <alignment horizontal="right" vertical="center" wrapText="1"/>
    </xf>
    <xf numFmtId="0" fontId="85" fillId="0" borderId="0" xfId="0" applyFont="1"/>
    <xf numFmtId="0" fontId="86" fillId="0" borderId="0" xfId="0" applyFont="1" applyAlignment="1">
      <alignment horizontal="left" vertical="top"/>
    </xf>
    <xf numFmtId="0" fontId="86" fillId="0" borderId="0" xfId="0" applyFont="1" applyAlignment="1">
      <alignment horizontal="left" vertical="top" indent="1"/>
    </xf>
    <xf numFmtId="0" fontId="88" fillId="0" borderId="0" xfId="0" applyFont="1" applyAlignment="1">
      <alignment horizontal="left" vertical="top" indent="1"/>
    </xf>
    <xf numFmtId="0" fontId="86" fillId="0" borderId="0" xfId="0" applyFont="1" applyAlignment="1">
      <alignment horizontal="left" vertical="top" indent="2"/>
    </xf>
    <xf numFmtId="0" fontId="86" fillId="0" borderId="0" xfId="0" applyFont="1" applyAlignment="1">
      <alignment horizontal="left" vertical="top" indent="3"/>
    </xf>
    <xf numFmtId="0" fontId="90" fillId="0" borderId="0" xfId="0" applyFont="1" applyAlignment="1">
      <alignment horizontal="left" vertical="top"/>
    </xf>
    <xf numFmtId="0" fontId="85" fillId="0" borderId="0" xfId="49"/>
    <xf numFmtId="0" fontId="92" fillId="0" borderId="0" xfId="0" applyFont="1" applyAlignment="1">
      <alignment horizontal="left" vertical="top"/>
    </xf>
    <xf numFmtId="0" fontId="94" fillId="0" borderId="0" xfId="0" applyFont="1" applyAlignment="1">
      <alignment horizontal="left" vertical="top"/>
    </xf>
    <xf numFmtId="0" fontId="94" fillId="0" borderId="0" xfId="0" applyFont="1" applyAlignment="1">
      <alignment horizontal="left" vertical="top" indent="2"/>
    </xf>
    <xf numFmtId="0" fontId="96" fillId="0" borderId="0" xfId="0" applyFont="1" applyAlignment="1">
      <alignment horizontal="left" vertical="top"/>
    </xf>
    <xf numFmtId="0" fontId="98" fillId="0" borderId="0" xfId="49" applyFont="1" applyAlignment="1">
      <alignment horizontal="left" vertical="top"/>
    </xf>
    <xf numFmtId="0" fontId="99" fillId="0" borderId="0" xfId="49" applyFont="1" applyAlignment="1">
      <alignment horizontal="left" vertical="top"/>
    </xf>
    <xf numFmtId="0" fontId="99" fillId="0" borderId="0" xfId="49" applyFont="1" applyAlignment="1">
      <alignment horizontal="left" vertical="top" indent="1"/>
    </xf>
    <xf numFmtId="0" fontId="27" fillId="0" borderId="0" xfId="49" applyFont="1" applyAlignment="1">
      <alignment horizontal="left" vertical="top"/>
    </xf>
    <xf numFmtId="0" fontId="99" fillId="0" borderId="0" xfId="49" applyFont="1" applyAlignment="1">
      <alignment horizontal="left" vertical="top" indent="2"/>
    </xf>
    <xf numFmtId="0" fontId="27" fillId="0" borderId="0" xfId="0" applyFont="1"/>
    <xf numFmtId="0" fontId="98" fillId="0" borderId="0" xfId="0" applyFont="1" applyAlignment="1">
      <alignment horizontal="left" vertical="top"/>
    </xf>
    <xf numFmtId="0" fontId="99" fillId="0" borderId="0" xfId="0" applyFont="1" applyAlignment="1">
      <alignment horizontal="left" vertical="top" indent="1"/>
    </xf>
    <xf numFmtId="0" fontId="99" fillId="0" borderId="0" xfId="0" applyFont="1" applyAlignment="1">
      <alignment horizontal="left" vertical="top" indent="2"/>
    </xf>
    <xf numFmtId="0" fontId="99" fillId="0" borderId="0" xfId="0" applyFont="1" applyAlignment="1">
      <alignment horizontal="left" vertical="top"/>
    </xf>
    <xf numFmtId="0" fontId="99" fillId="0" borderId="0" xfId="49" applyFont="1"/>
    <xf numFmtId="0" fontId="100" fillId="0" borderId="0" xfId="0" applyFont="1" applyAlignment="1">
      <alignment horizontal="left" vertical="top"/>
    </xf>
    <xf numFmtId="0" fontId="101" fillId="0" borderId="0" xfId="0" applyFont="1" applyAlignment="1">
      <alignment horizontal="left" vertical="top"/>
    </xf>
    <xf numFmtId="0" fontId="27" fillId="0" borderId="3" xfId="19" applyBorder="1" applyAlignment="1">
      <alignment horizontal="left" vertical="center"/>
    </xf>
    <xf numFmtId="0" fontId="26" fillId="0" borderId="3" xfId="19" applyFont="1" applyBorder="1" applyAlignment="1">
      <alignment horizontal="left" vertical="center"/>
    </xf>
    <xf numFmtId="0" fontId="25" fillId="0" borderId="3" xfId="19" applyFont="1" applyBorder="1" applyAlignment="1">
      <alignment horizontal="left" vertical="center"/>
    </xf>
    <xf numFmtId="4" fontId="0" fillId="5" borderId="3" xfId="0" applyNumberFormat="1" applyFill="1" applyBorder="1" applyAlignment="1" applyProtection="1">
      <alignment shrinkToFit="1"/>
      <protection locked="0"/>
    </xf>
    <xf numFmtId="0" fontId="24" fillId="7" borderId="3" xfId="0" applyFont="1" applyFill="1" applyBorder="1" applyAlignment="1" applyProtection="1">
      <alignment horizontal="center" vertical="center" shrinkToFit="1"/>
      <protection locked="0"/>
    </xf>
    <xf numFmtId="0" fontId="26" fillId="0" borderId="3" xfId="0" applyFont="1" applyBorder="1" applyAlignment="1" applyProtection="1">
      <alignment shrinkToFit="1"/>
      <protection locked="0"/>
    </xf>
    <xf numFmtId="0" fontId="26" fillId="18" borderId="3" xfId="0" applyFont="1" applyFill="1" applyBorder="1" applyAlignment="1" applyProtection="1">
      <alignment shrinkToFit="1"/>
      <protection locked="0"/>
    </xf>
    <xf numFmtId="4" fontId="0" fillId="11" borderId="3" xfId="0" applyNumberFormat="1" applyFill="1" applyBorder="1" applyAlignment="1" applyProtection="1">
      <alignment shrinkToFit="1"/>
      <protection locked="0"/>
    </xf>
    <xf numFmtId="4" fontId="27" fillId="11" borderId="3" xfId="0" applyNumberFormat="1" applyFont="1" applyFill="1" applyBorder="1" applyAlignment="1" applyProtection="1">
      <alignment shrinkToFit="1"/>
      <protection locked="0"/>
    </xf>
    <xf numFmtId="0" fontId="36" fillId="11" borderId="3" xfId="18" applyFont="1" applyFill="1" applyBorder="1" applyAlignment="1" applyProtection="1">
      <alignment vertical="top" shrinkToFit="1"/>
      <protection locked="0"/>
    </xf>
    <xf numFmtId="0" fontId="36" fillId="11" borderId="1" xfId="18" applyFont="1" applyFill="1" applyBorder="1" applyAlignment="1" applyProtection="1">
      <alignment vertical="top" shrinkToFit="1"/>
      <protection locked="0"/>
    </xf>
    <xf numFmtId="4" fontId="0" fillId="11" borderId="3" xfId="0" applyNumberFormat="1" applyFill="1" applyBorder="1" applyAlignment="1">
      <alignment shrinkToFit="1"/>
    </xf>
    <xf numFmtId="0" fontId="61" fillId="5" borderId="10" xfId="0" applyFont="1" applyFill="1" applyBorder="1" applyAlignment="1">
      <alignment horizontal="left" indent="1"/>
    </xf>
    <xf numFmtId="0" fontId="22" fillId="5" borderId="3" xfId="0" applyFont="1" applyFill="1" applyBorder="1" applyAlignment="1">
      <alignment horizontal="left" indent="1" shrinkToFit="1"/>
    </xf>
    <xf numFmtId="4" fontId="25" fillId="11" borderId="6" xfId="0" applyNumberFormat="1" applyFont="1" applyFill="1" applyBorder="1" applyAlignment="1" applyProtection="1">
      <alignment horizontal="right" shrinkToFit="1"/>
      <protection locked="0"/>
    </xf>
    <xf numFmtId="4" fontId="25" fillId="11" borderId="3" xfId="0" applyNumberFormat="1" applyFont="1" applyFill="1" applyBorder="1" applyAlignment="1" applyProtection="1">
      <alignment horizontal="right" shrinkToFit="1"/>
      <protection locked="0"/>
    </xf>
    <xf numFmtId="4" fontId="25" fillId="11" borderId="4" xfId="0" applyNumberFormat="1" applyFont="1" applyFill="1" applyBorder="1" applyAlignment="1" applyProtection="1">
      <alignment horizontal="right" shrinkToFit="1"/>
      <protection locked="0"/>
    </xf>
    <xf numFmtId="0" fontId="71" fillId="0" borderId="0" xfId="47" applyFont="1" applyAlignment="1">
      <alignment horizontal="left" vertical="center" wrapText="1"/>
    </xf>
    <xf numFmtId="0" fontId="1" fillId="0" borderId="0" xfId="47" applyAlignment="1">
      <alignment wrapText="1"/>
    </xf>
    <xf numFmtId="0" fontId="72" fillId="0" borderId="0" xfId="47" applyFont="1" applyAlignment="1">
      <alignment vertical="center" wrapText="1"/>
    </xf>
    <xf numFmtId="0" fontId="1" fillId="0" borderId="0" xfId="47" applyAlignment="1">
      <alignment horizontal="left" indent="1"/>
    </xf>
    <xf numFmtId="172" fontId="35" fillId="11" borderId="0" xfId="47" applyNumberFormat="1" applyFont="1" applyFill="1" applyAlignment="1" applyProtection="1">
      <alignment horizontal="left" vertical="center" wrapText="1"/>
      <protection locked="0"/>
    </xf>
    <xf numFmtId="0" fontId="1" fillId="0" borderId="0" xfId="47" applyAlignment="1">
      <alignment vertical="center" wrapText="1"/>
    </xf>
    <xf numFmtId="0" fontId="35" fillId="11" borderId="0" xfId="47" applyFont="1" applyFill="1" applyAlignment="1" applyProtection="1">
      <alignment vertical="center" wrapText="1"/>
      <protection locked="0"/>
    </xf>
    <xf numFmtId="0" fontId="1" fillId="0" borderId="0" xfId="47" applyAlignment="1">
      <alignment horizontal="left" vertical="center" indent="1"/>
    </xf>
    <xf numFmtId="0" fontId="1" fillId="0" borderId="0" xfId="47" applyAlignment="1">
      <alignment vertical="center"/>
    </xf>
    <xf numFmtId="166" fontId="37" fillId="11" borderId="0" xfId="47" applyNumberFormat="1" applyFont="1" applyFill="1" applyAlignment="1" applyProtection="1">
      <alignment horizontal="left" vertical="center" wrapText="1" indent="2"/>
      <protection locked="0"/>
    </xf>
    <xf numFmtId="0" fontId="1" fillId="0" borderId="0" xfId="47" applyAlignment="1">
      <alignment horizontal="left" vertical="top" wrapText="1"/>
    </xf>
    <xf numFmtId="0" fontId="35" fillId="0" borderId="0" xfId="47" applyFont="1" applyAlignment="1">
      <alignment vertical="center" wrapText="1"/>
    </xf>
    <xf numFmtId="0" fontId="35" fillId="11" borderId="25" xfId="47" applyFont="1" applyFill="1" applyBorder="1" applyAlignment="1" applyProtection="1">
      <alignment vertical="center" wrapText="1"/>
      <protection locked="0"/>
    </xf>
    <xf numFmtId="0" fontId="35" fillId="11" borderId="7" xfId="47" applyFont="1" applyFill="1" applyBorder="1" applyAlignment="1" applyProtection="1">
      <alignment vertical="center" wrapText="1"/>
      <protection locked="0"/>
    </xf>
    <xf numFmtId="0" fontId="1" fillId="11" borderId="0" xfId="47" applyFill="1" applyAlignment="1" applyProtection="1">
      <alignment vertical="center" wrapText="1"/>
      <protection locked="0"/>
    </xf>
    <xf numFmtId="0" fontId="73" fillId="0" borderId="3" xfId="47" applyFont="1" applyBorder="1" applyAlignment="1">
      <alignment vertical="center" wrapText="1"/>
    </xf>
    <xf numFmtId="0" fontId="74" fillId="11" borderId="3" xfId="47" applyFont="1" applyFill="1" applyBorder="1" applyAlignment="1" applyProtection="1">
      <alignment vertical="center" wrapText="1"/>
      <protection locked="0"/>
    </xf>
    <xf numFmtId="0" fontId="1" fillId="0" borderId="25" xfId="47" applyBorder="1" applyAlignment="1">
      <alignment vertical="center" wrapText="1"/>
    </xf>
    <xf numFmtId="0" fontId="1" fillId="0" borderId="0" xfId="50"/>
    <xf numFmtId="0" fontId="1" fillId="0" borderId="0" xfId="50" applyAlignment="1">
      <alignment horizontal="center"/>
    </xf>
    <xf numFmtId="0" fontId="0" fillId="0" borderId="0" xfId="50" applyFont="1" applyAlignment="1">
      <alignment horizontal="right"/>
    </xf>
    <xf numFmtId="0" fontId="1" fillId="11" borderId="0" xfId="50" applyFill="1" applyProtection="1">
      <protection locked="0"/>
    </xf>
    <xf numFmtId="0" fontId="76" fillId="0" borderId="0" xfId="50" applyFont="1"/>
    <xf numFmtId="0" fontId="76" fillId="0" borderId="0" xfId="50" applyFont="1" applyAlignment="1">
      <alignment horizontal="center" vertical="center" wrapText="1"/>
    </xf>
    <xf numFmtId="0" fontId="76" fillId="11" borderId="25" xfId="50" applyFont="1" applyFill="1" applyBorder="1"/>
    <xf numFmtId="0" fontId="76" fillId="0" borderId="0" xfId="50" applyFont="1" applyAlignment="1">
      <alignment vertical="center" wrapText="1"/>
    </xf>
    <xf numFmtId="0" fontId="76" fillId="0" borderId="0" xfId="50" applyFont="1" applyAlignment="1">
      <alignment vertical="center"/>
    </xf>
    <xf numFmtId="172" fontId="1" fillId="11" borderId="0" xfId="50" applyNumberFormat="1" applyFill="1" applyAlignment="1" applyProtection="1">
      <alignment horizontal="center" vertical="center"/>
      <protection locked="0"/>
    </xf>
    <xf numFmtId="0" fontId="1" fillId="0" borderId="25" xfId="50" applyBorder="1"/>
    <xf numFmtId="0" fontId="0" fillId="0" borderId="0" xfId="50" applyFont="1" applyAlignment="1">
      <alignment horizontal="right" wrapText="1"/>
    </xf>
    <xf numFmtId="0" fontId="1" fillId="0" borderId="0" xfId="50" applyAlignment="1">
      <alignment horizontal="right"/>
    </xf>
    <xf numFmtId="0" fontId="0" fillId="11" borderId="0" xfId="50" applyFont="1" applyFill="1" applyAlignment="1" applyProtection="1">
      <alignment horizontal="right"/>
      <protection locked="0"/>
    </xf>
    <xf numFmtId="0" fontId="5" fillId="0" borderId="0" xfId="39" applyFont="1" applyAlignment="1">
      <alignment vertical="top" wrapText="1"/>
    </xf>
    <xf numFmtId="0" fontId="1" fillId="0" borderId="0" xfId="39" applyFont="1" applyAlignment="1">
      <alignment vertical="center" wrapText="1"/>
    </xf>
    <xf numFmtId="0" fontId="35" fillId="0" borderId="0" xfId="39" applyFont="1" applyAlignment="1">
      <alignment vertical="center" wrapText="1"/>
    </xf>
    <xf numFmtId="0" fontId="1" fillId="0" borderId="0" xfId="39" applyFont="1"/>
    <xf numFmtId="0" fontId="37" fillId="0" borderId="0" xfId="39" applyFont="1" applyAlignment="1">
      <alignment vertical="top"/>
    </xf>
    <xf numFmtId="0" fontId="68" fillId="0" borderId="0" xfId="19" applyFont="1" applyAlignment="1">
      <alignment horizontal="left" vertical="center" wrapText="1"/>
    </xf>
    <xf numFmtId="0" fontId="31" fillId="0" borderId="0" xfId="19" applyFont="1" applyAlignment="1">
      <alignment horizontal="left" vertical="center" wrapText="1"/>
    </xf>
    <xf numFmtId="0" fontId="27" fillId="0" borderId="0" xfId="19" applyAlignment="1">
      <alignment horizontal="center"/>
    </xf>
    <xf numFmtId="0" fontId="38" fillId="0" borderId="0" xfId="19" applyFont="1" applyAlignment="1">
      <alignment horizontal="left" vertical="center" indent="3"/>
    </xf>
    <xf numFmtId="0" fontId="38" fillId="0" borderId="0" xfId="19" applyFont="1" applyAlignment="1">
      <alignment horizontal="center" vertical="center" wrapText="1"/>
    </xf>
    <xf numFmtId="0" fontId="38" fillId="0" borderId="0" xfId="19" applyFont="1" applyAlignment="1">
      <alignment horizontal="center"/>
    </xf>
    <xf numFmtId="0" fontId="23" fillId="0" borderId="32" xfId="19" applyFont="1" applyBorder="1" applyAlignment="1">
      <alignment horizontal="center"/>
    </xf>
    <xf numFmtId="0" fontId="23" fillId="0" borderId="54" xfId="19" applyFont="1" applyBorder="1" applyAlignment="1">
      <alignment horizontal="center"/>
    </xf>
    <xf numFmtId="0" fontId="23" fillId="0" borderId="26" xfId="19" applyFont="1" applyBorder="1" applyAlignment="1">
      <alignment horizontal="center" vertical="center" wrapText="1"/>
    </xf>
    <xf numFmtId="0" fontId="23" fillId="0" borderId="27" xfId="19" applyFont="1" applyBorder="1" applyAlignment="1">
      <alignment horizontal="center" vertical="center" wrapText="1"/>
    </xf>
    <xf numFmtId="0" fontId="23" fillId="0" borderId="28" xfId="19" applyFont="1" applyBorder="1" applyAlignment="1">
      <alignment horizontal="center" vertical="center" wrapText="1"/>
    </xf>
    <xf numFmtId="0" fontId="23" fillId="9" borderId="23" xfId="19" applyFont="1" applyFill="1" applyBorder="1" applyAlignment="1">
      <alignment horizontal="center"/>
    </xf>
    <xf numFmtId="0" fontId="23" fillId="9" borderId="24" xfId="19" applyFont="1" applyFill="1" applyBorder="1" applyAlignment="1">
      <alignment horizontal="center"/>
    </xf>
    <xf numFmtId="0" fontId="27" fillId="9" borderId="21" xfId="19" applyFill="1" applyBorder="1" applyAlignment="1">
      <alignment horizontal="center"/>
    </xf>
    <xf numFmtId="0" fontId="27" fillId="9" borderId="25" xfId="19" applyFill="1" applyBorder="1" applyAlignment="1">
      <alignment horizontal="center"/>
    </xf>
    <xf numFmtId="0" fontId="25" fillId="0" borderId="21" xfId="19" applyFont="1" applyBorder="1" applyAlignment="1">
      <alignment horizontal="right" vertical="center"/>
    </xf>
    <xf numFmtId="0" fontId="25" fillId="0" borderId="0" xfId="19" applyFont="1" applyBorder="1" applyAlignment="1">
      <alignment horizontal="right" vertical="center"/>
    </xf>
    <xf numFmtId="0" fontId="27" fillId="0" borderId="21" xfId="19" applyFont="1" applyFill="1" applyBorder="1" applyAlignment="1">
      <alignment horizontal="center" wrapText="1"/>
    </xf>
    <xf numFmtId="0" fontId="27" fillId="0" borderId="22" xfId="19" applyFont="1" applyFill="1" applyBorder="1" applyAlignment="1">
      <alignment horizontal="center" wrapText="1"/>
    </xf>
    <xf numFmtId="0" fontId="27" fillId="0" borderId="25" xfId="19" applyFont="1" applyFill="1" applyBorder="1" applyAlignment="1">
      <alignment horizontal="center" wrapText="1"/>
    </xf>
    <xf numFmtId="0" fontId="27" fillId="0" borderId="55" xfId="19" applyFont="1" applyFill="1" applyBorder="1" applyAlignment="1">
      <alignment horizontal="center" wrapText="1"/>
    </xf>
    <xf numFmtId="0" fontId="27" fillId="9" borderId="7" xfId="19" applyFill="1" applyBorder="1" applyAlignment="1">
      <alignment horizontal="center"/>
    </xf>
    <xf numFmtId="0" fontId="25" fillId="9" borderId="25" xfId="19" applyFont="1" applyFill="1" applyBorder="1" applyAlignment="1">
      <alignment horizontal="left"/>
    </xf>
    <xf numFmtId="0" fontId="25" fillId="9" borderId="55" xfId="19" applyFont="1" applyFill="1" applyBorder="1" applyAlignment="1">
      <alignment horizontal="left"/>
    </xf>
    <xf numFmtId="0" fontId="27" fillId="0" borderId="0" xfId="19" applyAlignment="1">
      <alignment horizontal="center" wrapText="1"/>
    </xf>
    <xf numFmtId="4" fontId="23" fillId="0" borderId="26" xfId="19" applyNumberFormat="1" applyFont="1" applyBorder="1" applyAlignment="1">
      <alignment horizontal="center"/>
    </xf>
    <xf numFmtId="4" fontId="23" fillId="0" borderId="35" xfId="19" applyNumberFormat="1" applyFont="1" applyBorder="1" applyAlignment="1">
      <alignment horizontal="center"/>
    </xf>
    <xf numFmtId="4" fontId="27" fillId="19" borderId="3" xfId="19" applyNumberFormat="1" applyFill="1" applyBorder="1" applyAlignment="1">
      <alignment horizontal="center"/>
    </xf>
    <xf numFmtId="4" fontId="27" fillId="19" borderId="69" xfId="19" applyNumberFormat="1" applyFill="1" applyBorder="1" applyAlignment="1">
      <alignment horizontal="center"/>
    </xf>
    <xf numFmtId="0" fontId="29" fillId="17" borderId="56" xfId="19" applyFont="1" applyFill="1" applyBorder="1" applyAlignment="1">
      <alignment horizontal="left"/>
    </xf>
    <xf numFmtId="0" fontId="29" fillId="17" borderId="25" xfId="19" applyFont="1" applyFill="1" applyBorder="1" applyAlignment="1">
      <alignment horizontal="left"/>
    </xf>
    <xf numFmtId="0" fontId="29" fillId="17" borderId="66" xfId="19" applyFont="1" applyFill="1" applyBorder="1" applyAlignment="1">
      <alignment horizontal="left"/>
    </xf>
    <xf numFmtId="0" fontId="29" fillId="17" borderId="30" xfId="19" applyFont="1" applyFill="1" applyBorder="1" applyAlignment="1">
      <alignment horizontal="left"/>
    </xf>
    <xf numFmtId="0" fontId="23" fillId="0" borderId="26" xfId="19" applyFont="1" applyBorder="1" applyAlignment="1">
      <alignment horizontal="right"/>
    </xf>
    <xf numFmtId="0" fontId="23" fillId="0" borderId="27" xfId="19" applyFont="1" applyBorder="1" applyAlignment="1">
      <alignment horizontal="right"/>
    </xf>
    <xf numFmtId="0" fontId="23" fillId="0" borderId="28" xfId="19" applyFont="1" applyBorder="1" applyAlignment="1">
      <alignment horizontal="right"/>
    </xf>
    <xf numFmtId="0" fontId="27" fillId="0" borderId="3" xfId="19" applyBorder="1" applyAlignment="1">
      <alignment horizontal="left"/>
    </xf>
    <xf numFmtId="0" fontId="27" fillId="0" borderId="1" xfId="19" applyBorder="1" applyAlignment="1">
      <alignment horizontal="left"/>
    </xf>
    <xf numFmtId="0" fontId="23" fillId="0" borderId="21" xfId="19" applyFont="1" applyBorder="1" applyAlignment="1">
      <alignment horizontal="center" vertical="center" wrapText="1"/>
    </xf>
    <xf numFmtId="0" fontId="29" fillId="17" borderId="62" xfId="19" applyFont="1" applyFill="1" applyBorder="1" applyAlignment="1">
      <alignment horizontal="left" vertical="center"/>
    </xf>
    <xf numFmtId="0" fontId="29" fillId="17" borderId="48" xfId="19" applyFont="1" applyFill="1" applyBorder="1" applyAlignment="1">
      <alignment horizontal="left" vertical="center"/>
    </xf>
    <xf numFmtId="0" fontId="30" fillId="17" borderId="50" xfId="19" applyFont="1" applyFill="1" applyBorder="1" applyAlignment="1">
      <alignment horizontal="left"/>
    </xf>
    <xf numFmtId="0" fontId="30" fillId="17" borderId="21" xfId="19" applyFont="1" applyFill="1" applyBorder="1" applyAlignment="1">
      <alignment horizontal="left"/>
    </xf>
    <xf numFmtId="0" fontId="29" fillId="17" borderId="29" xfId="19" applyFont="1" applyFill="1" applyBorder="1" applyAlignment="1">
      <alignment horizontal="left" vertical="center"/>
    </xf>
    <xf numFmtId="0" fontId="22" fillId="17" borderId="29" xfId="19" applyFont="1" applyFill="1" applyBorder="1" applyAlignment="1">
      <alignment horizontal="center" wrapText="1"/>
    </xf>
    <xf numFmtId="0" fontId="22" fillId="17" borderId="63" xfId="19" applyFont="1" applyFill="1" applyBorder="1" applyAlignment="1">
      <alignment horizontal="center" wrapText="1"/>
    </xf>
    <xf numFmtId="0" fontId="23" fillId="6" borderId="18" xfId="19" applyFont="1" applyFill="1" applyBorder="1" applyAlignment="1">
      <alignment horizontal="center" vertical="center"/>
    </xf>
    <xf numFmtId="0" fontId="23" fillId="6" borderId="4" xfId="19" applyFont="1" applyFill="1" applyBorder="1" applyAlignment="1">
      <alignment horizontal="center" vertical="center"/>
    </xf>
    <xf numFmtId="0" fontId="27" fillId="9" borderId="40" xfId="19" applyFill="1" applyBorder="1" applyAlignment="1">
      <alignment horizontal="center" vertical="center" shrinkToFit="1"/>
    </xf>
    <xf numFmtId="0" fontId="27" fillId="9" borderId="5" xfId="19" applyFill="1" applyBorder="1" applyAlignment="1">
      <alignment horizontal="center" vertical="center" shrinkToFit="1"/>
    </xf>
    <xf numFmtId="0" fontId="27" fillId="9" borderId="5" xfId="19" applyFont="1" applyFill="1" applyBorder="1" applyAlignment="1">
      <alignment horizontal="center" vertical="center" shrinkToFit="1"/>
    </xf>
    <xf numFmtId="0" fontId="27" fillId="9" borderId="20" xfId="19" applyFill="1" applyBorder="1" applyAlignment="1">
      <alignment horizontal="center" vertical="center" shrinkToFit="1"/>
    </xf>
    <xf numFmtId="0" fontId="27" fillId="9" borderId="3" xfId="19" applyFill="1" applyBorder="1" applyAlignment="1">
      <alignment horizontal="center" vertical="center" shrinkToFit="1"/>
    </xf>
    <xf numFmtId="0" fontId="27" fillId="9" borderId="3" xfId="19" applyFont="1" applyFill="1" applyBorder="1" applyAlignment="1">
      <alignment horizontal="center" vertical="center" wrapText="1" shrinkToFit="1"/>
    </xf>
    <xf numFmtId="0" fontId="27" fillId="9" borderId="3" xfId="19" applyFont="1" applyFill="1" applyBorder="1" applyAlignment="1">
      <alignment horizontal="center" vertical="center" shrinkToFit="1"/>
    </xf>
    <xf numFmtId="0" fontId="29" fillId="5" borderId="64" xfId="19" applyFont="1" applyFill="1" applyBorder="1" applyAlignment="1">
      <alignment horizontal="right" vertical="center" shrinkToFit="1"/>
    </xf>
    <xf numFmtId="0" fontId="29" fillId="5" borderId="33" xfId="19" applyFont="1" applyFill="1" applyBorder="1" applyAlignment="1">
      <alignment horizontal="right" vertical="center" shrinkToFit="1"/>
    </xf>
    <xf numFmtId="0" fontId="29" fillId="5" borderId="65" xfId="19" applyFont="1" applyFill="1" applyBorder="1" applyAlignment="1">
      <alignment horizontal="right" vertical="center" shrinkToFit="1"/>
    </xf>
    <xf numFmtId="0" fontId="59" fillId="0" borderId="6" xfId="19" applyFont="1" applyBorder="1" applyAlignment="1">
      <alignment horizontal="center" vertical="center"/>
    </xf>
    <xf numFmtId="0" fontId="50" fillId="0" borderId="50" xfId="19" applyFont="1" applyBorder="1" applyAlignment="1">
      <alignment horizontal="center" vertical="center"/>
    </xf>
    <xf numFmtId="0" fontId="50" fillId="0" borderId="21" xfId="19" applyFont="1" applyBorder="1" applyAlignment="1">
      <alignment horizontal="center" vertical="center"/>
    </xf>
    <xf numFmtId="0" fontId="50" fillId="0" borderId="22" xfId="19" applyFont="1" applyBorder="1" applyAlignment="1">
      <alignment horizontal="center" vertical="center"/>
    </xf>
    <xf numFmtId="0" fontId="55" fillId="12" borderId="51" xfId="19" applyFont="1" applyFill="1" applyBorder="1" applyAlignment="1">
      <alignment horizontal="center" vertical="center"/>
    </xf>
    <xf numFmtId="0" fontId="55" fillId="12" borderId="7" xfId="19" applyFont="1" applyFill="1" applyBorder="1" applyAlignment="1">
      <alignment horizontal="center" vertical="center"/>
    </xf>
    <xf numFmtId="0" fontId="55" fillId="12" borderId="52" xfId="19" applyFont="1" applyFill="1" applyBorder="1" applyAlignment="1">
      <alignment horizontal="center" vertical="center"/>
    </xf>
    <xf numFmtId="0" fontId="56" fillId="0" borderId="31" xfId="19" applyFont="1" applyBorder="1" applyAlignment="1">
      <alignment horizontal="center" vertical="center"/>
    </xf>
    <xf numFmtId="0" fontId="56" fillId="0" borderId="32" xfId="19" applyFont="1" applyBorder="1" applyAlignment="1">
      <alignment horizontal="center" vertical="center"/>
    </xf>
    <xf numFmtId="0" fontId="56" fillId="0" borderId="39" xfId="19" applyFont="1" applyBorder="1" applyAlignment="1">
      <alignment horizontal="center" vertical="center"/>
    </xf>
    <xf numFmtId="0" fontId="23" fillId="9" borderId="5" xfId="19" applyFont="1" applyFill="1" applyBorder="1" applyAlignment="1">
      <alignment horizontal="center" vertical="center" shrinkToFit="1"/>
    </xf>
    <xf numFmtId="0" fontId="23" fillId="9" borderId="5" xfId="19" applyFont="1" applyFill="1" applyBorder="1" applyAlignment="1">
      <alignment horizontal="center" shrinkToFit="1"/>
    </xf>
    <xf numFmtId="0" fontId="23" fillId="9" borderId="57" xfId="19" applyFont="1" applyFill="1" applyBorder="1" applyAlignment="1">
      <alignment horizontal="center" shrinkToFit="1"/>
    </xf>
    <xf numFmtId="39" fontId="0" fillId="0" borderId="25" xfId="21" applyNumberFormat="1" applyFont="1" applyBorder="1" applyAlignment="1">
      <alignment horizontal="center"/>
    </xf>
    <xf numFmtId="0" fontId="42" fillId="0" borderId="42" xfId="23" applyFont="1" applyBorder="1" applyAlignment="1">
      <alignment horizontal="left" vertical="top" wrapText="1"/>
    </xf>
    <xf numFmtId="0" fontId="42" fillId="0" borderId="0" xfId="23" applyFont="1" applyBorder="1" applyAlignment="1">
      <alignment horizontal="left" vertical="top" wrapText="1"/>
    </xf>
    <xf numFmtId="39" fontId="23" fillId="16" borderId="13" xfId="21" applyNumberFormat="1" applyFont="1" applyFill="1" applyBorder="1" applyAlignment="1">
      <alignment horizontal="center" vertical="center" wrapText="1"/>
    </xf>
    <xf numFmtId="0" fontId="28" fillId="0" borderId="0" xfId="19" applyFont="1" applyAlignment="1">
      <alignment horizontal="left" vertical="center" wrapText="1"/>
    </xf>
    <xf numFmtId="39" fontId="32" fillId="11" borderId="3" xfId="21" applyNumberFormat="1" applyFont="1" applyFill="1" applyBorder="1" applyAlignment="1" applyProtection="1">
      <alignment horizontal="center" vertical="center" shrinkToFit="1"/>
      <protection locked="0"/>
    </xf>
    <xf numFmtId="171" fontId="45" fillId="5" borderId="3" xfId="21" applyNumberFormat="1" applyFont="1" applyFill="1" applyBorder="1" applyAlignment="1" applyProtection="1">
      <alignment horizontal="center" vertical="center"/>
    </xf>
    <xf numFmtId="0" fontId="45" fillId="5" borderId="3" xfId="21" applyNumberFormat="1" applyFont="1" applyFill="1" applyBorder="1" applyAlignment="1" applyProtection="1">
      <alignment horizontal="center" vertical="center"/>
    </xf>
    <xf numFmtId="39" fontId="23" fillId="13" borderId="1" xfId="21" applyNumberFormat="1" applyFont="1" applyFill="1" applyBorder="1" applyAlignment="1">
      <alignment horizontal="center"/>
    </xf>
    <xf numFmtId="39" fontId="23" fillId="13" borderId="2" xfId="21" applyNumberFormat="1" applyFont="1" applyFill="1" applyBorder="1" applyAlignment="1">
      <alignment horizontal="center"/>
    </xf>
    <xf numFmtId="39" fontId="52" fillId="0" borderId="3" xfId="21" applyNumberFormat="1" applyFont="1" applyBorder="1" applyAlignment="1">
      <alignment horizontal="left" indent="1"/>
    </xf>
    <xf numFmtId="0" fontId="52" fillId="8" borderId="0" xfId="0" applyFont="1" applyFill="1" applyAlignment="1">
      <alignment horizontal="center" vertical="center" wrapText="1"/>
    </xf>
    <xf numFmtId="0" fontId="36" fillId="5" borderId="23"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80" fillId="27" borderId="12" xfId="0" applyFont="1" applyFill="1" applyBorder="1" applyAlignment="1">
      <alignment horizontal="right" vertical="center" shrinkToFit="1"/>
    </xf>
    <xf numFmtId="4" fontId="35" fillId="5" borderId="1" xfId="0" applyNumberFormat="1" applyFont="1" applyFill="1" applyBorder="1" applyAlignment="1">
      <alignment horizontal="right"/>
    </xf>
    <xf numFmtId="4" fontId="35" fillId="5" borderId="2" xfId="0" applyNumberFormat="1" applyFont="1" applyFill="1" applyBorder="1" applyAlignment="1">
      <alignment horizontal="right"/>
    </xf>
    <xf numFmtId="0" fontId="37" fillId="6" borderId="1" xfId="0" applyFont="1" applyFill="1" applyBorder="1" applyAlignment="1">
      <alignment horizontal="left"/>
    </xf>
    <xf numFmtId="0" fontId="37" fillId="6" borderId="7" xfId="0" applyFont="1" applyFill="1" applyBorder="1" applyAlignment="1">
      <alignment horizontal="left"/>
    </xf>
    <xf numFmtId="0" fontId="37" fillId="6" borderId="2" xfId="0" applyFont="1" applyFill="1" applyBorder="1" applyAlignment="1">
      <alignment horizontal="left"/>
    </xf>
    <xf numFmtId="0" fontId="15" fillId="5" borderId="1" xfId="18" applyFont="1" applyFill="1" applyBorder="1" applyAlignment="1">
      <alignment horizontal="left" wrapText="1"/>
    </xf>
    <xf numFmtId="0" fontId="15" fillId="5" borderId="2" xfId="18" applyFont="1" applyFill="1" applyBorder="1" applyAlignment="1">
      <alignment horizontal="left" wrapText="1"/>
    </xf>
    <xf numFmtId="0" fontId="0" fillId="5" borderId="1" xfId="0" applyFont="1" applyFill="1" applyBorder="1" applyAlignment="1">
      <alignment horizontal="left" indent="4"/>
    </xf>
    <xf numFmtId="0" fontId="0" fillId="5" borderId="7" xfId="0" applyFont="1" applyFill="1" applyBorder="1" applyAlignment="1">
      <alignment horizontal="left" indent="4"/>
    </xf>
    <xf numFmtId="0" fontId="0" fillId="5" borderId="2" xfId="0" applyFont="1" applyFill="1" applyBorder="1" applyAlignment="1">
      <alignment horizontal="left" indent="4"/>
    </xf>
    <xf numFmtId="44" fontId="35" fillId="5" borderId="3" xfId="1" applyFont="1" applyFill="1" applyBorder="1" applyAlignment="1">
      <alignment horizontal="right" vertical="center"/>
    </xf>
    <xf numFmtId="0" fontId="0" fillId="5" borderId="3" xfId="0" applyFont="1" applyFill="1" applyBorder="1" applyAlignment="1">
      <alignment horizontal="left" vertical="center" wrapText="1" indent="4"/>
    </xf>
    <xf numFmtId="44" fontId="35" fillId="5" borderId="3" xfId="1" applyFont="1" applyFill="1" applyBorder="1" applyAlignment="1">
      <alignment horizontal="right"/>
    </xf>
    <xf numFmtId="0" fontId="35" fillId="16" borderId="26" xfId="0" applyFont="1" applyFill="1" applyBorder="1" applyAlignment="1">
      <alignment horizontal="left" vertical="top" wrapText="1"/>
    </xf>
    <xf numFmtId="0" fontId="35" fillId="16" borderId="27" xfId="0" applyFont="1" applyFill="1" applyBorder="1" applyAlignment="1">
      <alignment horizontal="left" vertical="top" wrapText="1"/>
    </xf>
    <xf numFmtId="0" fontId="35" fillId="16" borderId="28" xfId="0" applyFont="1" applyFill="1" applyBorder="1" applyAlignment="1">
      <alignment horizontal="left" vertical="top" wrapText="1"/>
    </xf>
    <xf numFmtId="0" fontId="34" fillId="10" borderId="26" xfId="0" applyFont="1" applyFill="1" applyBorder="1" applyAlignment="1">
      <alignment horizontal="center" vertical="center"/>
    </xf>
    <xf numFmtId="0" fontId="34" fillId="10" borderId="35" xfId="0" applyFont="1" applyFill="1" applyBorder="1" applyAlignment="1">
      <alignment horizontal="center" vertical="center"/>
    </xf>
    <xf numFmtId="0" fontId="34" fillId="10" borderId="34"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37" fillId="5" borderId="26" xfId="0" applyNumberFormat="1" applyFont="1" applyFill="1" applyBorder="1" applyAlignment="1" applyProtection="1">
      <alignment horizontal="center" vertical="center" wrapText="1"/>
    </xf>
    <xf numFmtId="0" fontId="37" fillId="5" borderId="27" xfId="0" applyNumberFormat="1" applyFont="1" applyFill="1" applyBorder="1" applyAlignment="1" applyProtection="1">
      <alignment horizontal="center" vertical="center" wrapText="1"/>
    </xf>
    <xf numFmtId="0" fontId="37" fillId="5" borderId="28" xfId="0" applyNumberFormat="1" applyFont="1" applyFill="1" applyBorder="1" applyAlignment="1" applyProtection="1">
      <alignment horizontal="center" vertical="center" wrapText="1"/>
    </xf>
    <xf numFmtId="0" fontId="15" fillId="5" borderId="47" xfId="18" applyFont="1" applyFill="1" applyBorder="1" applyAlignment="1">
      <alignment horizontal="left" wrapText="1"/>
    </xf>
    <xf numFmtId="0" fontId="15" fillId="5" borderId="48" xfId="18" applyFont="1" applyFill="1" applyBorder="1" applyAlignment="1">
      <alignment horizontal="left" wrapText="1"/>
    </xf>
    <xf numFmtId="4" fontId="35" fillId="5" borderId="47" xfId="0" applyNumberFormat="1" applyFont="1" applyFill="1" applyBorder="1" applyAlignment="1">
      <alignment horizontal="right"/>
    </xf>
    <xf numFmtId="4" fontId="35" fillId="5" borderId="48" xfId="0" applyNumberFormat="1" applyFont="1" applyFill="1" applyBorder="1" applyAlignment="1">
      <alignment horizontal="right"/>
    </xf>
    <xf numFmtId="0" fontId="36" fillId="5" borderId="21" xfId="0" applyFont="1" applyFill="1" applyBorder="1" applyAlignment="1">
      <alignment horizontal="center" vertical="top"/>
    </xf>
    <xf numFmtId="0" fontId="36" fillId="5" borderId="42" xfId="0" applyFont="1" applyFill="1" applyBorder="1" applyAlignment="1">
      <alignment horizontal="center" wrapText="1"/>
    </xf>
    <xf numFmtId="0" fontId="36" fillId="5" borderId="0" xfId="0" applyFont="1" applyFill="1" applyBorder="1" applyAlignment="1">
      <alignment horizontal="center" wrapText="1"/>
    </xf>
    <xf numFmtId="0" fontId="52" fillId="5" borderId="0" xfId="0" applyFont="1" applyFill="1" applyAlignment="1">
      <alignment horizontal="center" wrapText="1"/>
    </xf>
    <xf numFmtId="0" fontId="35" fillId="16" borderId="26" xfId="0" applyFont="1" applyFill="1" applyBorder="1" applyAlignment="1">
      <alignment horizontal="right" vertical="center"/>
    </xf>
    <xf numFmtId="0" fontId="35" fillId="16" borderId="27" xfId="0" applyFont="1" applyFill="1" applyBorder="1" applyAlignment="1">
      <alignment horizontal="right" vertical="center"/>
    </xf>
    <xf numFmtId="0" fontId="35" fillId="16" borderId="28" xfId="0" applyFont="1" applyFill="1" applyBorder="1" applyAlignment="1">
      <alignment horizontal="right" vertical="center"/>
    </xf>
    <xf numFmtId="44" fontId="37" fillId="5" borderId="26" xfId="1" applyFont="1" applyFill="1" applyBorder="1" applyAlignment="1">
      <alignment horizontal="right" shrinkToFit="1"/>
    </xf>
    <xf numFmtId="44" fontId="37" fillId="5" borderId="28" xfId="1" applyFont="1" applyFill="1" applyBorder="1" applyAlignment="1">
      <alignment horizontal="right" shrinkToFit="1"/>
    </xf>
    <xf numFmtId="0" fontId="35" fillId="5" borderId="21" xfId="0" applyFont="1" applyFill="1" applyBorder="1" applyAlignment="1">
      <alignment horizontal="right" vertical="center"/>
    </xf>
    <xf numFmtId="0" fontId="35" fillId="5" borderId="22" xfId="0" applyFont="1" applyFill="1" applyBorder="1" applyAlignment="1">
      <alignment horizontal="right" vertical="center"/>
    </xf>
    <xf numFmtId="44" fontId="37" fillId="5" borderId="26" xfId="1" applyFont="1" applyFill="1" applyBorder="1" applyAlignment="1">
      <alignment horizontal="right" vertical="center"/>
    </xf>
    <xf numFmtId="44" fontId="37" fillId="5" borderId="28" xfId="1" applyFont="1" applyFill="1" applyBorder="1" applyAlignment="1">
      <alignment horizontal="right" vertical="center"/>
    </xf>
    <xf numFmtId="0" fontId="36" fillId="5" borderId="23" xfId="0" applyFont="1" applyFill="1" applyBorder="1" applyAlignment="1">
      <alignment horizontal="center" vertical="top" wrapText="1"/>
    </xf>
    <xf numFmtId="0" fontId="36" fillId="5" borderId="0" xfId="0" applyFont="1" applyFill="1" applyBorder="1" applyAlignment="1">
      <alignment horizontal="center" vertical="top" wrapText="1"/>
    </xf>
    <xf numFmtId="0" fontId="15" fillId="5" borderId="1" xfId="18" applyFont="1" applyFill="1" applyBorder="1" applyAlignment="1">
      <alignment horizontal="left" vertical="top" wrapText="1"/>
    </xf>
    <xf numFmtId="0" fontId="15" fillId="5" borderId="2" xfId="18" applyFont="1" applyFill="1" applyBorder="1" applyAlignment="1">
      <alignment horizontal="left" vertical="top" wrapText="1"/>
    </xf>
    <xf numFmtId="0" fontId="35" fillId="5" borderId="26" xfId="0" applyFont="1" applyFill="1" applyBorder="1" applyAlignment="1">
      <alignment horizontal="right" wrapText="1"/>
    </xf>
    <xf numFmtId="0" fontId="35" fillId="5" borderId="35" xfId="0" applyFont="1" applyFill="1" applyBorder="1" applyAlignment="1">
      <alignment horizontal="right" wrapText="1"/>
    </xf>
    <xf numFmtId="3" fontId="35" fillId="5" borderId="34" xfId="0" applyNumberFormat="1" applyFont="1" applyFill="1" applyBorder="1" applyAlignment="1">
      <alignment horizontal="right" vertical="center" shrinkToFit="1"/>
    </xf>
    <xf numFmtId="3" fontId="35" fillId="5" borderId="35" xfId="0" applyNumberFormat="1" applyFont="1" applyFill="1" applyBorder="1" applyAlignment="1">
      <alignment horizontal="right" vertical="center" shrinkToFit="1"/>
    </xf>
    <xf numFmtId="0" fontId="0" fillId="0" borderId="33" xfId="0" applyBorder="1" applyAlignment="1">
      <alignment horizontal="left" vertical="top" wrapText="1"/>
    </xf>
    <xf numFmtId="0" fontId="0" fillId="0" borderId="0" xfId="0" applyBorder="1" applyAlignment="1">
      <alignment horizontal="left" vertical="top" wrapText="1"/>
    </xf>
    <xf numFmtId="44" fontId="30" fillId="0" borderId="60" xfId="25" applyFont="1" applyBorder="1" applyAlignment="1">
      <alignment horizontal="center" vertical="center"/>
    </xf>
    <xf numFmtId="44" fontId="30" fillId="0" borderId="53" xfId="25" applyFont="1" applyBorder="1" applyAlignment="1">
      <alignment horizontal="center" vertical="center"/>
    </xf>
    <xf numFmtId="0" fontId="25" fillId="11" borderId="34" xfId="19" applyFont="1" applyFill="1" applyBorder="1" applyAlignment="1" applyProtection="1">
      <alignment horizontal="center" vertical="center" wrapText="1"/>
      <protection locked="0"/>
    </xf>
    <xf numFmtId="0" fontId="25" fillId="11" borderId="28" xfId="19" applyFont="1" applyFill="1" applyBorder="1" applyAlignment="1" applyProtection="1">
      <alignment horizontal="center" vertical="center" wrapText="1"/>
      <protection locked="0"/>
    </xf>
    <xf numFmtId="0" fontId="27" fillId="0" borderId="0" xfId="19" applyFont="1" applyAlignment="1">
      <alignment horizontal="right" vertical="center"/>
    </xf>
    <xf numFmtId="0" fontId="27" fillId="0" borderId="32" xfId="19" applyFont="1" applyBorder="1" applyAlignment="1">
      <alignment horizontal="center" vertical="center"/>
    </xf>
    <xf numFmtId="4" fontId="31" fillId="0" borderId="0" xfId="19" applyNumberFormat="1" applyFont="1"/>
    <xf numFmtId="0" fontId="31" fillId="0" borderId="0" xfId="19" applyFont="1"/>
    <xf numFmtId="0" fontId="23" fillId="11" borderId="1" xfId="19" applyFont="1" applyFill="1" applyBorder="1" applyAlignment="1" applyProtection="1">
      <alignment horizontal="left" vertical="center" wrapText="1"/>
      <protection locked="0"/>
    </xf>
    <xf numFmtId="0" fontId="23" fillId="11" borderId="7" xfId="19" applyFont="1" applyFill="1" applyBorder="1" applyAlignment="1" applyProtection="1">
      <alignment horizontal="left" vertical="center" wrapText="1"/>
      <protection locked="0"/>
    </xf>
    <xf numFmtId="0" fontId="23" fillId="11" borderId="2" xfId="19" applyFont="1" applyFill="1" applyBorder="1" applyAlignment="1" applyProtection="1">
      <alignment horizontal="left" vertical="center" wrapText="1"/>
      <protection locked="0"/>
    </xf>
    <xf numFmtId="4" fontId="23" fillId="11" borderId="3" xfId="19" applyNumberFormat="1" applyFont="1" applyFill="1" applyBorder="1" applyAlignment="1" applyProtection="1">
      <alignment vertical="center"/>
      <protection locked="0"/>
    </xf>
    <xf numFmtId="0" fontId="23" fillId="0" borderId="33" xfId="19" applyFont="1" applyBorder="1" applyAlignment="1">
      <alignment horizontal="right" vertical="center"/>
    </xf>
    <xf numFmtId="0" fontId="23" fillId="0" borderId="45" xfId="19" applyFont="1" applyBorder="1" applyAlignment="1">
      <alignment horizontal="right" vertical="center"/>
    </xf>
    <xf numFmtId="0" fontId="41" fillId="0" borderId="0" xfId="19" applyFont="1" applyAlignment="1">
      <alignment horizontal="center" vertical="center" wrapText="1"/>
    </xf>
    <xf numFmtId="0" fontId="25" fillId="0" borderId="0" xfId="19" applyFont="1" applyAlignment="1">
      <alignment horizontal="center" vertical="top"/>
    </xf>
    <xf numFmtId="0" fontId="25" fillId="0" borderId="21" xfId="19" applyFont="1" applyBorder="1" applyAlignment="1">
      <alignment horizontal="center" vertical="center"/>
    </xf>
    <xf numFmtId="14" fontId="23" fillId="11" borderId="25" xfId="19" applyNumberFormat="1" applyFont="1" applyFill="1" applyBorder="1" applyAlignment="1" applyProtection="1">
      <alignment horizontal="center" vertical="center"/>
      <protection locked="0"/>
    </xf>
    <xf numFmtId="49" fontId="30" fillId="11" borderId="32" xfId="19" applyNumberFormat="1" applyFont="1" applyFill="1" applyBorder="1" applyAlignment="1" applyProtection="1">
      <alignment horizontal="center" vertical="center" wrapText="1"/>
      <protection locked="0"/>
    </xf>
    <xf numFmtId="0" fontId="31" fillId="0" borderId="21" xfId="19" applyFont="1" applyBorder="1"/>
    <xf numFmtId="44" fontId="23" fillId="6" borderId="3" xfId="19" applyNumberFormat="1" applyFont="1" applyFill="1" applyBorder="1" applyAlignment="1">
      <alignment vertical="center"/>
    </xf>
    <xf numFmtId="0" fontId="23" fillId="6" borderId="3" xfId="19" applyFont="1" applyFill="1" applyBorder="1" applyAlignment="1">
      <alignment vertical="center"/>
    </xf>
    <xf numFmtId="4" fontId="23" fillId="11" borderId="3" xfId="19" applyNumberFormat="1" applyFont="1" applyFill="1" applyBorder="1" applyAlignment="1" applyProtection="1">
      <alignment horizontal="right" vertical="center"/>
      <protection locked="0"/>
    </xf>
    <xf numFmtId="0" fontId="67" fillId="0" borderId="0" xfId="19" applyFont="1" applyAlignment="1">
      <alignment horizontal="center" vertical="center" wrapText="1"/>
    </xf>
    <xf numFmtId="0" fontId="67" fillId="0" borderId="0" xfId="19" applyFont="1" applyAlignment="1">
      <alignment horizontal="left" wrapText="1"/>
    </xf>
    <xf numFmtId="0" fontId="24" fillId="6" borderId="46" xfId="19" applyFont="1" applyFill="1" applyBorder="1" applyAlignment="1">
      <alignment horizontal="center" shrinkToFit="1"/>
    </xf>
    <xf numFmtId="0" fontId="24" fillId="6" borderId="30" xfId="19" applyFont="1" applyFill="1" applyBorder="1" applyAlignment="1">
      <alignment horizontal="center" shrinkToFit="1"/>
    </xf>
    <xf numFmtId="0" fontId="24" fillId="6" borderId="8" xfId="19" applyFont="1" applyFill="1" applyBorder="1" applyAlignment="1">
      <alignment horizontal="center" shrinkToFit="1"/>
    </xf>
    <xf numFmtId="0" fontId="30" fillId="11" borderId="37" xfId="19" applyFont="1" applyFill="1" applyBorder="1" applyAlignment="1" applyProtection="1">
      <alignment horizontal="center" vertical="center"/>
      <protection locked="0"/>
    </xf>
    <xf numFmtId="0" fontId="30" fillId="11" borderId="38" xfId="19" applyFont="1" applyFill="1" applyBorder="1" applyAlignment="1" applyProtection="1">
      <alignment horizontal="center" vertical="center"/>
      <protection locked="0"/>
    </xf>
    <xf numFmtId="0" fontId="29" fillId="7" borderId="1" xfId="19" applyFont="1" applyFill="1" applyBorder="1" applyAlignment="1">
      <alignment horizontal="center"/>
    </xf>
    <xf numFmtId="0" fontId="29" fillId="7" borderId="2" xfId="19" applyFont="1" applyFill="1" applyBorder="1" applyAlignment="1">
      <alignment horizontal="center"/>
    </xf>
    <xf numFmtId="44" fontId="30" fillId="0" borderId="64" xfId="27" applyFont="1" applyBorder="1" applyAlignment="1">
      <alignment horizontal="center" vertical="center"/>
    </xf>
    <xf numFmtId="44" fontId="30" fillId="0" borderId="65" xfId="27" applyFont="1" applyBorder="1" applyAlignment="1">
      <alignment horizontal="center" vertical="center"/>
    </xf>
    <xf numFmtId="44" fontId="30" fillId="0" borderId="31" xfId="27" applyFont="1" applyBorder="1" applyAlignment="1">
      <alignment horizontal="center" vertical="center"/>
    </xf>
    <xf numFmtId="44" fontId="30" fillId="0" borderId="39" xfId="27" applyFont="1" applyBorder="1" applyAlignment="1">
      <alignment horizontal="center" vertical="center"/>
    </xf>
    <xf numFmtId="44" fontId="30" fillId="0" borderId="26" xfId="27" applyFont="1" applyBorder="1" applyAlignment="1">
      <alignment horizontal="center" vertical="center"/>
    </xf>
    <xf numFmtId="44" fontId="30" fillId="0" borderId="28" xfId="27" applyFont="1" applyBorder="1" applyAlignment="1">
      <alignment horizontal="center" vertical="center"/>
    </xf>
    <xf numFmtId="0" fontId="27" fillId="11" borderId="26" xfId="19" applyFont="1" applyFill="1" applyBorder="1" applyAlignment="1" applyProtection="1">
      <alignment vertical="center" wrapText="1"/>
      <protection locked="0"/>
    </xf>
    <xf numFmtId="0" fontId="27" fillId="11" borderId="27" xfId="19" applyFont="1" applyFill="1" applyBorder="1" applyAlignment="1" applyProtection="1">
      <alignment vertical="center" wrapText="1"/>
      <protection locked="0"/>
    </xf>
    <xf numFmtId="0" fontId="27" fillId="11" borderId="28" xfId="19" applyFont="1" applyFill="1" applyBorder="1" applyAlignment="1" applyProtection="1">
      <alignment vertical="center" wrapText="1"/>
      <protection locked="0"/>
    </xf>
    <xf numFmtId="0" fontId="27" fillId="0" borderId="21" xfId="19" applyFont="1" applyBorder="1" applyAlignment="1">
      <alignment horizontal="center" vertical="center"/>
    </xf>
    <xf numFmtId="0" fontId="23" fillId="6" borderId="1" xfId="19" applyFont="1" applyFill="1" applyBorder="1" applyAlignment="1">
      <alignment horizontal="center" vertical="center"/>
    </xf>
    <xf numFmtId="0" fontId="23" fillId="6" borderId="7" xfId="19" applyFont="1" applyFill="1" applyBorder="1" applyAlignment="1">
      <alignment horizontal="center" vertical="center"/>
    </xf>
    <xf numFmtId="0" fontId="23" fillId="6" borderId="2" xfId="19" applyFont="1" applyFill="1" applyBorder="1" applyAlignment="1">
      <alignment horizontal="center" vertical="center"/>
    </xf>
    <xf numFmtId="0" fontId="27" fillId="0" borderId="25" xfId="19" applyFont="1" applyBorder="1" applyAlignment="1">
      <alignment horizontal="center" vertical="center"/>
    </xf>
    <xf numFmtId="0" fontId="30" fillId="0" borderId="26" xfId="19" applyFont="1" applyBorder="1" applyAlignment="1">
      <alignment horizontal="center" vertical="center"/>
    </xf>
    <xf numFmtId="0" fontId="30" fillId="0" borderId="27" xfId="19" applyFont="1" applyBorder="1" applyAlignment="1">
      <alignment horizontal="center" vertical="center"/>
    </xf>
    <xf numFmtId="0" fontId="30" fillId="0" borderId="28" xfId="19" applyFont="1" applyBorder="1" applyAlignment="1">
      <alignment horizontal="center" vertical="center"/>
    </xf>
    <xf numFmtId="0" fontId="23" fillId="0" borderId="21" xfId="19" applyFont="1" applyBorder="1" applyAlignment="1">
      <alignment horizontal="center" vertical="center"/>
    </xf>
    <xf numFmtId="0" fontId="31" fillId="0" borderId="32" xfId="19" applyFont="1" applyBorder="1"/>
    <xf numFmtId="0" fontId="25" fillId="0" borderId="0" xfId="19" applyFont="1" applyAlignment="1">
      <alignment horizontal="center" vertical="center" wrapText="1"/>
    </xf>
    <xf numFmtId="0" fontId="25" fillId="0" borderId="24" xfId="19" applyFont="1" applyBorder="1" applyAlignment="1">
      <alignment horizontal="center" vertical="center" wrapText="1"/>
    </xf>
    <xf numFmtId="0" fontId="32" fillId="11" borderId="26" xfId="19" applyFont="1" applyFill="1" applyBorder="1" applyAlignment="1" applyProtection="1">
      <alignment horizontal="center" vertical="center" wrapText="1"/>
      <protection locked="0"/>
    </xf>
    <xf numFmtId="0" fontId="32" fillId="11" borderId="27" xfId="19" applyFont="1" applyFill="1" applyBorder="1" applyAlignment="1" applyProtection="1">
      <alignment horizontal="center" vertical="center" wrapText="1"/>
      <protection locked="0"/>
    </xf>
    <xf numFmtId="0" fontId="32" fillId="11" borderId="43" xfId="19" applyFont="1" applyFill="1" applyBorder="1" applyAlignment="1" applyProtection="1">
      <alignment horizontal="center" vertical="center" wrapText="1"/>
      <protection locked="0"/>
    </xf>
    <xf numFmtId="0" fontId="32" fillId="0" borderId="26" xfId="19" applyFont="1" applyBorder="1" applyAlignment="1">
      <alignment horizontal="left" vertical="center"/>
    </xf>
    <xf numFmtId="0" fontId="32" fillId="0" borderId="27" xfId="19" applyFont="1" applyBorder="1" applyAlignment="1">
      <alignment horizontal="left" vertical="center"/>
    </xf>
    <xf numFmtId="0" fontId="31" fillId="11" borderId="26" xfId="19" applyFont="1" applyFill="1" applyBorder="1" applyAlignment="1" applyProtection="1">
      <alignment horizontal="center" vertical="center" wrapText="1"/>
      <protection locked="0"/>
    </xf>
    <xf numFmtId="0" fontId="31" fillId="11" borderId="27" xfId="19" applyFont="1" applyFill="1" applyBorder="1" applyAlignment="1" applyProtection="1">
      <alignment horizontal="center" vertical="center" wrapText="1"/>
      <protection locked="0"/>
    </xf>
    <xf numFmtId="0" fontId="31" fillId="11" borderId="28" xfId="19" applyFont="1" applyFill="1" applyBorder="1" applyAlignment="1" applyProtection="1">
      <alignment horizontal="center" vertical="center" wrapText="1"/>
      <protection locked="0"/>
    </xf>
    <xf numFmtId="0" fontId="27" fillId="0" borderId="0" xfId="19" applyFont="1" applyAlignment="1">
      <alignment vertical="center"/>
    </xf>
    <xf numFmtId="0" fontId="22" fillId="0" borderId="0" xfId="19" applyFont="1" applyAlignment="1">
      <alignment horizontal="left" vertical="top"/>
    </xf>
    <xf numFmtId="0" fontId="23" fillId="11" borderId="62" xfId="19" applyFont="1" applyFill="1" applyBorder="1" applyAlignment="1" applyProtection="1">
      <alignment horizontal="left" vertical="center" wrapText="1"/>
      <protection locked="0"/>
    </xf>
    <xf numFmtId="0" fontId="23" fillId="11" borderId="29" xfId="19" applyFont="1" applyFill="1" applyBorder="1" applyAlignment="1" applyProtection="1">
      <alignment horizontal="left" vertical="center" wrapText="1"/>
      <protection locked="0"/>
    </xf>
    <xf numFmtId="0" fontId="23" fillId="11" borderId="63" xfId="19" applyFont="1" applyFill="1" applyBorder="1" applyAlignment="1" applyProtection="1">
      <alignment horizontal="left" vertical="center" wrapText="1"/>
      <protection locked="0"/>
    </xf>
    <xf numFmtId="0" fontId="26" fillId="11" borderId="72" xfId="19" applyFont="1" applyFill="1" applyBorder="1" applyAlignment="1" applyProtection="1">
      <alignment horizontal="center" vertical="center" wrapText="1" shrinkToFit="1"/>
      <protection locked="0"/>
    </xf>
    <xf numFmtId="0" fontId="26" fillId="11" borderId="73" xfId="19" applyFont="1" applyFill="1" applyBorder="1" applyAlignment="1" applyProtection="1">
      <alignment horizontal="center" vertical="center" wrapText="1" shrinkToFit="1"/>
      <protection locked="0"/>
    </xf>
    <xf numFmtId="0" fontId="26" fillId="11" borderId="71" xfId="19" applyFont="1" applyFill="1" applyBorder="1" applyAlignment="1" applyProtection="1">
      <alignment horizontal="center" vertical="center" wrapText="1"/>
      <protection locked="0"/>
    </xf>
    <xf numFmtId="0" fontId="26" fillId="11" borderId="22" xfId="19" applyFont="1" applyFill="1" applyBorder="1" applyAlignment="1" applyProtection="1">
      <alignment horizontal="center" vertical="center" wrapText="1"/>
      <protection locked="0"/>
    </xf>
    <xf numFmtId="0" fontId="26" fillId="11" borderId="74" xfId="19" applyFont="1" applyFill="1" applyBorder="1" applyAlignment="1" applyProtection="1">
      <alignment horizontal="center" vertical="center" wrapText="1"/>
      <protection locked="0"/>
    </xf>
    <xf numFmtId="0" fontId="26" fillId="11" borderId="39" xfId="19" applyFont="1" applyFill="1" applyBorder="1" applyAlignment="1" applyProtection="1">
      <alignment horizontal="center" vertical="center" wrapText="1"/>
      <protection locked="0"/>
    </xf>
    <xf numFmtId="0" fontId="15" fillId="0" borderId="25" xfId="18" applyBorder="1" applyAlignment="1">
      <alignment horizontal="left" vertical="top" wrapText="1"/>
    </xf>
    <xf numFmtId="166" fontId="30" fillId="11" borderId="26" xfId="19" applyNumberFormat="1" applyFont="1" applyFill="1" applyBorder="1" applyAlignment="1" applyProtection="1">
      <alignment horizontal="center" vertical="center" wrapText="1"/>
      <protection locked="0"/>
    </xf>
    <xf numFmtId="166" fontId="30" fillId="11" borderId="27" xfId="19" applyNumberFormat="1" applyFont="1" applyFill="1" applyBorder="1" applyAlignment="1" applyProtection="1">
      <alignment horizontal="center" vertical="center" wrapText="1"/>
      <protection locked="0"/>
    </xf>
    <xf numFmtId="166" fontId="30" fillId="11" borderId="43" xfId="19" applyNumberFormat="1" applyFont="1" applyFill="1" applyBorder="1" applyAlignment="1" applyProtection="1">
      <alignment horizontal="center" vertical="center" wrapText="1"/>
      <protection locked="0"/>
    </xf>
    <xf numFmtId="0" fontId="26" fillId="0" borderId="1" xfId="19" applyFont="1" applyBorder="1" applyAlignment="1">
      <alignment horizontal="right" vertical="center" wrapText="1" indent="1"/>
    </xf>
    <xf numFmtId="0" fontId="26" fillId="0" borderId="52" xfId="19" applyFont="1" applyBorder="1" applyAlignment="1">
      <alignment horizontal="right" vertical="center" wrapText="1" indent="1"/>
    </xf>
    <xf numFmtId="0" fontId="29" fillId="11" borderId="26" xfId="19" applyFont="1" applyFill="1" applyBorder="1" applyAlignment="1" applyProtection="1">
      <alignment horizontal="center" vertical="center" shrinkToFit="1"/>
      <protection locked="0"/>
    </xf>
    <xf numFmtId="0" fontId="29" fillId="11" borderId="27" xfId="19" applyFont="1" applyFill="1" applyBorder="1" applyAlignment="1" applyProtection="1">
      <alignment horizontal="center" vertical="center" shrinkToFit="1"/>
      <protection locked="0"/>
    </xf>
    <xf numFmtId="0" fontId="29" fillId="11" borderId="28" xfId="19" applyFont="1" applyFill="1" applyBorder="1" applyAlignment="1" applyProtection="1">
      <alignment horizontal="center" vertical="center" shrinkToFit="1"/>
      <protection locked="0"/>
    </xf>
    <xf numFmtId="0" fontId="29" fillId="11" borderId="26" xfId="19" applyFont="1" applyFill="1" applyBorder="1" applyAlignment="1" applyProtection="1">
      <alignment horizontal="center" vertical="center"/>
      <protection locked="0"/>
    </xf>
    <xf numFmtId="0" fontId="29" fillId="11" borderId="27" xfId="19" applyFont="1" applyFill="1" applyBorder="1" applyAlignment="1" applyProtection="1">
      <alignment horizontal="center" vertical="center"/>
      <protection locked="0"/>
    </xf>
    <xf numFmtId="0" fontId="29" fillId="11" borderId="28" xfId="19" applyFont="1" applyFill="1" applyBorder="1" applyAlignment="1" applyProtection="1">
      <alignment horizontal="center" vertical="center"/>
      <protection locked="0"/>
    </xf>
    <xf numFmtId="0" fontId="23" fillId="11" borderId="26" xfId="19" applyFont="1" applyFill="1" applyBorder="1" applyAlignment="1" applyProtection="1">
      <alignment horizontal="center" vertical="center"/>
      <protection locked="0"/>
    </xf>
    <xf numFmtId="0" fontId="23" fillId="11" borderId="27" xfId="19" applyFont="1" applyFill="1" applyBorder="1" applyAlignment="1" applyProtection="1">
      <alignment horizontal="center" vertical="center"/>
      <protection locked="0"/>
    </xf>
    <xf numFmtId="0" fontId="23" fillId="11" borderId="28" xfId="19" applyFont="1" applyFill="1" applyBorder="1" applyAlignment="1" applyProtection="1">
      <alignment horizontal="center" vertical="center"/>
      <protection locked="0"/>
    </xf>
    <xf numFmtId="0" fontId="49" fillId="0" borderId="0" xfId="28" applyFont="1" applyAlignment="1">
      <alignment horizontal="center" vertical="top" wrapText="1"/>
    </xf>
    <xf numFmtId="0" fontId="77" fillId="0" borderId="0" xfId="28" applyFont="1" applyAlignment="1">
      <alignment horizontal="center"/>
    </xf>
    <xf numFmtId="0" fontId="69" fillId="0" borderId="0" xfId="28" applyFont="1" applyAlignment="1">
      <alignment horizontal="center"/>
    </xf>
    <xf numFmtId="0" fontId="30" fillId="0" borderId="0" xfId="28" applyFont="1" applyAlignment="1">
      <alignment horizontal="center"/>
    </xf>
    <xf numFmtId="0" fontId="30" fillId="5" borderId="2" xfId="28" applyNumberFormat="1" applyFont="1" applyFill="1" applyBorder="1" applyAlignment="1" applyProtection="1">
      <alignment horizontal="center" vertical="center"/>
    </xf>
    <xf numFmtId="0" fontId="27" fillId="0" borderId="42" xfId="28" applyFont="1" applyBorder="1" applyAlignment="1">
      <alignment horizontal="center" vertical="center" wrapText="1"/>
    </xf>
    <xf numFmtId="0" fontId="27" fillId="0" borderId="0" xfId="28" applyFont="1" applyBorder="1" applyAlignment="1">
      <alignment horizontal="center" vertical="center" wrapText="1"/>
    </xf>
    <xf numFmtId="0" fontId="27" fillId="0" borderId="0" xfId="28" applyAlignment="1">
      <alignment horizontal="left" vertical="top" wrapText="1"/>
    </xf>
    <xf numFmtId="0" fontId="30" fillId="11" borderId="25" xfId="28" applyFont="1" applyFill="1" applyBorder="1" applyAlignment="1" applyProtection="1">
      <alignment horizontal="center" vertical="top"/>
      <protection locked="0"/>
    </xf>
    <xf numFmtId="0" fontId="49" fillId="11" borderId="7" xfId="28" applyFont="1" applyFill="1" applyBorder="1" applyAlignment="1" applyProtection="1">
      <alignment horizontal="center" vertical="top"/>
      <protection locked="0"/>
    </xf>
    <xf numFmtId="0" fontId="49" fillId="0" borderId="7" xfId="28" applyFont="1" applyBorder="1" applyAlignment="1" applyProtection="1">
      <alignment horizontal="center" vertical="top"/>
      <protection locked="0"/>
    </xf>
    <xf numFmtId="166" fontId="30" fillId="18" borderId="25" xfId="28" applyNumberFormat="1" applyFont="1" applyFill="1" applyBorder="1" applyAlignment="1" applyProtection="1">
      <alignment horizontal="center" vertical="center"/>
      <protection locked="0"/>
    </xf>
    <xf numFmtId="0" fontId="30" fillId="18" borderId="25" xfId="28" applyFont="1" applyFill="1" applyBorder="1" applyAlignment="1" applyProtection="1">
      <alignment horizontal="center" vertical="top"/>
      <protection locked="0"/>
    </xf>
    <xf numFmtId="0" fontId="27" fillId="0" borderId="0" xfId="28" applyFont="1" applyAlignment="1">
      <alignment horizontal="left" vertical="center" wrapText="1"/>
    </xf>
    <xf numFmtId="170" fontId="15" fillId="0" borderId="31" xfId="35" applyBorder="1" applyAlignment="1">
      <alignment horizontal="center" vertical="top"/>
    </xf>
    <xf numFmtId="170" fontId="15" fillId="0" borderId="32" xfId="35" applyBorder="1" applyAlignment="1">
      <alignment horizontal="center" vertical="top"/>
    </xf>
    <xf numFmtId="170" fontId="15" fillId="0" borderId="39" xfId="35" applyBorder="1" applyAlignment="1">
      <alignment horizontal="center" vertical="top"/>
    </xf>
    <xf numFmtId="170" fontId="65" fillId="11" borderId="75" xfId="35" applyFont="1" applyFill="1" applyBorder="1" applyAlignment="1" applyProtection="1">
      <alignment horizontal="center" vertical="center"/>
      <protection locked="0"/>
    </xf>
    <xf numFmtId="170" fontId="65" fillId="11" borderId="6" xfId="35" applyFont="1" applyFill="1" applyBorder="1" applyAlignment="1" applyProtection="1">
      <alignment horizontal="center" vertical="center"/>
      <protection locked="0"/>
    </xf>
    <xf numFmtId="166" fontId="37" fillId="11" borderId="6" xfId="35" applyNumberFormat="1" applyFont="1" applyFill="1" applyBorder="1" applyAlignment="1" applyProtection="1">
      <alignment horizontal="center" vertical="center"/>
      <protection locked="0"/>
    </xf>
    <xf numFmtId="166" fontId="37" fillId="11" borderId="17" xfId="35" applyNumberFormat="1" applyFont="1" applyFill="1" applyBorder="1" applyAlignment="1" applyProtection="1">
      <alignment horizontal="center" vertical="center"/>
      <protection locked="0"/>
    </xf>
    <xf numFmtId="170" fontId="83" fillId="0" borderId="0" xfId="35" applyFont="1" applyAlignment="1">
      <alignment horizontal="center" vertical="center" wrapText="1"/>
    </xf>
    <xf numFmtId="170" fontId="51" fillId="0" borderId="32" xfId="35" applyFont="1" applyBorder="1" applyAlignment="1">
      <alignment horizontal="center" vertical="center"/>
    </xf>
    <xf numFmtId="0" fontId="9" fillId="0" borderId="3" xfId="34" applyBorder="1" applyAlignment="1">
      <alignment horizontal="right"/>
    </xf>
    <xf numFmtId="0" fontId="65" fillId="11" borderId="3" xfId="34" applyFont="1" applyFill="1" applyBorder="1" applyAlignment="1" applyProtection="1">
      <alignment horizontal="center"/>
      <protection locked="0"/>
    </xf>
    <xf numFmtId="0" fontId="65" fillId="11" borderId="69" xfId="34" applyFont="1" applyFill="1" applyBorder="1" applyAlignment="1" applyProtection="1">
      <alignment horizontal="center"/>
      <protection locked="0"/>
    </xf>
    <xf numFmtId="0" fontId="65" fillId="11" borderId="4" xfId="34" applyFont="1" applyFill="1" applyBorder="1" applyAlignment="1" applyProtection="1">
      <alignment horizontal="center"/>
      <protection locked="0"/>
    </xf>
    <xf numFmtId="0" fontId="65" fillId="11" borderId="19" xfId="34" applyFont="1" applyFill="1" applyBorder="1" applyAlignment="1" applyProtection="1">
      <alignment horizontal="center"/>
      <protection locked="0"/>
    </xf>
    <xf numFmtId="170" fontId="15" fillId="0" borderId="14" xfId="35" applyBorder="1" applyAlignment="1">
      <alignment horizontal="right" wrapText="1"/>
    </xf>
    <xf numFmtId="170" fontId="15" fillId="0" borderId="15" xfId="35" applyBorder="1" applyAlignment="1">
      <alignment horizontal="right" wrapText="1"/>
    </xf>
    <xf numFmtId="166" fontId="65" fillId="10" borderId="3" xfId="34" applyNumberFormat="1" applyFont="1" applyFill="1" applyBorder="1" applyAlignment="1" applyProtection="1">
      <alignment horizontal="center" vertical="center"/>
      <protection locked="0"/>
    </xf>
    <xf numFmtId="166" fontId="65" fillId="10" borderId="69" xfId="34" applyNumberFormat="1" applyFont="1" applyFill="1" applyBorder="1" applyAlignment="1" applyProtection="1">
      <alignment horizontal="center" vertical="center"/>
      <protection locked="0"/>
    </xf>
    <xf numFmtId="0" fontId="64" fillId="16" borderId="26" xfId="34" applyFont="1" applyFill="1" applyBorder="1" applyAlignment="1">
      <alignment horizontal="right" vertical="center"/>
    </xf>
    <xf numFmtId="0" fontId="64" fillId="16" borderId="27" xfId="34" applyFont="1" applyFill="1" applyBorder="1" applyAlignment="1">
      <alignment horizontal="right" vertical="center"/>
    </xf>
    <xf numFmtId="44" fontId="65" fillId="18" borderId="34" xfId="36" applyFont="1" applyFill="1" applyBorder="1" applyAlignment="1">
      <alignment horizontal="center" vertical="center" shrinkToFit="1"/>
    </xf>
    <xf numFmtId="44" fontId="65" fillId="18" borderId="35" xfId="36" applyFont="1" applyFill="1" applyBorder="1" applyAlignment="1">
      <alignment horizontal="center" vertical="center" shrinkToFit="1"/>
    </xf>
    <xf numFmtId="170" fontId="65" fillId="5" borderId="6" xfId="34" applyNumberFormat="1" applyFont="1" applyFill="1" applyBorder="1" applyAlignment="1">
      <alignment horizontal="center"/>
    </xf>
    <xf numFmtId="0" fontId="65" fillId="5" borderId="6" xfId="34" applyFont="1" applyFill="1" applyBorder="1" applyAlignment="1">
      <alignment horizontal="center"/>
    </xf>
    <xf numFmtId="0" fontId="65" fillId="5" borderId="17" xfId="34" applyFont="1" applyFill="1" applyBorder="1" applyAlignment="1">
      <alignment horizontal="center"/>
    </xf>
    <xf numFmtId="166" fontId="65" fillId="11" borderId="3" xfId="34" applyNumberFormat="1" applyFont="1" applyFill="1" applyBorder="1" applyAlignment="1" applyProtection="1">
      <alignment horizontal="center" vertical="center"/>
      <protection locked="0"/>
    </xf>
    <xf numFmtId="166" fontId="65" fillId="11" borderId="69" xfId="34" applyNumberFormat="1" applyFont="1" applyFill="1" applyBorder="1" applyAlignment="1" applyProtection="1">
      <alignment horizontal="center" vertical="center"/>
      <protection locked="0"/>
    </xf>
    <xf numFmtId="166" fontId="37" fillId="8" borderId="1" xfId="24" applyNumberFormat="1" applyFont="1" applyFill="1" applyBorder="1" applyAlignment="1" applyProtection="1">
      <alignment horizontal="center" vertical="center"/>
      <protection locked="0"/>
    </xf>
    <xf numFmtId="166" fontId="37" fillId="8" borderId="2" xfId="24" applyNumberFormat="1" applyFont="1" applyFill="1" applyBorder="1" applyAlignment="1" applyProtection="1">
      <alignment horizontal="center" vertical="center"/>
      <protection locked="0"/>
    </xf>
    <xf numFmtId="0" fontId="37" fillId="8" borderId="1" xfId="24" applyNumberFormat="1" applyFont="1" applyFill="1" applyBorder="1" applyAlignment="1" applyProtection="1">
      <alignment horizontal="center" vertical="center" shrinkToFit="1"/>
      <protection locked="0"/>
    </xf>
    <xf numFmtId="0" fontId="37" fillId="8" borderId="2" xfId="24" applyNumberFormat="1" applyFont="1" applyFill="1" applyBorder="1" applyAlignment="1" applyProtection="1">
      <alignment horizontal="center" vertical="center" shrinkToFit="1"/>
      <protection locked="0"/>
    </xf>
    <xf numFmtId="0" fontId="35" fillId="0" borderId="0" xfId="24" applyFont="1" applyAlignment="1">
      <alignment horizontal="right" vertical="center"/>
    </xf>
    <xf numFmtId="0" fontId="35" fillId="0" borderId="36" xfId="24" applyFont="1" applyBorder="1" applyAlignment="1">
      <alignment horizontal="right" vertical="center"/>
    </xf>
    <xf numFmtId="0" fontId="29" fillId="0" borderId="0" xfId="19" applyFont="1" applyFill="1" applyBorder="1" applyAlignment="1">
      <alignment horizontal="right" vertical="center" wrapText="1"/>
    </xf>
    <xf numFmtId="0" fontId="29" fillId="0" borderId="36" xfId="19" applyFont="1" applyFill="1" applyBorder="1" applyAlignment="1">
      <alignment horizontal="right" vertical="center" wrapText="1"/>
    </xf>
    <xf numFmtId="170" fontId="36" fillId="0" borderId="42" xfId="44" applyFont="1" applyBorder="1" applyAlignment="1">
      <alignment horizontal="left" vertical="center" wrapText="1"/>
    </xf>
    <xf numFmtId="170" fontId="36" fillId="0" borderId="0" xfId="44" applyFont="1" applyBorder="1" applyAlignment="1">
      <alignment horizontal="left" vertical="center" wrapText="1"/>
    </xf>
    <xf numFmtId="0" fontId="79" fillId="0" borderId="42" xfId="24" applyFont="1" applyBorder="1" applyAlignment="1">
      <alignment horizontal="center" vertical="center" wrapText="1"/>
    </xf>
    <xf numFmtId="0" fontId="79" fillId="0" borderId="0" xfId="24" applyFont="1" applyAlignment="1">
      <alignment horizontal="center" vertical="center" wrapText="1"/>
    </xf>
    <xf numFmtId="0" fontId="2" fillId="0" borderId="0" xfId="24" applyFont="1" applyAlignment="1">
      <alignment horizontal="right" vertical="center"/>
    </xf>
    <xf numFmtId="0" fontId="2" fillId="0" borderId="36" xfId="24" applyFont="1" applyBorder="1" applyAlignment="1">
      <alignment horizontal="right" vertical="center"/>
    </xf>
    <xf numFmtId="0" fontId="35" fillId="0" borderId="0" xfId="24" applyFont="1" applyBorder="1" applyAlignment="1">
      <alignment horizontal="right" vertical="center"/>
    </xf>
    <xf numFmtId="0" fontId="36" fillId="0" borderId="42" xfId="24" applyFont="1" applyBorder="1" applyAlignment="1">
      <alignment horizontal="left" vertical="center" wrapText="1"/>
    </xf>
    <xf numFmtId="0" fontId="36" fillId="0" borderId="0" xfId="24" applyFont="1" applyAlignment="1">
      <alignment horizontal="left" vertical="center" wrapText="1"/>
    </xf>
    <xf numFmtId="0" fontId="23" fillId="0" borderId="41" xfId="19" applyFont="1" applyBorder="1" applyAlignment="1">
      <alignment horizontal="right" wrapText="1" indent="1"/>
    </xf>
    <xf numFmtId="0" fontId="23" fillId="0" borderId="33" xfId="19" applyFont="1" applyBorder="1" applyAlignment="1">
      <alignment horizontal="right" wrapText="1" indent="1"/>
    </xf>
    <xf numFmtId="0" fontId="23" fillId="0" borderId="45" xfId="19" applyFont="1" applyBorder="1" applyAlignment="1">
      <alignment horizontal="right" wrapText="1" indent="1"/>
    </xf>
    <xf numFmtId="0" fontId="36" fillId="0" borderId="33" xfId="24" applyFont="1" applyBorder="1" applyAlignment="1">
      <alignment horizontal="center" vertical="top"/>
    </xf>
    <xf numFmtId="0" fontId="36" fillId="0" borderId="42" xfId="24" applyFont="1" applyBorder="1" applyAlignment="1">
      <alignment horizontal="center" vertical="center" wrapText="1"/>
    </xf>
    <xf numFmtId="0" fontId="36" fillId="0" borderId="0" xfId="24" applyFont="1" applyAlignment="1">
      <alignment horizontal="center" vertical="center" wrapText="1"/>
    </xf>
    <xf numFmtId="44" fontId="37" fillId="8" borderId="20" xfId="1" applyFont="1" applyFill="1" applyBorder="1" applyAlignment="1">
      <alignment horizontal="right"/>
    </xf>
    <xf numFmtId="44" fontId="37" fillId="8" borderId="3" xfId="1" applyFont="1" applyFill="1" applyBorder="1" applyAlignment="1">
      <alignment horizontal="right"/>
    </xf>
    <xf numFmtId="44" fontId="37" fillId="8" borderId="69" xfId="1" applyFont="1" applyFill="1" applyBorder="1" applyAlignment="1">
      <alignment horizontal="right"/>
    </xf>
    <xf numFmtId="44" fontId="37" fillId="8" borderId="18" xfId="1" applyFont="1" applyFill="1" applyBorder="1" applyAlignment="1">
      <alignment horizontal="right"/>
    </xf>
    <xf numFmtId="44" fontId="37" fillId="8" borderId="4" xfId="1" applyFont="1" applyFill="1" applyBorder="1" applyAlignment="1">
      <alignment horizontal="right"/>
    </xf>
    <xf numFmtId="44" fontId="37" fillId="8" borderId="19" xfId="1" applyFont="1" applyFill="1" applyBorder="1" applyAlignment="1">
      <alignment horizontal="right"/>
    </xf>
    <xf numFmtId="0" fontId="12" fillId="0" borderId="0" xfId="24" applyAlignment="1">
      <alignment horizontal="right" wrapText="1"/>
    </xf>
    <xf numFmtId="0" fontId="12" fillId="0" borderId="0" xfId="24" applyBorder="1" applyAlignment="1">
      <alignment horizontal="right" wrapText="1"/>
    </xf>
    <xf numFmtId="0" fontId="27" fillId="0" borderId="0" xfId="19" applyFill="1" applyBorder="1" applyAlignment="1">
      <alignment horizontal="right" wrapText="1"/>
    </xf>
    <xf numFmtId="0" fontId="15" fillId="0" borderId="0" xfId="24" applyFont="1" applyAlignment="1">
      <alignment horizontal="right"/>
    </xf>
    <xf numFmtId="0" fontId="78" fillId="0" borderId="0" xfId="24" applyFont="1" applyAlignment="1">
      <alignment horizontal="right" vertical="center" wrapText="1"/>
    </xf>
    <xf numFmtId="44" fontId="37" fillId="8" borderId="62" xfId="1" applyFont="1" applyFill="1" applyBorder="1" applyAlignment="1">
      <alignment horizontal="right"/>
    </xf>
    <xf numFmtId="44" fontId="37" fillId="8" borderId="29" xfId="1" applyFont="1" applyFill="1" applyBorder="1" applyAlignment="1">
      <alignment horizontal="right"/>
    </xf>
    <xf numFmtId="44" fontId="37" fillId="8" borderId="63" xfId="1" applyFont="1" applyFill="1" applyBorder="1" applyAlignment="1">
      <alignment horizontal="right"/>
    </xf>
    <xf numFmtId="0" fontId="34" fillId="0" borderId="0" xfId="24" applyFont="1" applyAlignment="1">
      <alignment horizontal="right" vertical="center" wrapText="1" indent="1"/>
    </xf>
    <xf numFmtId="0" fontId="23" fillId="0" borderId="1" xfId="46" applyFont="1" applyBorder="1" applyAlignment="1">
      <alignment horizontal="right" wrapText="1"/>
    </xf>
    <xf numFmtId="0" fontId="23" fillId="0" borderId="7" xfId="46" applyFont="1" applyBorder="1" applyAlignment="1">
      <alignment horizontal="right" wrapText="1"/>
    </xf>
    <xf numFmtId="0" fontId="49" fillId="0" borderId="0" xfId="28" applyFont="1" applyAlignment="1">
      <alignment horizontal="right" vertical="center" wrapText="1"/>
    </xf>
    <xf numFmtId="0" fontId="49" fillId="0" borderId="36" xfId="28" applyFont="1" applyBorder="1" applyAlignment="1">
      <alignment horizontal="right" vertical="center" wrapText="1"/>
    </xf>
    <xf numFmtId="0" fontId="30" fillId="0" borderId="0" xfId="28" applyFont="1" applyAlignment="1">
      <alignment horizontal="right" vertical="center" wrapText="1"/>
    </xf>
    <xf numFmtId="0" fontId="30" fillId="0" borderId="0" xfId="28" applyFont="1" applyBorder="1" applyAlignment="1">
      <alignment horizontal="right" vertical="center" wrapText="1"/>
    </xf>
    <xf numFmtId="0" fontId="58" fillId="0" borderId="0" xfId="28" applyFont="1" applyAlignment="1">
      <alignment horizontal="right" vertical="center" wrapText="1"/>
    </xf>
    <xf numFmtId="0" fontId="58" fillId="0" borderId="0" xfId="28" applyFont="1" applyBorder="1" applyAlignment="1">
      <alignment horizontal="right" vertical="center" wrapText="1"/>
    </xf>
    <xf numFmtId="0" fontId="30" fillId="0" borderId="0" xfId="28" applyFont="1" applyAlignment="1">
      <alignment horizontal="right" wrapText="1"/>
    </xf>
    <xf numFmtId="0" fontId="30" fillId="0" borderId="0" xfId="28" applyFont="1" applyBorder="1" applyAlignment="1">
      <alignment horizontal="right" wrapText="1"/>
    </xf>
    <xf numFmtId="0" fontId="23" fillId="0" borderId="0" xfId="28" applyFont="1" applyAlignment="1">
      <alignment horizontal="right" wrapText="1"/>
    </xf>
    <xf numFmtId="0" fontId="23" fillId="0" borderId="36" xfId="28" applyFont="1" applyBorder="1" applyAlignment="1">
      <alignment horizontal="right" wrapText="1"/>
    </xf>
    <xf numFmtId="0" fontId="49" fillId="0" borderId="0" xfId="28" applyFont="1" applyAlignment="1">
      <alignment horizontal="right" vertical="center" indent="1"/>
    </xf>
    <xf numFmtId="0" fontId="49" fillId="0" borderId="36" xfId="28" applyFont="1" applyBorder="1" applyAlignment="1">
      <alignment horizontal="right" vertical="center" indent="1"/>
    </xf>
    <xf numFmtId="0" fontId="49" fillId="0" borderId="0" xfId="28" applyFont="1" applyAlignment="1">
      <alignment horizontal="right" indent="1"/>
    </xf>
    <xf numFmtId="0" fontId="49" fillId="0" borderId="36" xfId="28" applyFont="1" applyBorder="1" applyAlignment="1">
      <alignment horizontal="right" indent="1"/>
    </xf>
    <xf numFmtId="0" fontId="31" fillId="8" borderId="25" xfId="28" applyFont="1" applyFill="1" applyBorder="1" applyAlignment="1">
      <alignment horizontal="center"/>
    </xf>
    <xf numFmtId="0" fontId="31" fillId="8" borderId="55" xfId="28" applyFont="1" applyFill="1" applyBorder="1" applyAlignment="1">
      <alignment horizontal="center"/>
    </xf>
    <xf numFmtId="0" fontId="27" fillId="0" borderId="0" xfId="28" applyFont="1" applyBorder="1" applyAlignment="1">
      <alignment horizontal="left" vertical="top" wrapText="1"/>
    </xf>
    <xf numFmtId="0" fontId="27" fillId="0" borderId="0" xfId="28" applyFont="1" applyAlignment="1">
      <alignment horizontal="left" vertical="top" wrapText="1"/>
    </xf>
    <xf numFmtId="0" fontId="24" fillId="0" borderId="0" xfId="28" applyFont="1" applyAlignment="1">
      <alignment horizontal="left" vertical="center" wrapText="1"/>
    </xf>
    <xf numFmtId="0" fontId="27" fillId="0" borderId="0" xfId="28" applyAlignment="1">
      <alignment horizontal="left" wrapText="1"/>
    </xf>
    <xf numFmtId="0" fontId="31" fillId="11" borderId="3" xfId="28" applyFont="1" applyFill="1" applyBorder="1" applyAlignment="1" applyProtection="1">
      <alignment horizontal="center" vertical="top" wrapText="1"/>
      <protection locked="0"/>
    </xf>
    <xf numFmtId="0" fontId="23" fillId="0" borderId="25" xfId="28" applyFont="1" applyBorder="1" applyAlignment="1">
      <alignment horizontal="left" wrapText="1"/>
    </xf>
    <xf numFmtId="0" fontId="27" fillId="11" borderId="0" xfId="28" applyFill="1" applyBorder="1" applyAlignment="1" applyProtection="1">
      <alignment horizontal="center"/>
      <protection locked="0"/>
    </xf>
    <xf numFmtId="0" fontId="48" fillId="0" borderId="0" xfId="28" applyFont="1" applyAlignment="1">
      <alignment horizontal="center"/>
    </xf>
    <xf numFmtId="0" fontId="32" fillId="5" borderId="1" xfId="28" applyNumberFormat="1" applyFont="1" applyFill="1" applyBorder="1" applyAlignment="1">
      <alignment horizontal="center"/>
    </xf>
    <xf numFmtId="0" fontId="32" fillId="5" borderId="7" xfId="28" applyNumberFormat="1" applyFont="1" applyFill="1" applyBorder="1" applyAlignment="1">
      <alignment horizontal="center"/>
    </xf>
    <xf numFmtId="0" fontId="32" fillId="5" borderId="2" xfId="28" applyNumberFormat="1" applyFont="1" applyFill="1" applyBorder="1" applyAlignment="1">
      <alignment horizontal="center"/>
    </xf>
    <xf numFmtId="0" fontId="25" fillId="0" borderId="0" xfId="28" applyFont="1" applyBorder="1" applyAlignment="1">
      <alignment horizontal="center" vertical="top"/>
    </xf>
    <xf numFmtId="0" fontId="30" fillId="0" borderId="0" xfId="28" applyFont="1" applyBorder="1" applyAlignment="1">
      <alignment horizontal="center"/>
    </xf>
    <xf numFmtId="0" fontId="25" fillId="0" borderId="0" xfId="28" applyFont="1" applyAlignment="1">
      <alignment horizontal="center" vertical="top"/>
    </xf>
    <xf numFmtId="0" fontId="30" fillId="5" borderId="1" xfId="28" applyFont="1" applyFill="1" applyBorder="1" applyAlignment="1">
      <alignment horizontal="right"/>
    </xf>
    <xf numFmtId="0" fontId="30" fillId="5" borderId="7" xfId="28" applyFont="1" applyFill="1" applyBorder="1" applyAlignment="1">
      <alignment horizontal="right"/>
    </xf>
    <xf numFmtId="0" fontId="25" fillId="0" borderId="0" xfId="28" applyFont="1" applyBorder="1" applyAlignment="1">
      <alignment horizontal="center" vertical="center"/>
    </xf>
    <xf numFmtId="166" fontId="39" fillId="0" borderId="33" xfId="28" applyNumberFormat="1" applyFont="1" applyBorder="1" applyAlignment="1">
      <alignment horizontal="center" wrapText="1"/>
    </xf>
    <xf numFmtId="0" fontId="28" fillId="0" borderId="0" xfId="28" applyFont="1" applyAlignment="1">
      <alignment horizontal="left" vertical="center" wrapText="1"/>
    </xf>
    <xf numFmtId="0" fontId="26" fillId="0" borderId="42" xfId="28" applyFont="1" applyBorder="1" applyAlignment="1">
      <alignment horizontal="center" wrapText="1"/>
    </xf>
    <xf numFmtId="0" fontId="26" fillId="0" borderId="0" xfId="28" applyFont="1" applyAlignment="1">
      <alignment horizontal="center" wrapText="1"/>
    </xf>
    <xf numFmtId="0" fontId="26" fillId="0" borderId="0" xfId="28" applyFont="1" applyBorder="1" applyAlignment="1">
      <alignment horizontal="center" wrapText="1"/>
    </xf>
    <xf numFmtId="0" fontId="30" fillId="0" borderId="36" xfId="28" applyFont="1" applyBorder="1" applyAlignment="1">
      <alignment horizontal="right" vertical="center" wrapText="1"/>
    </xf>
    <xf numFmtId="0" fontId="32" fillId="5" borderId="41" xfId="0" applyNumberFormat="1" applyFont="1" applyFill="1" applyBorder="1" applyAlignment="1">
      <alignment horizontal="center" vertical="center" wrapText="1" shrinkToFit="1"/>
    </xf>
    <xf numFmtId="0" fontId="32" fillId="5" borderId="33" xfId="0" applyNumberFormat="1" applyFont="1" applyFill="1" applyBorder="1" applyAlignment="1">
      <alignment horizontal="center" vertical="center" wrapText="1" shrinkToFit="1"/>
    </xf>
    <xf numFmtId="0" fontId="32" fillId="5" borderId="45" xfId="0" applyNumberFormat="1" applyFont="1" applyFill="1" applyBorder="1" applyAlignment="1">
      <alignment horizontal="center" vertical="center" wrapText="1" shrinkToFit="1"/>
    </xf>
    <xf numFmtId="0" fontId="32" fillId="5" borderId="42" xfId="0" applyNumberFormat="1" applyFont="1" applyFill="1" applyBorder="1" applyAlignment="1">
      <alignment horizontal="center" vertical="center" wrapText="1" shrinkToFit="1"/>
    </xf>
    <xf numFmtId="0" fontId="32" fillId="5" borderId="0" xfId="0" applyNumberFormat="1" applyFont="1" applyFill="1" applyBorder="1" applyAlignment="1">
      <alignment horizontal="center" vertical="center" wrapText="1" shrinkToFit="1"/>
    </xf>
    <xf numFmtId="0" fontId="32" fillId="5" borderId="36" xfId="0" applyNumberFormat="1" applyFont="1" applyFill="1" applyBorder="1" applyAlignment="1">
      <alignment horizontal="center" vertical="center" wrapText="1" shrinkToFit="1"/>
    </xf>
    <xf numFmtId="0" fontId="32" fillId="5" borderId="12" xfId="0" applyNumberFormat="1" applyFont="1" applyFill="1" applyBorder="1" applyAlignment="1">
      <alignment horizontal="center" vertical="center" wrapText="1" shrinkToFit="1"/>
    </xf>
    <xf numFmtId="0" fontId="32" fillId="5" borderId="25" xfId="0" applyNumberFormat="1" applyFont="1" applyFill="1" applyBorder="1" applyAlignment="1">
      <alignment horizontal="center" vertical="center" wrapText="1" shrinkToFit="1"/>
    </xf>
    <xf numFmtId="0" fontId="32" fillId="5" borderId="9" xfId="0" applyNumberFormat="1" applyFont="1" applyFill="1" applyBorder="1" applyAlignment="1">
      <alignment horizontal="center" vertical="center" wrapText="1" shrinkToFit="1"/>
    </xf>
    <xf numFmtId="0" fontId="80" fillId="27" borderId="12" xfId="0" applyFont="1" applyFill="1" applyBorder="1" applyAlignment="1" applyProtection="1">
      <alignment horizontal="left"/>
      <protection locked="0"/>
    </xf>
    <xf numFmtId="0" fontId="52" fillId="5" borderId="47" xfId="0" applyFont="1" applyFill="1" applyBorder="1" applyAlignment="1">
      <alignment horizontal="center" vertical="center" wrapText="1"/>
    </xf>
    <xf numFmtId="0" fontId="52" fillId="5" borderId="29" xfId="0" applyFont="1" applyFill="1" applyBorder="1" applyAlignment="1">
      <alignment horizontal="center" vertical="center" wrapText="1"/>
    </xf>
    <xf numFmtId="0" fontId="52" fillId="5" borderId="25" xfId="0" applyFont="1" applyFill="1" applyBorder="1" applyAlignment="1">
      <alignment horizontal="center" vertical="center" wrapText="1"/>
    </xf>
    <xf numFmtId="0" fontId="52" fillId="5" borderId="48" xfId="0" applyFont="1" applyFill="1" applyBorder="1" applyAlignment="1">
      <alignment horizontal="center" vertical="center" wrapText="1"/>
    </xf>
    <xf numFmtId="0" fontId="103" fillId="0" borderId="0" xfId="50" applyFont="1" applyAlignment="1">
      <alignment horizontal="center" vertical="center"/>
    </xf>
    <xf numFmtId="0" fontId="1" fillId="11" borderId="0" xfId="50" applyFill="1" applyAlignment="1" applyProtection="1">
      <alignment horizontal="center"/>
      <protection locked="0"/>
    </xf>
    <xf numFmtId="0" fontId="1" fillId="0" borderId="0" xfId="47" applyAlignment="1">
      <alignment horizontal="left" vertical="top" wrapText="1"/>
    </xf>
    <xf numFmtId="0" fontId="1" fillId="0" borderId="0" xfId="47" applyAlignment="1">
      <alignment horizontal="center" vertical="center" wrapText="1"/>
    </xf>
    <xf numFmtId="0" fontId="1" fillId="0" borderId="0" xfId="47" applyAlignment="1">
      <alignment horizontal="left" vertical="center" wrapText="1"/>
    </xf>
    <xf numFmtId="0" fontId="1" fillId="0" borderId="25" xfId="47" applyBorder="1" applyAlignment="1">
      <alignment horizontal="center" wrapText="1"/>
    </xf>
    <xf numFmtId="0" fontId="63" fillId="0" borderId="0" xfId="50" applyFont="1" applyAlignment="1">
      <alignment horizontal="center" vertical="center"/>
    </xf>
    <xf numFmtId="0" fontId="41" fillId="0" borderId="0" xfId="19" applyFont="1" applyAlignment="1">
      <alignment horizontal="right" vertical="center" wrapText="1"/>
    </xf>
    <xf numFmtId="0" fontId="38" fillId="22" borderId="0" xfId="19" applyFont="1" applyFill="1"/>
    <xf numFmtId="0" fontId="30" fillId="5" borderId="1" xfId="28" applyNumberFormat="1" applyFont="1" applyFill="1" applyBorder="1" applyAlignment="1" applyProtection="1">
      <alignment horizontal="center" vertical="center"/>
    </xf>
    <xf numFmtId="0" fontId="15" fillId="11" borderId="5" xfId="34" applyNumberFormat="1" applyFont="1" applyFill="1" applyBorder="1" applyAlignment="1" applyProtection="1">
      <alignment horizontal="left" vertical="center" wrapText="1"/>
      <protection locked="0"/>
    </xf>
    <xf numFmtId="0" fontId="15" fillId="11" borderId="3" xfId="34" applyNumberFormat="1" applyFont="1" applyFill="1" applyBorder="1" applyAlignment="1" applyProtection="1">
      <alignment horizontal="left" vertical="center" wrapText="1"/>
      <protection locked="0"/>
    </xf>
    <xf numFmtId="0" fontId="15" fillId="11" borderId="13" xfId="34" applyNumberFormat="1" applyFont="1" applyFill="1" applyBorder="1" applyAlignment="1" applyProtection="1">
      <alignment horizontal="left" vertical="center" wrapText="1"/>
      <protection locked="0"/>
    </xf>
    <xf numFmtId="4" fontId="9" fillId="18" borderId="57" xfId="36" applyNumberFormat="1" applyFont="1" applyFill="1" applyBorder="1" applyAlignment="1">
      <alignment horizontal="right"/>
    </xf>
    <xf numFmtId="4" fontId="35" fillId="18" borderId="15" xfId="36" applyNumberFormat="1" applyFont="1" applyFill="1" applyBorder="1" applyAlignment="1">
      <alignment vertical="center" shrinkToFit="1"/>
    </xf>
    <xf numFmtId="4" fontId="9" fillId="18" borderId="57" xfId="36" applyNumberFormat="1" applyFont="1" applyFill="1" applyBorder="1" applyAlignment="1">
      <alignment horizontal="right" vertical="center"/>
    </xf>
    <xf numFmtId="4" fontId="0" fillId="9" borderId="4" xfId="0" applyNumberFormat="1" applyFill="1" applyBorder="1" applyAlignment="1" applyProtection="1">
      <alignment shrinkToFit="1"/>
      <protection locked="0"/>
    </xf>
    <xf numFmtId="0" fontId="27" fillId="0" borderId="3" xfId="0" applyFont="1" applyBorder="1"/>
    <xf numFmtId="0" fontId="38" fillId="0" borderId="3" xfId="0" applyFont="1" applyBorder="1" applyAlignment="1">
      <alignment vertical="center"/>
    </xf>
    <xf numFmtId="0" fontId="36" fillId="5" borderId="3" xfId="18" applyFont="1" applyFill="1" applyBorder="1" applyAlignment="1">
      <alignment vertical="center" shrinkToFit="1"/>
    </xf>
    <xf numFmtId="0" fontId="54" fillId="0" borderId="3" xfId="0" applyFont="1" applyBorder="1"/>
  </cellXfs>
  <cellStyles count="51">
    <cellStyle name="Comma 3" xfId="20" xr:uid="{00000000-0005-0000-0000-000000000000}"/>
    <cellStyle name="Currency" xfId="1" builtinId="4"/>
    <cellStyle name="Currency 2" xfId="6" xr:uid="{00000000-0005-0000-0000-000002000000}"/>
    <cellStyle name="Currency 2 2" xfId="25" xr:uid="{00000000-0005-0000-0000-000003000000}"/>
    <cellStyle name="Currency 3" xfId="8" xr:uid="{00000000-0005-0000-0000-000004000000}"/>
    <cellStyle name="Currency 3 2" xfId="21" xr:uid="{00000000-0005-0000-0000-000005000000}"/>
    <cellStyle name="Currency 4" xfId="10" xr:uid="{00000000-0005-0000-0000-000006000000}"/>
    <cellStyle name="Currency 4 2" xfId="38" xr:uid="{00000000-0005-0000-0000-000007000000}"/>
    <cellStyle name="Currency 5" xfId="13" xr:uid="{00000000-0005-0000-0000-000008000000}"/>
    <cellStyle name="Currency 5 2" xfId="36" xr:uid="{00000000-0005-0000-0000-000009000000}"/>
    <cellStyle name="Currency 5 2 2" xfId="48" xr:uid="{2270827A-58B3-4D44-A0E8-20AD162AA3B8}"/>
    <cellStyle name="Currency 6" xfId="17" xr:uid="{00000000-0005-0000-0000-00000A000000}"/>
    <cellStyle name="Currency 6 2" xfId="26" xr:uid="{00000000-0005-0000-0000-00000B000000}"/>
    <cellStyle name="Currency 6 2 2" xfId="27" xr:uid="{00000000-0005-0000-0000-00000C000000}"/>
    <cellStyle name="Currency 6 2 3" xfId="29" xr:uid="{00000000-0005-0000-0000-00000D000000}"/>
    <cellStyle name="Currency 7" xfId="22" xr:uid="{00000000-0005-0000-0000-00000E000000}"/>
    <cellStyle name="Currency 7 2" xfId="30" xr:uid="{00000000-0005-0000-0000-00000F000000}"/>
    <cellStyle name="Currency 7 3" xfId="31" xr:uid="{00000000-0005-0000-0000-000010000000}"/>
    <cellStyle name="Hyperlink" xfId="4" builtinId="8"/>
    <cellStyle name="Hyperlink 2" xfId="40" xr:uid="{00000000-0005-0000-0000-000012000000}"/>
    <cellStyle name="Hyperlink 3" xfId="41" xr:uid="{00000000-0005-0000-0000-000013000000}"/>
    <cellStyle name="Normal" xfId="0" builtinId="0"/>
    <cellStyle name="Normal 10" xfId="15" xr:uid="{00000000-0005-0000-0000-000015000000}"/>
    <cellStyle name="Normal 10 2" xfId="24" xr:uid="{00000000-0005-0000-0000-000016000000}"/>
    <cellStyle name="Normal 10 2 2" xfId="44" xr:uid="{00000000-0005-0000-0000-000017000000}"/>
    <cellStyle name="Normal 11" xfId="16" xr:uid="{00000000-0005-0000-0000-000018000000}"/>
    <cellStyle name="Normal 12" xfId="23" xr:uid="{00000000-0005-0000-0000-000019000000}"/>
    <cellStyle name="Normal 13" xfId="32" xr:uid="{00000000-0005-0000-0000-00001A000000}"/>
    <cellStyle name="Normal 13 2" xfId="28" xr:uid="{00000000-0005-0000-0000-00001B000000}"/>
    <cellStyle name="Normal 14" xfId="35" xr:uid="{00000000-0005-0000-0000-00001C000000}"/>
    <cellStyle name="Normal 15" xfId="34" xr:uid="{00000000-0005-0000-0000-00001D000000}"/>
    <cellStyle name="Normal 16" xfId="39" xr:uid="{00000000-0005-0000-0000-00001E000000}"/>
    <cellStyle name="Normal 17" xfId="45" xr:uid="{00000000-0005-0000-0000-00001F000000}"/>
    <cellStyle name="Normal 18" xfId="49" xr:uid="{3D42836D-6B3A-4EFF-97FC-D2388AD8D203}"/>
    <cellStyle name="Normal 2" xfId="2" xr:uid="{00000000-0005-0000-0000-000020000000}"/>
    <cellStyle name="Normal 2 2" xfId="19" xr:uid="{00000000-0005-0000-0000-000021000000}"/>
    <cellStyle name="Normal 2 2 3" xfId="46" xr:uid="{00000000-0005-0000-0000-000022000000}"/>
    <cellStyle name="Normal 2 3" xfId="18" xr:uid="{00000000-0005-0000-0000-000023000000}"/>
    <cellStyle name="Normal 3" xfId="3" xr:uid="{00000000-0005-0000-0000-000024000000}"/>
    <cellStyle name="Normal 3 2" xfId="43" xr:uid="{00000000-0005-0000-0000-000025000000}"/>
    <cellStyle name="Normal 3 2 2" xfId="50" xr:uid="{3A62B99B-BF46-479D-9643-D638FA9B7D45}"/>
    <cellStyle name="Normal 4" xfId="5" xr:uid="{00000000-0005-0000-0000-000026000000}"/>
    <cellStyle name="Normal 5" xfId="7" xr:uid="{00000000-0005-0000-0000-000027000000}"/>
    <cellStyle name="Normal 6" xfId="9" xr:uid="{00000000-0005-0000-0000-000028000000}"/>
    <cellStyle name="Normal 7" xfId="11" xr:uid="{00000000-0005-0000-0000-000029000000}"/>
    <cellStyle name="Normal 8" xfId="12" xr:uid="{00000000-0005-0000-0000-00002A000000}"/>
    <cellStyle name="Normal 8 2" xfId="47" xr:uid="{66BE5F4D-FA85-4551-83A0-0BF029730A2A}"/>
    <cellStyle name="Normal 9" xfId="14" xr:uid="{00000000-0005-0000-0000-00002B000000}"/>
    <cellStyle name="Percent 2" xfId="37" xr:uid="{00000000-0005-0000-0000-00002C000000}"/>
    <cellStyle name="Percent 3" xfId="42" xr:uid="{00000000-0005-0000-0000-00002D000000}"/>
    <cellStyle name="Percent 4" xfId="33" xr:uid="{00000000-0005-0000-0000-00002E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1</xdr:col>
      <xdr:colOff>28575</xdr:colOff>
      <xdr:row>38</xdr:row>
      <xdr:rowOff>76200</xdr:rowOff>
    </xdr:from>
    <xdr:to>
      <xdr:col>1</xdr:col>
      <xdr:colOff>171450</xdr:colOff>
      <xdr:row>38</xdr:row>
      <xdr:rowOff>95250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V="1">
          <a:off x="762000" y="8667750"/>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39</xdr:row>
      <xdr:rowOff>66675</xdr:rowOff>
    </xdr:from>
    <xdr:to>
      <xdr:col>1</xdr:col>
      <xdr:colOff>161925</xdr:colOff>
      <xdr:row>39</xdr:row>
      <xdr:rowOff>85725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V="1">
          <a:off x="752475" y="8820150"/>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66675</xdr:colOff>
      <xdr:row>38</xdr:row>
      <xdr:rowOff>76201</xdr:rowOff>
    </xdr:from>
    <xdr:to>
      <xdr:col>3</xdr:col>
      <xdr:colOff>219075</xdr:colOff>
      <xdr:row>38</xdr:row>
      <xdr:rowOff>85725</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H="1">
          <a:off x="3248025" y="8667751"/>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39</xdr:row>
      <xdr:rowOff>66676</xdr:rowOff>
    </xdr:from>
    <xdr:to>
      <xdr:col>3</xdr:col>
      <xdr:colOff>180975</xdr:colOff>
      <xdr:row>39</xdr:row>
      <xdr:rowOff>76200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flipH="1">
          <a:off x="3209925" y="8820151"/>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37</xdr:row>
      <xdr:rowOff>85726</xdr:rowOff>
    </xdr:from>
    <xdr:to>
      <xdr:col>3</xdr:col>
      <xdr:colOff>247650</xdr:colOff>
      <xdr:row>37</xdr:row>
      <xdr:rowOff>95250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H="1">
          <a:off x="3276600" y="850582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53340</xdr:colOff>
      <xdr:row>63</xdr:row>
      <xdr:rowOff>152400</xdr:rowOff>
    </xdr:from>
    <xdr:to>
      <xdr:col>2</xdr:col>
      <xdr:colOff>214927</xdr:colOff>
      <xdr:row>88</xdr:row>
      <xdr:rowOff>155069</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53340" y="11833860"/>
          <a:ext cx="2775247" cy="4193669"/>
        </a:xfrm>
        <a:prstGeom prst="rect">
          <a:avLst/>
        </a:prstGeom>
      </xdr:spPr>
    </xdr:pic>
    <xdr:clientData/>
  </xdr:twoCellAnchor>
  <xdr:twoCellAnchor editAs="oneCell">
    <xdr:from>
      <xdr:col>0</xdr:col>
      <xdr:colOff>0</xdr:colOff>
      <xdr:row>91</xdr:row>
      <xdr:rowOff>0</xdr:rowOff>
    </xdr:from>
    <xdr:to>
      <xdr:col>5</xdr:col>
      <xdr:colOff>961698</xdr:colOff>
      <xdr:row>105</xdr:row>
      <xdr:rowOff>79375</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2"/>
        <a:srcRect b="47070"/>
        <a:stretch/>
      </xdr:blipFill>
      <xdr:spPr>
        <a:xfrm>
          <a:off x="0" y="17208500"/>
          <a:ext cx="6349673" cy="2301875"/>
        </a:xfrm>
        <a:prstGeom prst="rect">
          <a:avLst/>
        </a:prstGeom>
      </xdr:spPr>
    </xdr:pic>
    <xdr:clientData/>
  </xdr:twoCellAnchor>
  <xdr:twoCellAnchor editAs="oneCell">
    <xdr:from>
      <xdr:col>0</xdr:col>
      <xdr:colOff>0</xdr:colOff>
      <xdr:row>109</xdr:row>
      <xdr:rowOff>0</xdr:rowOff>
    </xdr:from>
    <xdr:to>
      <xdr:col>5</xdr:col>
      <xdr:colOff>868101</xdr:colOff>
      <xdr:row>133</xdr:row>
      <xdr:rowOff>142875</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a:stretch>
          <a:fillRect/>
        </a:stretch>
      </xdr:blipFill>
      <xdr:spPr>
        <a:xfrm>
          <a:off x="0" y="20066000"/>
          <a:ext cx="6276396" cy="3952875"/>
        </a:xfrm>
        <a:prstGeom prst="rect">
          <a:avLst/>
        </a:prstGeom>
      </xdr:spPr>
    </xdr:pic>
    <xdr:clientData/>
  </xdr:twoCellAnchor>
  <xdr:twoCellAnchor editAs="oneCell">
    <xdr:from>
      <xdr:col>0</xdr:col>
      <xdr:colOff>25400</xdr:colOff>
      <xdr:row>137</xdr:row>
      <xdr:rowOff>38100</xdr:rowOff>
    </xdr:from>
    <xdr:to>
      <xdr:col>4</xdr:col>
      <xdr:colOff>53340</xdr:colOff>
      <xdr:row>160</xdr:row>
      <xdr:rowOff>128706</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4"/>
        <a:stretch>
          <a:fillRect/>
        </a:stretch>
      </xdr:blipFill>
      <xdr:spPr>
        <a:xfrm>
          <a:off x="25400" y="24582120"/>
          <a:ext cx="4500880" cy="3946326"/>
        </a:xfrm>
        <a:prstGeom prst="rect">
          <a:avLst/>
        </a:prstGeom>
      </xdr:spPr>
    </xdr:pic>
    <xdr:clientData/>
  </xdr:twoCellAnchor>
  <xdr:twoCellAnchor editAs="oneCell">
    <xdr:from>
      <xdr:col>0</xdr:col>
      <xdr:colOff>0</xdr:colOff>
      <xdr:row>164</xdr:row>
      <xdr:rowOff>31750</xdr:rowOff>
    </xdr:from>
    <xdr:to>
      <xdr:col>5</xdr:col>
      <xdr:colOff>858752</xdr:colOff>
      <xdr:row>182</xdr:row>
      <xdr:rowOff>97980</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5"/>
        <a:stretch>
          <a:fillRect/>
        </a:stretch>
      </xdr:blipFill>
      <xdr:spPr>
        <a:xfrm>
          <a:off x="0" y="30146625"/>
          <a:ext cx="6267047" cy="2923730"/>
        </a:xfrm>
        <a:prstGeom prst="rect">
          <a:avLst/>
        </a:prstGeom>
      </xdr:spPr>
    </xdr:pic>
    <xdr:clientData/>
  </xdr:twoCellAnchor>
  <xdr:twoCellAnchor editAs="oneCell">
    <xdr:from>
      <xdr:col>0</xdr:col>
      <xdr:colOff>0</xdr:colOff>
      <xdr:row>184</xdr:row>
      <xdr:rowOff>0</xdr:rowOff>
    </xdr:from>
    <xdr:to>
      <xdr:col>3</xdr:col>
      <xdr:colOff>1507584</xdr:colOff>
      <xdr:row>212</xdr:row>
      <xdr:rowOff>7620</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6"/>
        <a:stretch>
          <a:fillRect/>
        </a:stretch>
      </xdr:blipFill>
      <xdr:spPr>
        <a:xfrm>
          <a:off x="0" y="32666940"/>
          <a:ext cx="4471764" cy="4869180"/>
        </a:xfrm>
        <a:prstGeom prst="rect">
          <a:avLst/>
        </a:prstGeom>
      </xdr:spPr>
    </xdr:pic>
    <xdr:clientData/>
  </xdr:twoCellAnchor>
  <xdr:twoCellAnchor>
    <xdr:from>
      <xdr:col>1</xdr:col>
      <xdr:colOff>1400175</xdr:colOff>
      <xdr:row>193</xdr:row>
      <xdr:rowOff>19050</xdr:rowOff>
    </xdr:from>
    <xdr:to>
      <xdr:col>4</xdr:col>
      <xdr:colOff>45720</xdr:colOff>
      <xdr:row>203</xdr:row>
      <xdr:rowOff>60960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2154555" y="34194750"/>
          <a:ext cx="2364105" cy="18859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15877</xdr:colOff>
      <xdr:row>215</xdr:row>
      <xdr:rowOff>66462</xdr:rowOff>
    </xdr:from>
    <xdr:to>
      <xdr:col>5</xdr:col>
      <xdr:colOff>878205</xdr:colOff>
      <xdr:row>243</xdr:row>
      <xdr:rowOff>85032</xdr:rowOff>
    </xdr:to>
    <xdr:pic>
      <xdr:nvPicPr>
        <xdr:cNvPr id="20" name="Picture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7"/>
        <a:stretch>
          <a:fillRect/>
        </a:stretch>
      </xdr:blipFill>
      <xdr:spPr>
        <a:xfrm>
          <a:off x="15877" y="39071337"/>
          <a:ext cx="6270623" cy="4463570"/>
        </a:xfrm>
        <a:prstGeom prst="rect">
          <a:avLst/>
        </a:prstGeom>
      </xdr:spPr>
    </xdr:pic>
    <xdr:clientData/>
  </xdr:twoCellAnchor>
  <xdr:twoCellAnchor editAs="oneCell">
    <xdr:from>
      <xdr:col>6</xdr:col>
      <xdr:colOff>180975</xdr:colOff>
      <xdr:row>10</xdr:row>
      <xdr:rowOff>9525</xdr:rowOff>
    </xdr:from>
    <xdr:to>
      <xdr:col>8</xdr:col>
      <xdr:colOff>717</xdr:colOff>
      <xdr:row>27</xdr:row>
      <xdr:rowOff>104169</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8"/>
        <a:stretch>
          <a:fillRect/>
        </a:stretch>
      </xdr:blipFill>
      <xdr:spPr>
        <a:xfrm>
          <a:off x="6486525" y="2343150"/>
          <a:ext cx="4153617" cy="3571269"/>
        </a:xfrm>
        <a:prstGeom prst="rect">
          <a:avLst/>
        </a:prstGeom>
      </xdr:spPr>
    </xdr:pic>
    <xdr:clientData/>
  </xdr:twoCellAnchor>
  <xdr:twoCellAnchor editAs="oneCell">
    <xdr:from>
      <xdr:col>0</xdr:col>
      <xdr:colOff>1</xdr:colOff>
      <xdr:row>53</xdr:row>
      <xdr:rowOff>124826</xdr:rowOff>
    </xdr:from>
    <xdr:to>
      <xdr:col>5</xdr:col>
      <xdr:colOff>937261</xdr:colOff>
      <xdr:row>62</xdr:row>
      <xdr:rowOff>123333</xdr:rowOff>
    </xdr:to>
    <xdr:pic>
      <xdr:nvPicPr>
        <xdr:cNvPr id="8" name="Picture 7">
          <a:extLst>
            <a:ext uri="{FF2B5EF4-FFF2-40B4-BE49-F238E27FC236}">
              <a16:creationId xmlns:a16="http://schemas.microsoft.com/office/drawing/2014/main" id="{98E63C00-CB53-487D-A6F7-41FDD609FB4E}"/>
            </a:ext>
          </a:extLst>
        </xdr:cNvPr>
        <xdr:cNvPicPr>
          <a:picLocks noChangeAspect="1"/>
        </xdr:cNvPicPr>
      </xdr:nvPicPr>
      <xdr:blipFill>
        <a:blip xmlns:r="http://schemas.openxmlformats.org/officeDocument/2006/relationships" r:embed="rId9"/>
        <a:stretch>
          <a:fillRect/>
        </a:stretch>
      </xdr:blipFill>
      <xdr:spPr>
        <a:xfrm>
          <a:off x="1" y="10129886"/>
          <a:ext cx="6499860" cy="1507267"/>
        </a:xfrm>
        <a:prstGeom prst="rect">
          <a:avLst/>
        </a:prstGeom>
      </xdr:spPr>
    </xdr:pic>
    <xdr:clientData/>
  </xdr:twoCellAnchor>
  <xdr:twoCellAnchor>
    <xdr:from>
      <xdr:col>1</xdr:col>
      <xdr:colOff>1403985</xdr:colOff>
      <xdr:row>51</xdr:row>
      <xdr:rowOff>135255</xdr:rowOff>
    </xdr:from>
    <xdr:to>
      <xdr:col>5</xdr:col>
      <xdr:colOff>129540</xdr:colOff>
      <xdr:row>61</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2158365" y="9805035"/>
          <a:ext cx="3411855" cy="161734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91</xdr:row>
      <xdr:rowOff>83820</xdr:rowOff>
    </xdr:from>
    <xdr:to>
      <xdr:col>1</xdr:col>
      <xdr:colOff>929640</xdr:colOff>
      <xdr:row>94</xdr:row>
      <xdr:rowOff>45720</xdr:rowOff>
    </xdr:to>
    <xdr:sp macro="" textlink="">
      <xdr:nvSpPr>
        <xdr:cNvPr id="18" name="Oval 17">
          <a:extLst>
            <a:ext uri="{FF2B5EF4-FFF2-40B4-BE49-F238E27FC236}">
              <a16:creationId xmlns:a16="http://schemas.microsoft.com/office/drawing/2014/main" id="{21FC7FB4-968D-4EB9-99CA-4F978E9A4BED}"/>
            </a:ext>
          </a:extLst>
        </xdr:cNvPr>
        <xdr:cNvSpPr/>
      </xdr:nvSpPr>
      <xdr:spPr>
        <a:xfrm>
          <a:off x="0" y="16459200"/>
          <a:ext cx="1684020" cy="4648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1341120</xdr:colOff>
      <xdr:row>215</xdr:row>
      <xdr:rowOff>0</xdr:rowOff>
    </xdr:from>
    <xdr:to>
      <xdr:col>2</xdr:col>
      <xdr:colOff>7620</xdr:colOff>
      <xdr:row>217</xdr:row>
      <xdr:rowOff>99060</xdr:rowOff>
    </xdr:to>
    <xdr:sp macro="" textlink="">
      <xdr:nvSpPr>
        <xdr:cNvPr id="22" name="Oval 21">
          <a:extLst>
            <a:ext uri="{FF2B5EF4-FFF2-40B4-BE49-F238E27FC236}">
              <a16:creationId xmlns:a16="http://schemas.microsoft.com/office/drawing/2014/main" id="{2AA97DA9-EAA3-4946-BDBB-B23FE9EB68D5}"/>
            </a:ext>
          </a:extLst>
        </xdr:cNvPr>
        <xdr:cNvSpPr/>
      </xdr:nvSpPr>
      <xdr:spPr>
        <a:xfrm>
          <a:off x="2095500" y="38031420"/>
          <a:ext cx="525780" cy="4343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27</xdr:row>
      <xdr:rowOff>133350</xdr:rowOff>
    </xdr:from>
    <xdr:to>
      <xdr:col>6</xdr:col>
      <xdr:colOff>561975</xdr:colOff>
      <xdr:row>27</xdr:row>
      <xdr:rowOff>133351</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V="1">
          <a:off x="7515225" y="6677025"/>
          <a:ext cx="476250" cy="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3686175</xdr:colOff>
      <xdr:row>1</xdr:row>
      <xdr:rowOff>133350</xdr:rowOff>
    </xdr:from>
    <xdr:ext cx="2181225" cy="1188720"/>
    <xdr:pic>
      <xdr:nvPicPr>
        <xdr:cNvPr id="2" name="Picture 1" descr="http://www.unitedmethodistwomen.org/members-leaders/logos-and-templates/english/englishlogoredflame.aspx">
          <a:extLst>
            <a:ext uri="{FF2B5EF4-FFF2-40B4-BE49-F238E27FC236}">
              <a16:creationId xmlns:a16="http://schemas.microsoft.com/office/drawing/2014/main" id="{8465C68B-3932-4C9F-B7D4-6E4EB3E98C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1515" y="400050"/>
          <a:ext cx="2181225" cy="1188720"/>
        </a:xfrm>
        <a:prstGeom prst="rect">
          <a:avLst/>
        </a:prstGeom>
        <a:noFill/>
        <a:ln>
          <a:noFill/>
        </a:ln>
      </xdr:spPr>
    </xdr:pic>
    <xdr:clientData/>
  </xdr:oneCellAnchor>
  <xdr:oneCellAnchor>
    <xdr:from>
      <xdr:col>0</xdr:col>
      <xdr:colOff>563880</xdr:colOff>
      <xdr:row>67</xdr:row>
      <xdr:rowOff>45720</xdr:rowOff>
    </xdr:from>
    <xdr:ext cx="2181225" cy="1188720"/>
    <xdr:pic>
      <xdr:nvPicPr>
        <xdr:cNvPr id="3" name="Picture 2" descr="http://www.unitedmethodistwomen.org/members-leaders/logos-and-templates/english/englishlogoredflame.aspx">
          <a:extLst>
            <a:ext uri="{FF2B5EF4-FFF2-40B4-BE49-F238E27FC236}">
              <a16:creationId xmlns:a16="http://schemas.microsoft.com/office/drawing/2014/main" id="{A3A5B9F8-1BE2-4EAE-8E40-CE4F9290D918}"/>
            </a:ext>
          </a:extLst>
        </xdr:cNvPr>
        <xdr:cNvPicPr/>
      </xdr:nvPicPr>
      <xdr:blipFill>
        <a:blip xmlns:r="http://schemas.openxmlformats.org/officeDocument/2006/relationships" r:embed="rId1" cstate="print">
          <a:alphaModFix amt="90000"/>
          <a:extLst>
            <a:ext uri="{28A0092B-C50C-407E-A947-70E740481C1C}">
              <a14:useLocalDpi xmlns:a14="http://schemas.microsoft.com/office/drawing/2010/main" val="0"/>
            </a:ext>
          </a:extLst>
        </a:blip>
        <a:srcRect/>
        <a:stretch>
          <a:fillRect/>
        </a:stretch>
      </xdr:blipFill>
      <xdr:spPr bwMode="auto">
        <a:xfrm>
          <a:off x="563880" y="14904720"/>
          <a:ext cx="2181225" cy="118872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4267200</xdr:colOff>
      <xdr:row>0</xdr:row>
      <xdr:rowOff>47625</xdr:rowOff>
    </xdr:from>
    <xdr:to>
      <xdr:col>0</xdr:col>
      <xdr:colOff>6448425</xdr:colOff>
      <xdr:row>0</xdr:row>
      <xdr:rowOff>1236345</xdr:rowOff>
    </xdr:to>
    <xdr:pic>
      <xdr:nvPicPr>
        <xdr:cNvPr id="2" name="Picture 1" descr="http://www.unitedmethodistwomen.org/members-leaders/logos-and-templates/english/englishlogoredflame.aspx">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0" y="47625"/>
          <a:ext cx="2181225" cy="11887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6.bin"/><Relationship Id="rId1" Type="http://schemas.openxmlformats.org/officeDocument/2006/relationships/hyperlink" Target="mailto:lhamric@eng.ua.edu"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632DE-E103-4BCC-BB70-E640E573A961}">
  <dimension ref="A1:A160"/>
  <sheetViews>
    <sheetView topLeftCell="A114" workbookViewId="0">
      <selection activeCell="A160" sqref="A1:A160"/>
    </sheetView>
  </sheetViews>
  <sheetFormatPr defaultRowHeight="14.4"/>
  <cols>
    <col min="1" max="1" width="84.21875" style="737" customWidth="1"/>
    <col min="2" max="16384" width="8.88671875" style="722"/>
  </cols>
  <sheetData>
    <row r="1" spans="1:1">
      <c r="A1" s="727" t="s">
        <v>768</v>
      </c>
    </row>
    <row r="3" spans="1:1">
      <c r="A3" s="727" t="s">
        <v>674</v>
      </c>
    </row>
    <row r="4" spans="1:1">
      <c r="A4" s="727" t="s">
        <v>675</v>
      </c>
    </row>
    <row r="5" spans="1:1">
      <c r="A5" s="727" t="s">
        <v>676</v>
      </c>
    </row>
    <row r="6" spans="1:1" ht="4.8" customHeight="1"/>
    <row r="7" spans="1:1">
      <c r="A7" s="727" t="s">
        <v>677</v>
      </c>
    </row>
    <row r="8" spans="1:1" ht="6.6" customHeight="1"/>
    <row r="9" spans="1:1">
      <c r="A9" s="728" t="s">
        <v>678</v>
      </c>
    </row>
    <row r="10" spans="1:1">
      <c r="A10" s="729" t="s">
        <v>679</v>
      </c>
    </row>
    <row r="11" spans="1:1">
      <c r="A11" s="729" t="s">
        <v>680</v>
      </c>
    </row>
    <row r="12" spans="1:1">
      <c r="A12" s="729" t="s">
        <v>681</v>
      </c>
    </row>
    <row r="13" spans="1:1" ht="8.4" customHeight="1"/>
    <row r="14" spans="1:1">
      <c r="A14" s="728" t="s">
        <v>682</v>
      </c>
    </row>
    <row r="15" spans="1:1">
      <c r="A15" s="729" t="s">
        <v>683</v>
      </c>
    </row>
    <row r="16" spans="1:1">
      <c r="A16" s="729" t="s">
        <v>684</v>
      </c>
    </row>
    <row r="17" spans="1:1" ht="8.4" customHeight="1"/>
    <row r="18" spans="1:1">
      <c r="A18" s="727" t="s">
        <v>685</v>
      </c>
    </row>
    <row r="19" spans="1:1" ht="3.6" customHeight="1"/>
    <row r="20" spans="1:1">
      <c r="A20" s="728" t="s">
        <v>686</v>
      </c>
    </row>
    <row r="21" spans="1:1">
      <c r="A21" s="729" t="s">
        <v>687</v>
      </c>
    </row>
    <row r="22" spans="1:1">
      <c r="A22" s="729" t="s">
        <v>688</v>
      </c>
    </row>
    <row r="23" spans="1:1">
      <c r="A23" s="729" t="s">
        <v>689</v>
      </c>
    </row>
    <row r="24" spans="1:1" ht="5.4" customHeight="1"/>
    <row r="25" spans="1:1">
      <c r="A25" s="730" t="s">
        <v>690</v>
      </c>
    </row>
    <row r="26" spans="1:1">
      <c r="A26" s="729" t="s">
        <v>691</v>
      </c>
    </row>
    <row r="27" spans="1:1">
      <c r="A27" s="729" t="s">
        <v>692</v>
      </c>
    </row>
    <row r="28" spans="1:1">
      <c r="A28" s="729" t="s">
        <v>693</v>
      </c>
    </row>
    <row r="30" spans="1:1">
      <c r="A30" s="727" t="s">
        <v>694</v>
      </c>
    </row>
    <row r="31" spans="1:1" ht="3.6" customHeight="1"/>
    <row r="32" spans="1:1">
      <c r="A32" s="728" t="s">
        <v>695</v>
      </c>
    </row>
    <row r="33" spans="1:1">
      <c r="A33" s="729" t="s">
        <v>696</v>
      </c>
    </row>
    <row r="34" spans="1:1">
      <c r="A34" s="729" t="s">
        <v>697</v>
      </c>
    </row>
    <row r="35" spans="1:1">
      <c r="A35" s="729" t="s">
        <v>698</v>
      </c>
    </row>
    <row r="36" spans="1:1" ht="3.6" customHeight="1"/>
    <row r="37" spans="1:1">
      <c r="A37" s="728" t="s">
        <v>699</v>
      </c>
    </row>
    <row r="38" spans="1:1">
      <c r="A38" s="729" t="s">
        <v>700</v>
      </c>
    </row>
    <row r="39" spans="1:1" ht="6.6" customHeight="1"/>
    <row r="40" spans="1:1">
      <c r="A40" s="728" t="s">
        <v>701</v>
      </c>
    </row>
    <row r="41" spans="1:1">
      <c r="A41" s="729" t="s">
        <v>702</v>
      </c>
    </row>
    <row r="42" spans="1:1">
      <c r="A42" s="731" t="s">
        <v>703</v>
      </c>
    </row>
    <row r="43" spans="1:1">
      <c r="A43" s="729" t="s">
        <v>704</v>
      </c>
    </row>
    <row r="44" spans="1:1">
      <c r="A44" s="731" t="s">
        <v>705</v>
      </c>
    </row>
    <row r="45" spans="1:1">
      <c r="A45" s="729" t="s">
        <v>706</v>
      </c>
    </row>
    <row r="46" spans="1:1">
      <c r="A46" s="731" t="s">
        <v>707</v>
      </c>
    </row>
    <row r="48" spans="1:1">
      <c r="A48" s="738" t="s">
        <v>769</v>
      </c>
    </row>
    <row r="49" spans="1:1" ht="3.6" customHeight="1">
      <c r="A49" s="732"/>
    </row>
    <row r="50" spans="1:1">
      <c r="A50" s="733" t="s">
        <v>708</v>
      </c>
    </row>
    <row r="51" spans="1:1">
      <c r="A51" s="734" t="s">
        <v>709</v>
      </c>
    </row>
    <row r="52" spans="1:1" ht="2.4" customHeight="1">
      <c r="A52" s="732"/>
    </row>
    <row r="53" spans="1:1">
      <c r="A53" s="734" t="s">
        <v>710</v>
      </c>
    </row>
    <row r="54" spans="1:1" ht="4.2" customHeight="1">
      <c r="A54" s="732"/>
    </row>
    <row r="55" spans="1:1">
      <c r="A55" s="734" t="s">
        <v>711</v>
      </c>
    </row>
    <row r="56" spans="1:1" ht="4.8" customHeight="1">
      <c r="A56" s="732"/>
    </row>
    <row r="57" spans="1:1">
      <c r="A57" s="733" t="s">
        <v>712</v>
      </c>
    </row>
    <row r="58" spans="1:1">
      <c r="A58" s="734" t="s">
        <v>713</v>
      </c>
    </row>
    <row r="59" spans="1:1">
      <c r="A59" s="735" t="s">
        <v>714</v>
      </c>
    </row>
    <row r="60" spans="1:1">
      <c r="A60" s="735" t="s">
        <v>715</v>
      </c>
    </row>
    <row r="61" spans="1:1">
      <c r="A61" s="735" t="s">
        <v>716</v>
      </c>
    </row>
    <row r="62" spans="1:1">
      <c r="A62" s="732"/>
    </row>
    <row r="63" spans="1:1">
      <c r="A63" s="733" t="s">
        <v>717</v>
      </c>
    </row>
    <row r="64" spans="1:1">
      <c r="A64" s="735" t="s">
        <v>718</v>
      </c>
    </row>
    <row r="65" spans="1:1">
      <c r="A65" s="735" t="s">
        <v>719</v>
      </c>
    </row>
    <row r="66" spans="1:1">
      <c r="A66" s="734" t="s">
        <v>720</v>
      </c>
    </row>
    <row r="67" spans="1:1">
      <c r="A67" s="734" t="s">
        <v>721</v>
      </c>
    </row>
    <row r="68" spans="1:1">
      <c r="A68" s="734" t="s">
        <v>722</v>
      </c>
    </row>
    <row r="69" spans="1:1">
      <c r="A69" s="734" t="s">
        <v>723</v>
      </c>
    </row>
    <row r="70" spans="1:1">
      <c r="A70" s="734" t="s">
        <v>724</v>
      </c>
    </row>
    <row r="71" spans="1:1">
      <c r="A71" s="734" t="s">
        <v>725</v>
      </c>
    </row>
    <row r="72" spans="1:1">
      <c r="A72" s="734" t="s">
        <v>726</v>
      </c>
    </row>
    <row r="73" spans="1:1" ht="4.2" customHeight="1">
      <c r="A73" s="732"/>
    </row>
    <row r="74" spans="1:1">
      <c r="A74" s="735" t="s">
        <v>727</v>
      </c>
    </row>
    <row r="75" spans="1:1">
      <c r="A75" s="735" t="s">
        <v>728</v>
      </c>
    </row>
    <row r="76" spans="1:1">
      <c r="A76" s="735" t="s">
        <v>729</v>
      </c>
    </row>
    <row r="77" spans="1:1">
      <c r="A77" s="735" t="s">
        <v>730</v>
      </c>
    </row>
    <row r="78" spans="1:1">
      <c r="A78" s="735" t="s">
        <v>731</v>
      </c>
    </row>
    <row r="79" spans="1:1">
      <c r="A79" s="732"/>
    </row>
    <row r="80" spans="1:1">
      <c r="A80" s="736" t="s">
        <v>732</v>
      </c>
    </row>
    <row r="81" spans="1:1">
      <c r="A81" s="735" t="s">
        <v>733</v>
      </c>
    </row>
    <row r="82" spans="1:1">
      <c r="A82" s="735" t="s">
        <v>734</v>
      </c>
    </row>
    <row r="83" spans="1:1">
      <c r="A83" s="735" t="s">
        <v>735</v>
      </c>
    </row>
    <row r="84" spans="1:1">
      <c r="A84" s="735" t="s">
        <v>736</v>
      </c>
    </row>
    <row r="85" spans="1:1">
      <c r="A85" s="735" t="s">
        <v>737</v>
      </c>
    </row>
    <row r="86" spans="1:1">
      <c r="A86" s="735" t="s">
        <v>738</v>
      </c>
    </row>
    <row r="87" spans="1:1">
      <c r="A87" s="735" t="s">
        <v>739</v>
      </c>
    </row>
    <row r="88" spans="1:1">
      <c r="A88" s="735" t="s">
        <v>740</v>
      </c>
    </row>
    <row r="89" spans="1:1">
      <c r="A89" s="735" t="s">
        <v>741</v>
      </c>
    </row>
    <row r="90" spans="1:1">
      <c r="A90" s="732"/>
    </row>
    <row r="91" spans="1:1">
      <c r="A91" s="733" t="s">
        <v>742</v>
      </c>
    </row>
    <row r="92" spans="1:1">
      <c r="A92" s="735" t="s">
        <v>743</v>
      </c>
    </row>
    <row r="93" spans="1:1">
      <c r="A93" s="735" t="s">
        <v>744</v>
      </c>
    </row>
    <row r="94" spans="1:1">
      <c r="A94" s="735" t="s">
        <v>745</v>
      </c>
    </row>
    <row r="95" spans="1:1">
      <c r="A95" s="735" t="s">
        <v>746</v>
      </c>
    </row>
    <row r="96" spans="1:1">
      <c r="A96" s="735" t="s">
        <v>747</v>
      </c>
    </row>
    <row r="97" spans="1:1">
      <c r="A97" s="732"/>
    </row>
    <row r="98" spans="1:1">
      <c r="A98" s="733" t="s">
        <v>748</v>
      </c>
    </row>
    <row r="99" spans="1:1">
      <c r="A99" s="735" t="s">
        <v>749</v>
      </c>
    </row>
    <row r="100" spans="1:1">
      <c r="A100" s="735" t="s">
        <v>750</v>
      </c>
    </row>
    <row r="101" spans="1:1">
      <c r="A101" s="735" t="s">
        <v>751</v>
      </c>
    </row>
    <row r="102" spans="1:1">
      <c r="A102" s="735" t="s">
        <v>752</v>
      </c>
    </row>
    <row r="103" spans="1:1">
      <c r="A103" s="735" t="s">
        <v>753</v>
      </c>
    </row>
    <row r="104" spans="1:1">
      <c r="A104" s="732"/>
    </row>
    <row r="105" spans="1:1">
      <c r="A105" s="736" t="s">
        <v>770</v>
      </c>
    </row>
    <row r="106" spans="1:1">
      <c r="A106" s="736" t="s">
        <v>754</v>
      </c>
    </row>
    <row r="107" spans="1:1" ht="7.2" customHeight="1">
      <c r="A107" s="732"/>
    </row>
    <row r="108" spans="1:1">
      <c r="A108" s="733" t="s">
        <v>755</v>
      </c>
    </row>
    <row r="109" spans="1:1">
      <c r="A109" s="735" t="s">
        <v>756</v>
      </c>
    </row>
    <row r="110" spans="1:1">
      <c r="A110" s="735" t="s">
        <v>757</v>
      </c>
    </row>
    <row r="111" spans="1:1">
      <c r="A111" s="735" t="s">
        <v>758</v>
      </c>
    </row>
    <row r="112" spans="1:1">
      <c r="A112" s="735" t="s">
        <v>759</v>
      </c>
    </row>
    <row r="113" spans="1:1">
      <c r="A113" s="732"/>
    </row>
    <row r="114" spans="1:1">
      <c r="A114" s="733" t="s">
        <v>760</v>
      </c>
    </row>
    <row r="115" spans="1:1">
      <c r="A115" s="735" t="s">
        <v>761</v>
      </c>
    </row>
    <row r="116" spans="1:1">
      <c r="A116" s="735" t="s">
        <v>762</v>
      </c>
    </row>
    <row r="117" spans="1:1">
      <c r="A117" s="732"/>
    </row>
    <row r="118" spans="1:1">
      <c r="A118" s="733" t="s">
        <v>763</v>
      </c>
    </row>
    <row r="119" spans="1:1">
      <c r="A119" s="735" t="s">
        <v>764</v>
      </c>
    </row>
    <row r="120" spans="1:1">
      <c r="A120" s="732"/>
    </row>
    <row r="121" spans="1:1">
      <c r="A121" s="733" t="s">
        <v>765</v>
      </c>
    </row>
    <row r="122" spans="1:1">
      <c r="A122" s="735" t="s">
        <v>766</v>
      </c>
    </row>
    <row r="123" spans="1:1">
      <c r="A123" s="735" t="s">
        <v>767</v>
      </c>
    </row>
    <row r="125" spans="1:1" ht="16.8">
      <c r="A125" s="726" t="s">
        <v>771</v>
      </c>
    </row>
    <row r="126" spans="1:1" ht="15.6">
      <c r="A126" s="723" t="s">
        <v>772</v>
      </c>
    </row>
    <row r="127" spans="1:1">
      <c r="A127" s="735" t="s">
        <v>773</v>
      </c>
    </row>
    <row r="128" spans="1:1">
      <c r="A128" s="735" t="s">
        <v>774</v>
      </c>
    </row>
    <row r="129" spans="1:1">
      <c r="A129" s="735" t="s">
        <v>775</v>
      </c>
    </row>
    <row r="130" spans="1:1">
      <c r="A130"/>
    </row>
    <row r="131" spans="1:1" ht="15.6">
      <c r="A131" s="723" t="s">
        <v>776</v>
      </c>
    </row>
    <row r="132" spans="1:1">
      <c r="A132" s="735" t="s">
        <v>777</v>
      </c>
    </row>
    <row r="133" spans="1:1">
      <c r="A133" s="735" t="s">
        <v>778</v>
      </c>
    </row>
    <row r="134" spans="1:1">
      <c r="A134"/>
    </row>
    <row r="135" spans="1:1" ht="15.6">
      <c r="A135" s="723" t="s">
        <v>779</v>
      </c>
    </row>
    <row r="136" spans="1:1">
      <c r="A136" s="735" t="s">
        <v>780</v>
      </c>
    </row>
    <row r="137" spans="1:1">
      <c r="A137" s="735" t="s">
        <v>781</v>
      </c>
    </row>
    <row r="138" spans="1:1">
      <c r="A138" s="735" t="s">
        <v>782</v>
      </c>
    </row>
    <row r="139" spans="1:1">
      <c r="A139" s="735" t="s">
        <v>783</v>
      </c>
    </row>
    <row r="140" spans="1:1">
      <c r="A140" s="735" t="s">
        <v>784</v>
      </c>
    </row>
    <row r="141" spans="1:1">
      <c r="A141" s="735"/>
    </row>
    <row r="142" spans="1:1">
      <c r="A142" s="735" t="s">
        <v>785</v>
      </c>
    </row>
    <row r="143" spans="1:1">
      <c r="A143" s="735" t="s">
        <v>786</v>
      </c>
    </row>
    <row r="144" spans="1:1">
      <c r="A144" s="735" t="s">
        <v>787</v>
      </c>
    </row>
    <row r="145" spans="1:1">
      <c r="A145" s="735" t="s">
        <v>788</v>
      </c>
    </row>
    <row r="146" spans="1:1">
      <c r="A146" s="735" t="s">
        <v>789</v>
      </c>
    </row>
    <row r="147" spans="1:1">
      <c r="A147" s="735" t="s">
        <v>790</v>
      </c>
    </row>
    <row r="148" spans="1:1">
      <c r="A148"/>
    </row>
    <row r="149" spans="1:1" ht="16.8">
      <c r="A149" s="739" t="s">
        <v>791</v>
      </c>
    </row>
    <row r="150" spans="1:1">
      <c r="A150" s="735" t="s">
        <v>792</v>
      </c>
    </row>
    <row r="151" spans="1:1">
      <c r="A151" s="735" t="s">
        <v>793</v>
      </c>
    </row>
    <row r="152" spans="1:1">
      <c r="A152" s="735" t="s">
        <v>794</v>
      </c>
    </row>
    <row r="153" spans="1:1" ht="4.2" customHeight="1">
      <c r="A153"/>
    </row>
    <row r="154" spans="1:1">
      <c r="A154" s="735" t="s">
        <v>795</v>
      </c>
    </row>
    <row r="155" spans="1:1">
      <c r="A155" s="735" t="s">
        <v>796</v>
      </c>
    </row>
    <row r="156" spans="1:1">
      <c r="A156" s="735" t="s">
        <v>797</v>
      </c>
    </row>
    <row r="157" spans="1:1">
      <c r="A157" s="735" t="s">
        <v>798</v>
      </c>
    </row>
    <row r="158" spans="1:1">
      <c r="A158" s="725" t="s">
        <v>799</v>
      </c>
    </row>
    <row r="159" spans="1:1">
      <c r="A159" s="725" t="s">
        <v>800</v>
      </c>
    </row>
    <row r="160" spans="1:1">
      <c r="A160" s="725" t="s">
        <v>801</v>
      </c>
    </row>
  </sheetData>
  <pageMargins left="1.25" right="1.25" top="1" bottom="1" header="0.25" footer="0.25"/>
  <pageSetup orientation="portrait" r:id="rId1"/>
  <headerFooter>
    <oddHeader>&amp;RPage &amp;P of &amp;N</oddHeader>
    <oddFooter>&amp;LAWFC-UMW Workbook R-2021&amp;R&amp;F  -  &amp;"Arial,Bold"&amp;11&amp;KFF0000&amp;A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P51"/>
  <sheetViews>
    <sheetView workbookViewId="0">
      <pane ySplit="9" topLeftCell="A10" activePane="bottomLeft" state="frozen"/>
      <selection activeCell="B23" sqref="B23:C23"/>
      <selection pane="bottomLeft" activeCell="C20" sqref="C20"/>
    </sheetView>
  </sheetViews>
  <sheetFormatPr defaultColWidth="9.109375" defaultRowHeight="13.8"/>
  <cols>
    <col min="1" max="1" width="35.5546875" style="111" customWidth="1"/>
    <col min="2" max="2" width="12.6640625" style="113" customWidth="1"/>
    <col min="3" max="3" width="12.44140625" style="113" customWidth="1"/>
    <col min="4" max="4" width="13.44140625" style="113" customWidth="1"/>
    <col min="5" max="6" width="11.109375" style="113" hidden="1" customWidth="1"/>
    <col min="7" max="8" width="12.88671875" style="111" customWidth="1"/>
    <col min="9" max="9" width="22.6640625" style="111" bestFit="1" customWidth="1"/>
    <col min="10" max="10" width="43.88671875" style="111" customWidth="1"/>
    <col min="11" max="11" width="10.6640625" style="111" customWidth="1"/>
    <col min="12" max="16384" width="9.109375" style="111"/>
  </cols>
  <sheetData>
    <row r="1" spans="1:13" ht="24">
      <c r="A1" s="521" t="s">
        <v>640</v>
      </c>
      <c r="B1" s="1060">
        <f>'26-5 Budget'!B1</f>
        <v>0</v>
      </c>
      <c r="C1" s="1061"/>
      <c r="D1" s="526"/>
      <c r="E1" s="523" t="s">
        <v>520</v>
      </c>
      <c r="F1" s="525" t="s">
        <v>36</v>
      </c>
      <c r="G1" s="1058">
        <f ca="1">NOW()</f>
        <v>44193.741300925925</v>
      </c>
      <c r="H1" s="1059"/>
      <c r="I1" s="304"/>
      <c r="J1" s="530" t="s">
        <v>408</v>
      </c>
      <c r="L1" s="112" t="s">
        <v>86</v>
      </c>
    </row>
    <row r="2" spans="1:13" ht="12" customHeight="1">
      <c r="G2" s="1078" t="s">
        <v>521</v>
      </c>
      <c r="H2" s="1078"/>
      <c r="J2" s="382" t="s">
        <v>407</v>
      </c>
    </row>
    <row r="3" spans="1:13" ht="18" customHeight="1">
      <c r="A3" s="1062" t="s">
        <v>641</v>
      </c>
      <c r="B3" s="1062"/>
      <c r="C3" s="1063"/>
      <c r="D3" s="701"/>
      <c r="E3" s="437"/>
      <c r="F3" s="531">
        <f>SUM(D3:E3)</f>
        <v>0</v>
      </c>
      <c r="G3" s="1068" t="s">
        <v>518</v>
      </c>
      <c r="H3" s="1069"/>
      <c r="I3" s="522"/>
      <c r="J3" s="541" t="s">
        <v>524</v>
      </c>
      <c r="K3" s="522"/>
    </row>
    <row r="4" spans="1:13" ht="18" customHeight="1">
      <c r="A4" s="1070" t="s">
        <v>534</v>
      </c>
      <c r="B4" s="1070"/>
      <c r="C4" s="1071"/>
      <c r="D4" s="702"/>
      <c r="E4" s="437"/>
      <c r="F4" s="531">
        <f>SUM(D4:E4)</f>
        <v>0</v>
      </c>
      <c r="G4" s="1073"/>
      <c r="H4" s="1074"/>
      <c r="I4" s="522"/>
      <c r="J4" s="522"/>
      <c r="K4" s="522"/>
    </row>
    <row r="5" spans="1:13" ht="18" customHeight="1" thickBot="1">
      <c r="A5" s="1070" t="s">
        <v>535</v>
      </c>
      <c r="B5" s="1070"/>
      <c r="C5" s="1071"/>
      <c r="D5" s="703"/>
      <c r="E5" s="437"/>
      <c r="F5" s="531">
        <f>SUM(D5:E5)</f>
        <v>0</v>
      </c>
      <c r="G5" s="1073" t="s">
        <v>533</v>
      </c>
      <c r="H5" s="1074"/>
      <c r="I5" s="522"/>
      <c r="J5" s="522"/>
      <c r="K5" s="522"/>
    </row>
    <row r="6" spans="1:13" ht="18" customHeight="1" thickBot="1">
      <c r="A6" s="1062" t="s">
        <v>517</v>
      </c>
      <c r="B6" s="1062"/>
      <c r="C6" s="1072"/>
      <c r="D6" s="572">
        <f>SUM(D3:D5)</f>
        <v>0</v>
      </c>
      <c r="E6" s="562">
        <f>SUM(E3:E5)</f>
        <v>0</v>
      </c>
      <c r="F6" s="531">
        <f>SUM(D6:E6)</f>
        <v>0</v>
      </c>
      <c r="G6" s="1073" t="s">
        <v>500</v>
      </c>
      <c r="H6" s="1074"/>
      <c r="I6" s="522"/>
      <c r="J6" s="522"/>
      <c r="K6" s="522"/>
    </row>
    <row r="7" spans="1:13" ht="28.5" customHeight="1" thickBot="1">
      <c r="A7" s="606" t="s">
        <v>536</v>
      </c>
      <c r="B7" s="540">
        <f>'26-9b SUMMARY'!R36</f>
        <v>0</v>
      </c>
      <c r="C7" s="130"/>
      <c r="D7" s="130"/>
      <c r="E7" s="130"/>
      <c r="F7" s="130"/>
      <c r="G7" s="1074" t="s">
        <v>506</v>
      </c>
      <c r="H7" s="1074"/>
    </row>
    <row r="8" spans="1:13" ht="25.2" thickBot="1">
      <c r="A8" s="1095" t="s">
        <v>519</v>
      </c>
      <c r="B8" s="1095"/>
      <c r="C8" s="564">
        <f>'26-9b SUMMARY'!W35</f>
        <v>400</v>
      </c>
      <c r="E8" s="563"/>
      <c r="F8" s="532">
        <f>SUM(C8:E8)</f>
        <v>400</v>
      </c>
      <c r="G8" s="1066" t="s">
        <v>498</v>
      </c>
      <c r="H8" s="1067"/>
      <c r="J8" s="298" t="s">
        <v>286</v>
      </c>
      <c r="K8" s="298" t="s">
        <v>320</v>
      </c>
      <c r="M8" s="293"/>
    </row>
    <row r="9" spans="1:13" ht="15.6">
      <c r="A9" s="700" t="s">
        <v>31</v>
      </c>
      <c r="C9" s="154"/>
      <c r="G9" s="419" t="s">
        <v>327</v>
      </c>
      <c r="H9" s="419" t="s">
        <v>16</v>
      </c>
    </row>
    <row r="10" spans="1:13">
      <c r="A10" s="303" t="s">
        <v>87</v>
      </c>
      <c r="B10" s="533">
        <f>'26-9b SUMMARY'!D35</f>
        <v>0</v>
      </c>
      <c r="C10" s="154"/>
      <c r="J10" s="298" t="s">
        <v>287</v>
      </c>
    </row>
    <row r="11" spans="1:13">
      <c r="A11" s="303" t="s">
        <v>29</v>
      </c>
      <c r="B11" s="533">
        <f>'26-9b SUMMARY'!O35</f>
        <v>0</v>
      </c>
      <c r="C11" s="154"/>
      <c r="I11" s="436" t="s">
        <v>343</v>
      </c>
      <c r="J11" s="298" t="s">
        <v>288</v>
      </c>
    </row>
    <row r="12" spans="1:13">
      <c r="A12" s="303" t="s">
        <v>88</v>
      </c>
      <c r="B12" s="533">
        <f>'26-9b SUMMARY'!E35</f>
        <v>0</v>
      </c>
      <c r="C12" s="154"/>
      <c r="J12" s="298" t="s">
        <v>289</v>
      </c>
    </row>
    <row r="13" spans="1:13" ht="15" thickBot="1">
      <c r="A13" s="303" t="s">
        <v>89</v>
      </c>
      <c r="B13" s="533">
        <f>'26-9b SUMMARY'!F35</f>
        <v>0</v>
      </c>
      <c r="C13" s="154"/>
      <c r="G13" s="704" t="s">
        <v>642</v>
      </c>
      <c r="J13" s="298" t="s">
        <v>290</v>
      </c>
    </row>
    <row r="14" spans="1:13" ht="14.4" thickBot="1">
      <c r="A14" s="421" t="s">
        <v>90</v>
      </c>
      <c r="B14" s="534">
        <f>'26-9b SUMMARY'!G35</f>
        <v>0</v>
      </c>
      <c r="C14" s="537">
        <f>SUM(B10:B14)</f>
        <v>0</v>
      </c>
      <c r="G14" s="705"/>
      <c r="H14" s="565">
        <f>G14-C14</f>
        <v>0</v>
      </c>
      <c r="I14" s="359" t="s">
        <v>389</v>
      </c>
      <c r="J14" s="298" t="s">
        <v>291</v>
      </c>
      <c r="K14" s="298" t="s">
        <v>298</v>
      </c>
    </row>
    <row r="15" spans="1:13">
      <c r="A15" s="420" t="s">
        <v>30</v>
      </c>
      <c r="B15" s="535">
        <f>'26-9b SUMMARY'!I35</f>
        <v>0</v>
      </c>
      <c r="C15" s="154"/>
      <c r="J15" s="298" t="s">
        <v>292</v>
      </c>
    </row>
    <row r="16" spans="1:13" ht="14.4" thickBot="1">
      <c r="A16" s="421" t="s">
        <v>91</v>
      </c>
      <c r="B16" s="534">
        <f>'26-9b SUMMARY'!J35+'26-9b SUMMARY'!K35+'26-9b SUMMARY'!L35</f>
        <v>0</v>
      </c>
      <c r="C16" s="537">
        <f>SUM(B15:B16)</f>
        <v>0</v>
      </c>
      <c r="G16" s="131"/>
      <c r="H16" s="131"/>
      <c r="I16" s="370" t="s">
        <v>390</v>
      </c>
      <c r="J16" s="298" t="s">
        <v>293</v>
      </c>
      <c r="K16" s="298" t="s">
        <v>299</v>
      </c>
    </row>
    <row r="17" spans="1:13">
      <c r="A17" s="114" t="s">
        <v>294</v>
      </c>
      <c r="B17" s="536">
        <f>SUM(B10:B16)</f>
        <v>0</v>
      </c>
      <c r="C17" s="154"/>
      <c r="G17" s="132"/>
      <c r="H17" s="132"/>
      <c r="I17" s="132"/>
      <c r="J17" s="298" t="s">
        <v>296</v>
      </c>
    </row>
    <row r="18" spans="1:13" ht="14.4" thickBot="1">
      <c r="A18" s="435" t="s">
        <v>109</v>
      </c>
      <c r="B18" s="534">
        <f>'26-9b SUMMARY'!Q35</f>
        <v>0</v>
      </c>
      <c r="C18" s="537">
        <f>SUM(B18:B18)</f>
        <v>0</v>
      </c>
      <c r="E18" s="524"/>
      <c r="G18" s="131"/>
      <c r="H18" s="131"/>
      <c r="I18" s="131"/>
      <c r="K18" s="298" t="s">
        <v>295</v>
      </c>
    </row>
    <row r="19" spans="1:13" ht="14.4" thickBot="1">
      <c r="A19" s="608" t="s">
        <v>537</v>
      </c>
      <c r="C19" s="570">
        <f>SUM(C14:C18)</f>
        <v>0</v>
      </c>
      <c r="E19" s="565">
        <f>SUM(E18)</f>
        <v>0</v>
      </c>
      <c r="F19" s="537">
        <f>SUM(D19:E19)</f>
        <v>0</v>
      </c>
      <c r="K19" s="298" t="s">
        <v>297</v>
      </c>
    </row>
    <row r="20" spans="1:13" ht="14.4" thickBot="1">
      <c r="A20" s="609" t="s">
        <v>538</v>
      </c>
      <c r="C20" s="537">
        <f>'26-9b SUMMARY'!S35</f>
        <v>0</v>
      </c>
      <c r="D20" s="611"/>
      <c r="E20" s="607"/>
      <c r="F20" s="607"/>
      <c r="J20" s="610" t="s">
        <v>539</v>
      </c>
      <c r="K20" s="298"/>
    </row>
    <row r="21" spans="1:13" ht="21" customHeight="1" thickBot="1">
      <c r="A21" s="302" t="s">
        <v>499</v>
      </c>
      <c r="D21" s="566">
        <f>C8+C19+C20</f>
        <v>400</v>
      </c>
      <c r="J21" s="610" t="s">
        <v>540</v>
      </c>
    </row>
    <row r="22" spans="1:13" ht="15.6">
      <c r="A22" s="700" t="s">
        <v>37</v>
      </c>
      <c r="G22" s="706" t="s">
        <v>646</v>
      </c>
      <c r="H22" s="706" t="s">
        <v>647</v>
      </c>
    </row>
    <row r="23" spans="1:13">
      <c r="A23" s="452" t="s">
        <v>41</v>
      </c>
      <c r="B23" s="538">
        <f>'26-9a Expense List CY'!M$653</f>
        <v>0</v>
      </c>
      <c r="C23" s="154"/>
      <c r="D23" s="154"/>
      <c r="E23" s="154"/>
      <c r="F23" s="154"/>
      <c r="G23" s="538">
        <f>'26-5 Budget'!C6</f>
        <v>0</v>
      </c>
      <c r="H23" s="538">
        <f>G23-B23</f>
        <v>0</v>
      </c>
      <c r="I23" s="157"/>
      <c r="J23" s="298" t="s">
        <v>300</v>
      </c>
      <c r="M23" s="115"/>
    </row>
    <row r="24" spans="1:13">
      <c r="A24" s="452" t="s">
        <v>55</v>
      </c>
      <c r="B24" s="538">
        <f>'26-9a Expense List CY'!N$653</f>
        <v>0</v>
      </c>
      <c r="D24" s="154"/>
      <c r="E24" s="154"/>
      <c r="F24" s="154"/>
      <c r="G24" s="538">
        <f>'26-5 Budget'!C7</f>
        <v>0</v>
      </c>
      <c r="H24" s="538">
        <f t="shared" ref="H24:H38" si="0">G24-B24</f>
        <v>0</v>
      </c>
      <c r="J24" s="298" t="s">
        <v>301</v>
      </c>
    </row>
    <row r="25" spans="1:13">
      <c r="A25" s="452" t="s">
        <v>56</v>
      </c>
      <c r="B25" s="538">
        <f>'26-9a Expense List CY'!O$653</f>
        <v>300</v>
      </c>
      <c r="D25" s="154"/>
      <c r="E25" s="154"/>
      <c r="F25" s="154"/>
      <c r="G25" s="538">
        <f>'26-5 Budget'!C8</f>
        <v>300</v>
      </c>
      <c r="H25" s="538">
        <f t="shared" si="0"/>
        <v>0</v>
      </c>
      <c r="J25" s="298" t="s">
        <v>302</v>
      </c>
      <c r="K25" s="298" t="s">
        <v>320</v>
      </c>
    </row>
    <row r="26" spans="1:13">
      <c r="A26" s="452" t="s">
        <v>57</v>
      </c>
      <c r="B26" s="538">
        <f>'26-9a Expense List CY'!P$653</f>
        <v>100</v>
      </c>
      <c r="D26" s="154"/>
      <c r="E26" s="154"/>
      <c r="F26" s="154"/>
      <c r="G26" s="538">
        <f>'26-5 Budget'!C9</f>
        <v>100</v>
      </c>
      <c r="H26" s="538">
        <f t="shared" si="0"/>
        <v>0</v>
      </c>
      <c r="J26" s="298" t="s">
        <v>303</v>
      </c>
      <c r="K26" s="298" t="s">
        <v>320</v>
      </c>
    </row>
    <row r="27" spans="1:13">
      <c r="A27" s="452" t="s">
        <v>58</v>
      </c>
      <c r="B27" s="538">
        <f>'26-9a Expense List CY'!Q$653</f>
        <v>0</v>
      </c>
      <c r="D27" s="154"/>
      <c r="E27" s="527"/>
      <c r="F27" s="154"/>
      <c r="G27" s="538">
        <f>'26-5 Budget'!C10</f>
        <v>0</v>
      </c>
      <c r="H27" s="538">
        <f t="shared" si="0"/>
        <v>0</v>
      </c>
      <c r="J27" s="298" t="s">
        <v>304</v>
      </c>
    </row>
    <row r="28" spans="1:13">
      <c r="A28" s="604" t="s">
        <v>629</v>
      </c>
      <c r="B28" s="538">
        <f>'26-9a Expense List CY'!R653</f>
        <v>0</v>
      </c>
      <c r="D28" s="154"/>
      <c r="E28" s="154"/>
      <c r="F28" s="154"/>
      <c r="G28" s="538">
        <f>'26-5 Budget'!C11</f>
        <v>0</v>
      </c>
      <c r="H28" s="538">
        <f t="shared" si="0"/>
        <v>0</v>
      </c>
      <c r="J28" s="298" t="s">
        <v>305</v>
      </c>
    </row>
    <row r="29" spans="1:13">
      <c r="A29" s="452" t="s">
        <v>59</v>
      </c>
      <c r="B29" s="538">
        <f>'26-9a Expense List CY'!S$653</f>
        <v>0</v>
      </c>
      <c r="D29" s="154"/>
      <c r="E29" s="154"/>
      <c r="F29" s="154"/>
      <c r="G29" s="538">
        <f>'26-5 Budget'!C12</f>
        <v>0</v>
      </c>
      <c r="H29" s="538">
        <f t="shared" si="0"/>
        <v>0</v>
      </c>
      <c r="J29" s="298" t="s">
        <v>306</v>
      </c>
    </row>
    <row r="30" spans="1:13" ht="13.5" customHeight="1">
      <c r="A30" s="452" t="s">
        <v>550</v>
      </c>
      <c r="B30" s="538">
        <f>'26-9a Expense List CY'!T$653</f>
        <v>0</v>
      </c>
      <c r="D30" s="154"/>
      <c r="E30" s="154"/>
      <c r="F30" s="154"/>
      <c r="G30" s="538">
        <f>'26-5 Budget'!C13</f>
        <v>0</v>
      </c>
      <c r="H30" s="538">
        <f t="shared" si="0"/>
        <v>0</v>
      </c>
      <c r="J30" s="298" t="s">
        <v>307</v>
      </c>
    </row>
    <row r="31" spans="1:13">
      <c r="A31" s="452" t="s">
        <v>61</v>
      </c>
      <c r="B31" s="538">
        <f>'26-9a Expense List CY'!U$653</f>
        <v>0</v>
      </c>
      <c r="D31" s="154"/>
      <c r="E31" s="154"/>
      <c r="F31" s="154"/>
      <c r="G31" s="538">
        <f>'26-5 Budget'!C14</f>
        <v>0</v>
      </c>
      <c r="H31" s="538">
        <f t="shared" si="0"/>
        <v>0</v>
      </c>
      <c r="J31" s="298" t="s">
        <v>308</v>
      </c>
    </row>
    <row r="32" spans="1:13">
      <c r="A32" s="632" t="s">
        <v>551</v>
      </c>
      <c r="B32" s="538">
        <f>'26-9a Expense List CY'!V$653</f>
        <v>0</v>
      </c>
      <c r="D32" s="154"/>
      <c r="E32" s="527"/>
      <c r="F32" s="154"/>
      <c r="G32" s="538">
        <f>'26-5 Budget'!C15</f>
        <v>0</v>
      </c>
      <c r="H32" s="538">
        <f t="shared" si="0"/>
        <v>0</v>
      </c>
      <c r="J32" s="298" t="s">
        <v>309</v>
      </c>
    </row>
    <row r="33" spans="1:16">
      <c r="A33" s="632" t="s">
        <v>552</v>
      </c>
      <c r="B33" s="538">
        <f>'26-9a Expense List CY'!W$653</f>
        <v>0</v>
      </c>
      <c r="D33" s="154"/>
      <c r="E33" s="154"/>
      <c r="F33" s="154"/>
      <c r="G33" s="538">
        <f>'26-5 Budget'!C16</f>
        <v>0</v>
      </c>
      <c r="H33" s="538">
        <f t="shared" si="0"/>
        <v>0</v>
      </c>
      <c r="J33" s="298" t="s">
        <v>310</v>
      </c>
    </row>
    <row r="34" spans="1:16" ht="20.399999999999999">
      <c r="A34" s="632" t="s">
        <v>630</v>
      </c>
      <c r="B34" s="538">
        <f>'26-9a Expense List CY'!X$653</f>
        <v>0</v>
      </c>
      <c r="D34" s="154"/>
      <c r="E34" s="154"/>
      <c r="F34" s="154"/>
      <c r="G34" s="538">
        <f>'26-5 Budget'!C17</f>
        <v>0</v>
      </c>
      <c r="H34" s="538">
        <f t="shared" si="0"/>
        <v>0</v>
      </c>
      <c r="J34" s="298" t="s">
        <v>311</v>
      </c>
    </row>
    <row r="35" spans="1:16" ht="17.25" customHeight="1">
      <c r="A35" s="452" t="s">
        <v>553</v>
      </c>
      <c r="B35" s="538">
        <f>'26-9a Expense List CY'!Y$653</f>
        <v>0</v>
      </c>
      <c r="D35" s="154"/>
      <c r="E35" s="154"/>
      <c r="F35" s="154"/>
      <c r="G35" s="538">
        <f>'26-5 Budget'!C18</f>
        <v>0</v>
      </c>
      <c r="H35" s="538">
        <f t="shared" si="0"/>
        <v>0</v>
      </c>
      <c r="J35" s="298" t="s">
        <v>312</v>
      </c>
    </row>
    <row r="36" spans="1:16">
      <c r="A36" s="452" t="s">
        <v>554</v>
      </c>
      <c r="B36" s="538">
        <f>'26-9a Expense List CY'!Z$653</f>
        <v>0</v>
      </c>
      <c r="D36" s="154"/>
      <c r="E36" s="154"/>
      <c r="F36" s="154"/>
      <c r="G36" s="538">
        <f>'26-5 Budget'!C19</f>
        <v>0</v>
      </c>
      <c r="H36" s="538">
        <f t="shared" si="0"/>
        <v>0</v>
      </c>
      <c r="J36" s="298" t="s">
        <v>313</v>
      </c>
    </row>
    <row r="37" spans="1:16">
      <c r="A37" s="452" t="s">
        <v>555</v>
      </c>
      <c r="B37" s="538">
        <f>'26-9a Expense List CY'!AA$653</f>
        <v>0</v>
      </c>
      <c r="D37" s="154"/>
      <c r="E37" s="154"/>
      <c r="F37" s="154"/>
      <c r="G37" s="538">
        <f>'26-5 Budget'!C20</f>
        <v>0</v>
      </c>
      <c r="H37" s="538">
        <f t="shared" si="0"/>
        <v>0</v>
      </c>
      <c r="J37" s="298" t="s">
        <v>314</v>
      </c>
    </row>
    <row r="38" spans="1:16" ht="15.75" customHeight="1" thickBot="1">
      <c r="A38" s="452" t="s">
        <v>556</v>
      </c>
      <c r="B38" s="538">
        <f>'26-9a Expense List CY'!AB$653</f>
        <v>0</v>
      </c>
      <c r="D38" s="154"/>
      <c r="E38" s="154"/>
      <c r="F38" s="154"/>
      <c r="G38" s="567">
        <f>'26-5 Budget'!C21</f>
        <v>0</v>
      </c>
      <c r="H38" s="567">
        <f t="shared" si="0"/>
        <v>0</v>
      </c>
      <c r="J38" s="298" t="s">
        <v>315</v>
      </c>
    </row>
    <row r="39" spans="1:16" ht="14.4" thickBot="1">
      <c r="A39" s="1075" t="s">
        <v>522</v>
      </c>
      <c r="B39" s="1076"/>
      <c r="C39" s="612">
        <f>SUM(B23:B38)</f>
        <v>400</v>
      </c>
      <c r="G39" s="568">
        <f>SUM(G23:G38)</f>
        <v>400</v>
      </c>
      <c r="H39" s="569">
        <f>SUM(H23:H38)</f>
        <v>0</v>
      </c>
      <c r="K39" s="298" t="s">
        <v>318</v>
      </c>
      <c r="O39" s="298" t="s">
        <v>323</v>
      </c>
      <c r="P39" s="298" t="s">
        <v>324</v>
      </c>
    </row>
    <row r="40" spans="1:16">
      <c r="A40" s="1096" t="s">
        <v>541</v>
      </c>
      <c r="B40" s="1097"/>
      <c r="C40" s="538">
        <f>C20</f>
        <v>0</v>
      </c>
      <c r="G40" s="113"/>
      <c r="H40" s="113"/>
      <c r="K40" s="298"/>
      <c r="O40" s="298"/>
      <c r="P40" s="298"/>
    </row>
    <row r="41" spans="1:16" ht="15" thickBot="1">
      <c r="A41" s="1075" t="s">
        <v>92</v>
      </c>
      <c r="B41" s="1077"/>
      <c r="C41" s="570">
        <f>'26-9a Expense List CY'!AC$653+'26-9a Expense List CY'!AD653+'26-9a Expense List CY'!AE653</f>
        <v>0</v>
      </c>
      <c r="I41" s="113">
        <f>C19-C41</f>
        <v>0</v>
      </c>
      <c r="J41" s="298" t="s">
        <v>316</v>
      </c>
      <c r="K41" s="299" t="s">
        <v>319</v>
      </c>
      <c r="O41" s="113">
        <f>D19+B7</f>
        <v>0</v>
      </c>
      <c r="P41" s="113">
        <f>O41-C41</f>
        <v>0</v>
      </c>
    </row>
    <row r="42" spans="1:16" ht="14.4" thickBot="1">
      <c r="A42" s="1075" t="s">
        <v>523</v>
      </c>
      <c r="B42" s="1076"/>
      <c r="C42" s="1076"/>
      <c r="D42" s="566">
        <f>SUM(C39:C41)</f>
        <v>400</v>
      </c>
      <c r="E42" s="571">
        <f>SUM(E23:E38)</f>
        <v>0</v>
      </c>
      <c r="F42" s="538">
        <f>SUM(D42:E42)</f>
        <v>400</v>
      </c>
    </row>
    <row r="43" spans="1:16" ht="5.25" customHeight="1"/>
    <row r="44" spans="1:16" ht="18.75" customHeight="1">
      <c r="A44" s="1064" t="s">
        <v>93</v>
      </c>
      <c r="B44" s="1064"/>
      <c r="C44" s="1065"/>
      <c r="D44" s="707">
        <f>D6+D21-D42</f>
        <v>0</v>
      </c>
      <c r="E44" s="538">
        <f>E5+E19-E42</f>
        <v>0</v>
      </c>
      <c r="F44" s="538">
        <f>F5+F19-F42</f>
        <v>-400</v>
      </c>
      <c r="G44" s="710" t="s">
        <v>501</v>
      </c>
      <c r="J44" s="298" t="s">
        <v>334</v>
      </c>
      <c r="K44" s="298" t="s">
        <v>317</v>
      </c>
    </row>
    <row r="45" spans="1:16" ht="17.25" customHeight="1">
      <c r="A45" s="1090" t="s">
        <v>503</v>
      </c>
      <c r="B45" s="1090"/>
      <c r="C45" s="1090"/>
      <c r="D45" s="708"/>
      <c r="E45" s="539"/>
      <c r="F45" s="539"/>
    </row>
    <row r="46" spans="1:16" ht="17.25" customHeight="1" thickBot="1">
      <c r="A46" s="1090" t="s">
        <v>504</v>
      </c>
      <c r="B46" s="1090"/>
      <c r="C46" s="1090"/>
      <c r="D46" s="709"/>
      <c r="E46" s="539"/>
      <c r="F46" s="539"/>
    </row>
    <row r="47" spans="1:16" ht="17.25" customHeight="1" thickBot="1">
      <c r="A47" s="1062" t="s">
        <v>502</v>
      </c>
      <c r="B47" s="1062"/>
      <c r="C47" s="1062"/>
      <c r="D47" s="566">
        <f>SUM(D44:D46)</f>
        <v>0</v>
      </c>
      <c r="E47" s="571">
        <f>SUM(E44:E46)</f>
        <v>0</v>
      </c>
      <c r="F47" s="538">
        <f>SUM(F44:F46)</f>
        <v>-400</v>
      </c>
      <c r="G47" s="711" t="s">
        <v>505</v>
      </c>
    </row>
    <row r="48" spans="1:16" ht="22.5" customHeight="1" thickBot="1">
      <c r="A48" s="1091" t="s">
        <v>515</v>
      </c>
      <c r="B48" s="1091"/>
      <c r="C48" s="1091"/>
      <c r="D48" s="709"/>
      <c r="E48" s="438"/>
      <c r="F48" s="438"/>
      <c r="G48" s="1079" t="s">
        <v>516</v>
      </c>
      <c r="H48" s="1080"/>
    </row>
    <row r="49" spans="1:10" ht="16.5" customHeight="1">
      <c r="A49" s="1089" t="s">
        <v>94</v>
      </c>
      <c r="B49" s="1089"/>
      <c r="C49" s="1089"/>
      <c r="D49" s="1092">
        <f>G39</f>
        <v>400</v>
      </c>
      <c r="E49" s="1093"/>
      <c r="F49" s="1094"/>
      <c r="G49" s="528"/>
      <c r="J49" s="422" t="s">
        <v>437</v>
      </c>
    </row>
    <row r="50" spans="1:10" ht="14.25" customHeight="1">
      <c r="A50" s="1087" t="s">
        <v>95</v>
      </c>
      <c r="B50" s="1087"/>
      <c r="C50" s="1088"/>
      <c r="D50" s="1081">
        <f>C8</f>
        <v>400</v>
      </c>
      <c r="E50" s="1082"/>
      <c r="F50" s="1083"/>
      <c r="G50" s="529"/>
      <c r="J50" s="298" t="s">
        <v>328</v>
      </c>
    </row>
    <row r="51" spans="1:10" ht="16.5" customHeight="1" thickBot="1">
      <c r="A51" s="1087" t="s">
        <v>96</v>
      </c>
      <c r="B51" s="1087"/>
      <c r="C51" s="1088"/>
      <c r="D51" s="1084">
        <f>D49-D50</f>
        <v>0</v>
      </c>
      <c r="E51" s="1085"/>
      <c r="F51" s="1086"/>
      <c r="G51" s="528"/>
      <c r="H51" s="305"/>
      <c r="I51" s="305"/>
    </row>
  </sheetData>
  <sheetProtection algorithmName="SHA-512" hashValue="JwsbNmlT6QEDHixdBeLBBwNNNjZSQgkaG15fe2c/m8JGKJsvACo7OPDp3O7vZxSCi4fO4QBv4UE6bmmmmj2hcQ==" saltValue="aDpHmXd8TB421kw4aUo9hA==" spinCount="100000" sheet="1" objects="1" scenarios="1" formatCells="0" formatColumns="0" formatRows="0" insertColumns="0" insertRows="0" insertHyperlinks="0" deleteColumns="0" deleteRows="0"/>
  <mergeCells count="30">
    <mergeCell ref="G2:H2"/>
    <mergeCell ref="G48:H48"/>
    <mergeCell ref="D50:F50"/>
    <mergeCell ref="D51:F51"/>
    <mergeCell ref="A51:C51"/>
    <mergeCell ref="A49:C49"/>
    <mergeCell ref="A45:C45"/>
    <mergeCell ref="A46:C46"/>
    <mergeCell ref="A47:C47"/>
    <mergeCell ref="A48:C48"/>
    <mergeCell ref="D49:F49"/>
    <mergeCell ref="A50:C50"/>
    <mergeCell ref="A8:B8"/>
    <mergeCell ref="A40:B40"/>
    <mergeCell ref="G1:H1"/>
    <mergeCell ref="B1:C1"/>
    <mergeCell ref="A3:C3"/>
    <mergeCell ref="A44:C44"/>
    <mergeCell ref="G8:H8"/>
    <mergeCell ref="G3:H3"/>
    <mergeCell ref="A4:C4"/>
    <mergeCell ref="A5:C5"/>
    <mergeCell ref="A6:C6"/>
    <mergeCell ref="G4:H4"/>
    <mergeCell ref="G5:H5"/>
    <mergeCell ref="G6:H6"/>
    <mergeCell ref="G7:H7"/>
    <mergeCell ref="A39:B39"/>
    <mergeCell ref="A41:B41"/>
    <mergeCell ref="A42:C42"/>
  </mergeCells>
  <pageMargins left="0.7" right="0.45" top="0.5" bottom="0.75" header="0.3" footer="0.3"/>
  <pageSetup scale="93" orientation="portrait" horizontalDpi="4294967293" r:id="rId1"/>
  <headerFooter>
    <oddFooter>&amp;L&amp;9AWFC-UMW Workbook R-2021&amp;R&amp;9&amp;F - &amp;"Arial,Bold"&amp;11&amp;KFF0000&amp;A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M93"/>
  <sheetViews>
    <sheetView topLeftCell="A55" workbookViewId="0">
      <selection activeCell="A65" sqref="A65"/>
    </sheetView>
  </sheetViews>
  <sheetFormatPr defaultRowHeight="13.2"/>
  <cols>
    <col min="1" max="1" width="7.109375" style="158" customWidth="1"/>
    <col min="2" max="2" width="3" style="159" customWidth="1"/>
    <col min="3" max="3" width="30.5546875" style="158" customWidth="1"/>
    <col min="4" max="4" width="18.44140625" style="158" customWidth="1"/>
    <col min="5" max="5" width="16.109375" style="158" customWidth="1"/>
    <col min="6" max="6" width="15.109375" style="158" customWidth="1"/>
    <col min="7" max="7" width="18.5546875" style="158" customWidth="1"/>
    <col min="8" max="259" width="9.109375" style="158"/>
    <col min="260" max="260" width="47.5546875" style="158" customWidth="1"/>
    <col min="261" max="261" width="34.88671875" style="158" customWidth="1"/>
    <col min="262" max="515" width="9.109375" style="158"/>
    <col min="516" max="516" width="47.5546875" style="158" customWidth="1"/>
    <col min="517" max="517" width="34.88671875" style="158" customWidth="1"/>
    <col min="518" max="771" width="9.109375" style="158"/>
    <col min="772" max="772" width="47.5546875" style="158" customWidth="1"/>
    <col min="773" max="773" width="34.88671875" style="158" customWidth="1"/>
    <col min="774" max="1027" width="9.109375" style="158"/>
    <col min="1028" max="1028" width="47.5546875" style="158" customWidth="1"/>
    <col min="1029" max="1029" width="34.88671875" style="158" customWidth="1"/>
    <col min="1030" max="1283" width="9.109375" style="158"/>
    <col min="1284" max="1284" width="47.5546875" style="158" customWidth="1"/>
    <col min="1285" max="1285" width="34.88671875" style="158" customWidth="1"/>
    <col min="1286" max="1539" width="9.109375" style="158"/>
    <col min="1540" max="1540" width="47.5546875" style="158" customWidth="1"/>
    <col min="1541" max="1541" width="34.88671875" style="158" customWidth="1"/>
    <col min="1542" max="1795" width="9.109375" style="158"/>
    <col min="1796" max="1796" width="47.5546875" style="158" customWidth="1"/>
    <col min="1797" max="1797" width="34.88671875" style="158" customWidth="1"/>
    <col min="1798" max="2051" width="9.109375" style="158"/>
    <col min="2052" max="2052" width="47.5546875" style="158" customWidth="1"/>
    <col min="2053" max="2053" width="34.88671875" style="158" customWidth="1"/>
    <col min="2054" max="2307" width="9.109375" style="158"/>
    <col min="2308" max="2308" width="47.5546875" style="158" customWidth="1"/>
    <col min="2309" max="2309" width="34.88671875" style="158" customWidth="1"/>
    <col min="2310" max="2563" width="9.109375" style="158"/>
    <col min="2564" max="2564" width="47.5546875" style="158" customWidth="1"/>
    <col min="2565" max="2565" width="34.88671875" style="158" customWidth="1"/>
    <col min="2566" max="2819" width="9.109375" style="158"/>
    <col min="2820" max="2820" width="47.5546875" style="158" customWidth="1"/>
    <col min="2821" max="2821" width="34.88671875" style="158" customWidth="1"/>
    <col min="2822" max="3075" width="9.109375" style="158"/>
    <col min="3076" max="3076" width="47.5546875" style="158" customWidth="1"/>
    <col min="3077" max="3077" width="34.88671875" style="158" customWidth="1"/>
    <col min="3078" max="3331" width="9.109375" style="158"/>
    <col min="3332" max="3332" width="47.5546875" style="158" customWidth="1"/>
    <col min="3333" max="3333" width="34.88671875" style="158" customWidth="1"/>
    <col min="3334" max="3587" width="9.109375" style="158"/>
    <col min="3588" max="3588" width="47.5546875" style="158" customWidth="1"/>
    <col min="3589" max="3589" width="34.88671875" style="158" customWidth="1"/>
    <col min="3590" max="3843" width="9.109375" style="158"/>
    <col min="3844" max="3844" width="47.5546875" style="158" customWidth="1"/>
    <col min="3845" max="3845" width="34.88671875" style="158" customWidth="1"/>
    <col min="3846" max="4099" width="9.109375" style="158"/>
    <col min="4100" max="4100" width="47.5546875" style="158" customWidth="1"/>
    <col min="4101" max="4101" width="34.88671875" style="158" customWidth="1"/>
    <col min="4102" max="4355" width="9.109375" style="158"/>
    <col min="4356" max="4356" width="47.5546875" style="158" customWidth="1"/>
    <col min="4357" max="4357" width="34.88671875" style="158" customWidth="1"/>
    <col min="4358" max="4611" width="9.109375" style="158"/>
    <col min="4612" max="4612" width="47.5546875" style="158" customWidth="1"/>
    <col min="4613" max="4613" width="34.88671875" style="158" customWidth="1"/>
    <col min="4614" max="4867" width="9.109375" style="158"/>
    <col min="4868" max="4868" width="47.5546875" style="158" customWidth="1"/>
    <col min="4869" max="4869" width="34.88671875" style="158" customWidth="1"/>
    <col min="4870" max="5123" width="9.109375" style="158"/>
    <col min="5124" max="5124" width="47.5546875" style="158" customWidth="1"/>
    <col min="5125" max="5125" width="34.88671875" style="158" customWidth="1"/>
    <col min="5126" max="5379" width="9.109375" style="158"/>
    <col min="5380" max="5380" width="47.5546875" style="158" customWidth="1"/>
    <col min="5381" max="5381" width="34.88671875" style="158" customWidth="1"/>
    <col min="5382" max="5635" width="9.109375" style="158"/>
    <col min="5636" max="5636" width="47.5546875" style="158" customWidth="1"/>
    <col min="5637" max="5637" width="34.88671875" style="158" customWidth="1"/>
    <col min="5638" max="5891" width="9.109375" style="158"/>
    <col min="5892" max="5892" width="47.5546875" style="158" customWidth="1"/>
    <col min="5893" max="5893" width="34.88671875" style="158" customWidth="1"/>
    <col min="5894" max="6147" width="9.109375" style="158"/>
    <col min="6148" max="6148" width="47.5546875" style="158" customWidth="1"/>
    <col min="6149" max="6149" width="34.88671875" style="158" customWidth="1"/>
    <col min="6150" max="6403" width="9.109375" style="158"/>
    <col min="6404" max="6404" width="47.5546875" style="158" customWidth="1"/>
    <col min="6405" max="6405" width="34.88671875" style="158" customWidth="1"/>
    <col min="6406" max="6659" width="9.109375" style="158"/>
    <col min="6660" max="6660" width="47.5546875" style="158" customWidth="1"/>
    <col min="6661" max="6661" width="34.88671875" style="158" customWidth="1"/>
    <col min="6662" max="6915" width="9.109375" style="158"/>
    <col min="6916" max="6916" width="47.5546875" style="158" customWidth="1"/>
    <col min="6917" max="6917" width="34.88671875" style="158" customWidth="1"/>
    <col min="6918" max="7171" width="9.109375" style="158"/>
    <col min="7172" max="7172" width="47.5546875" style="158" customWidth="1"/>
    <col min="7173" max="7173" width="34.88671875" style="158" customWidth="1"/>
    <col min="7174" max="7427" width="9.109375" style="158"/>
    <col min="7428" max="7428" width="47.5546875" style="158" customWidth="1"/>
    <col min="7429" max="7429" width="34.88671875" style="158" customWidth="1"/>
    <col min="7430" max="7683" width="9.109375" style="158"/>
    <col min="7684" max="7684" width="47.5546875" style="158" customWidth="1"/>
    <col min="7685" max="7685" width="34.88671875" style="158" customWidth="1"/>
    <col min="7686" max="7939" width="9.109375" style="158"/>
    <col min="7940" max="7940" width="47.5546875" style="158" customWidth="1"/>
    <col min="7941" max="7941" width="34.88671875" style="158" customWidth="1"/>
    <col min="7942" max="8195" width="9.109375" style="158"/>
    <col min="8196" max="8196" width="47.5546875" style="158" customWidth="1"/>
    <col min="8197" max="8197" width="34.88671875" style="158" customWidth="1"/>
    <col min="8198" max="8451" width="9.109375" style="158"/>
    <col min="8452" max="8452" width="47.5546875" style="158" customWidth="1"/>
    <col min="8453" max="8453" width="34.88671875" style="158" customWidth="1"/>
    <col min="8454" max="8707" width="9.109375" style="158"/>
    <col min="8708" max="8708" width="47.5546875" style="158" customWidth="1"/>
    <col min="8709" max="8709" width="34.88671875" style="158" customWidth="1"/>
    <col min="8710" max="8963" width="9.109375" style="158"/>
    <col min="8964" max="8964" width="47.5546875" style="158" customWidth="1"/>
    <col min="8965" max="8965" width="34.88671875" style="158" customWidth="1"/>
    <col min="8966" max="9219" width="9.109375" style="158"/>
    <col min="9220" max="9220" width="47.5546875" style="158" customWidth="1"/>
    <col min="9221" max="9221" width="34.88671875" style="158" customWidth="1"/>
    <col min="9222" max="9475" width="9.109375" style="158"/>
    <col min="9476" max="9476" width="47.5546875" style="158" customWidth="1"/>
    <col min="9477" max="9477" width="34.88671875" style="158" customWidth="1"/>
    <col min="9478" max="9731" width="9.109375" style="158"/>
    <col min="9732" max="9732" width="47.5546875" style="158" customWidth="1"/>
    <col min="9733" max="9733" width="34.88671875" style="158" customWidth="1"/>
    <col min="9734" max="9987" width="9.109375" style="158"/>
    <col min="9988" max="9988" width="47.5546875" style="158" customWidth="1"/>
    <col min="9989" max="9989" width="34.88671875" style="158" customWidth="1"/>
    <col min="9990" max="10243" width="9.109375" style="158"/>
    <col min="10244" max="10244" width="47.5546875" style="158" customWidth="1"/>
    <col min="10245" max="10245" width="34.88671875" style="158" customWidth="1"/>
    <col min="10246" max="10499" width="9.109375" style="158"/>
    <col min="10500" max="10500" width="47.5546875" style="158" customWidth="1"/>
    <col min="10501" max="10501" width="34.88671875" style="158" customWidth="1"/>
    <col min="10502" max="10755" width="9.109375" style="158"/>
    <col min="10756" max="10756" width="47.5546875" style="158" customWidth="1"/>
    <col min="10757" max="10757" width="34.88671875" style="158" customWidth="1"/>
    <col min="10758" max="11011" width="9.109375" style="158"/>
    <col min="11012" max="11012" width="47.5546875" style="158" customWidth="1"/>
    <col min="11013" max="11013" width="34.88671875" style="158" customWidth="1"/>
    <col min="11014" max="11267" width="9.109375" style="158"/>
    <col min="11268" max="11268" width="47.5546875" style="158" customWidth="1"/>
    <col min="11269" max="11269" width="34.88671875" style="158" customWidth="1"/>
    <col min="11270" max="11523" width="9.109375" style="158"/>
    <col min="11524" max="11524" width="47.5546875" style="158" customWidth="1"/>
    <col min="11525" max="11525" width="34.88671875" style="158" customWidth="1"/>
    <col min="11526" max="11779" width="9.109375" style="158"/>
    <col min="11780" max="11780" width="47.5546875" style="158" customWidth="1"/>
    <col min="11781" max="11781" width="34.88671875" style="158" customWidth="1"/>
    <col min="11782" max="12035" width="9.109375" style="158"/>
    <col min="12036" max="12036" width="47.5546875" style="158" customWidth="1"/>
    <col min="12037" max="12037" width="34.88671875" style="158" customWidth="1"/>
    <col min="12038" max="12291" width="9.109375" style="158"/>
    <col min="12292" max="12292" width="47.5546875" style="158" customWidth="1"/>
    <col min="12293" max="12293" width="34.88671875" style="158" customWidth="1"/>
    <col min="12294" max="12547" width="9.109375" style="158"/>
    <col min="12548" max="12548" width="47.5546875" style="158" customWidth="1"/>
    <col min="12549" max="12549" width="34.88671875" style="158" customWidth="1"/>
    <col min="12550" max="12803" width="9.109375" style="158"/>
    <col min="12804" max="12804" width="47.5546875" style="158" customWidth="1"/>
    <col min="12805" max="12805" width="34.88671875" style="158" customWidth="1"/>
    <col min="12806" max="13059" width="9.109375" style="158"/>
    <col min="13060" max="13060" width="47.5546875" style="158" customWidth="1"/>
    <col min="13061" max="13061" width="34.88671875" style="158" customWidth="1"/>
    <col min="13062" max="13315" width="9.109375" style="158"/>
    <col min="13316" max="13316" width="47.5546875" style="158" customWidth="1"/>
    <col min="13317" max="13317" width="34.88671875" style="158" customWidth="1"/>
    <col min="13318" max="13571" width="9.109375" style="158"/>
    <col min="13572" max="13572" width="47.5546875" style="158" customWidth="1"/>
    <col min="13573" max="13573" width="34.88671875" style="158" customWidth="1"/>
    <col min="13574" max="13827" width="9.109375" style="158"/>
    <col min="13828" max="13828" width="47.5546875" style="158" customWidth="1"/>
    <col min="13829" max="13829" width="34.88671875" style="158" customWidth="1"/>
    <col min="13830" max="14083" width="9.109375" style="158"/>
    <col min="14084" max="14084" width="47.5546875" style="158" customWidth="1"/>
    <col min="14085" max="14085" width="34.88671875" style="158" customWidth="1"/>
    <col min="14086" max="14339" width="9.109375" style="158"/>
    <col min="14340" max="14340" width="47.5546875" style="158" customWidth="1"/>
    <col min="14341" max="14341" width="34.88671875" style="158" customWidth="1"/>
    <col min="14342" max="14595" width="9.109375" style="158"/>
    <col min="14596" max="14596" width="47.5546875" style="158" customWidth="1"/>
    <col min="14597" max="14597" width="34.88671875" style="158" customWidth="1"/>
    <col min="14598" max="14851" width="9.109375" style="158"/>
    <col min="14852" max="14852" width="47.5546875" style="158" customWidth="1"/>
    <col min="14853" max="14853" width="34.88671875" style="158" customWidth="1"/>
    <col min="14854" max="15107" width="9.109375" style="158"/>
    <col min="15108" max="15108" width="47.5546875" style="158" customWidth="1"/>
    <col min="15109" max="15109" width="34.88671875" style="158" customWidth="1"/>
    <col min="15110" max="15363" width="9.109375" style="158"/>
    <col min="15364" max="15364" width="47.5546875" style="158" customWidth="1"/>
    <col min="15365" max="15365" width="34.88671875" style="158" customWidth="1"/>
    <col min="15366" max="15619" width="9.109375" style="158"/>
    <col min="15620" max="15620" width="47.5546875" style="158" customWidth="1"/>
    <col min="15621" max="15621" width="34.88671875" style="158" customWidth="1"/>
    <col min="15622" max="15875" width="9.109375" style="158"/>
    <col min="15876" max="15876" width="47.5546875" style="158" customWidth="1"/>
    <col min="15877" max="15877" width="34.88671875" style="158" customWidth="1"/>
    <col min="15878" max="16131" width="9.109375" style="158"/>
    <col min="16132" max="16132" width="47.5546875" style="158" customWidth="1"/>
    <col min="16133" max="16133" width="34.88671875" style="158" customWidth="1"/>
    <col min="16134" max="16384" width="9.109375" style="158"/>
  </cols>
  <sheetData>
    <row r="1" spans="1:10" ht="23.25" customHeight="1">
      <c r="A1" s="1121" t="s">
        <v>129</v>
      </c>
      <c r="B1" s="1121"/>
      <c r="C1" s="1121"/>
      <c r="D1" s="1121"/>
      <c r="E1" s="1121"/>
      <c r="F1" s="1121"/>
      <c r="G1" s="1121"/>
      <c r="I1" s="158" t="s">
        <v>130</v>
      </c>
    </row>
    <row r="2" spans="1:10" ht="4.5" customHeight="1"/>
    <row r="3" spans="1:10" ht="17.399999999999999">
      <c r="A3" s="1122">
        <f>'26-5 Budget'!B1</f>
        <v>0</v>
      </c>
      <c r="B3" s="1123"/>
      <c r="C3" s="1123"/>
      <c r="D3" s="1123"/>
      <c r="E3" s="1123"/>
      <c r="F3" s="1123"/>
      <c r="G3" s="1124"/>
    </row>
    <row r="4" spans="1:10" ht="14.25" customHeight="1">
      <c r="A4" s="1125" t="s">
        <v>131</v>
      </c>
      <c r="B4" s="1125"/>
      <c r="C4" s="1125"/>
      <c r="D4" s="1125"/>
      <c r="E4" s="1125"/>
      <c r="F4" s="1125"/>
      <c r="G4" s="1125"/>
    </row>
    <row r="5" spans="1:10" ht="3" customHeight="1"/>
    <row r="6" spans="1:10" ht="14.25" customHeight="1">
      <c r="A6" s="1126" t="s">
        <v>348</v>
      </c>
      <c r="B6" s="1126"/>
      <c r="C6" s="1126"/>
      <c r="D6" s="1126"/>
      <c r="E6" s="1126"/>
      <c r="F6" s="1126"/>
      <c r="G6" s="1126"/>
    </row>
    <row r="7" spans="1:10" ht="14.25" customHeight="1">
      <c r="A7" s="1127" t="s">
        <v>132</v>
      </c>
      <c r="B7" s="1127"/>
      <c r="C7" s="1127"/>
      <c r="D7" s="1127"/>
      <c r="E7" s="1127"/>
      <c r="F7" s="1127"/>
      <c r="G7" s="1127"/>
    </row>
    <row r="8" spans="1:10" ht="19.5" customHeight="1">
      <c r="A8" s="1128" t="s">
        <v>332</v>
      </c>
      <c r="B8" s="1129"/>
      <c r="C8" s="1129"/>
      <c r="D8" s="459">
        <f>'26-5 Budget'!D5</f>
        <v>2021</v>
      </c>
      <c r="E8" s="1129" t="s">
        <v>333</v>
      </c>
      <c r="F8" s="1129"/>
      <c r="G8" s="371">
        <f>D8</f>
        <v>2021</v>
      </c>
    </row>
    <row r="9" spans="1:10" ht="14.25" customHeight="1">
      <c r="A9" s="1130" t="s">
        <v>133</v>
      </c>
      <c r="B9" s="1130"/>
      <c r="C9" s="1130"/>
      <c r="D9" s="1130"/>
      <c r="E9" s="1130"/>
      <c r="F9" s="1130"/>
      <c r="G9" s="1130"/>
    </row>
    <row r="10" spans="1:10" ht="4.5" customHeight="1"/>
    <row r="11" spans="1:10" ht="0.75" customHeight="1"/>
    <row r="12" spans="1:10" ht="26.4">
      <c r="C12" s="561" t="s">
        <v>509</v>
      </c>
      <c r="D12" s="161" t="s">
        <v>134</v>
      </c>
      <c r="E12" s="161" t="s">
        <v>135</v>
      </c>
      <c r="F12" s="161" t="s">
        <v>135</v>
      </c>
      <c r="G12" s="161" t="s">
        <v>36</v>
      </c>
    </row>
    <row r="13" spans="1:10" ht="29.25" customHeight="1">
      <c r="A13" s="1100" t="s">
        <v>543</v>
      </c>
      <c r="B13" s="1100"/>
      <c r="C13" s="1136"/>
      <c r="D13" s="542">
        <f>'26-7 Treasurer''s Rpt'!D3</f>
        <v>0</v>
      </c>
      <c r="E13" s="543">
        <v>0</v>
      </c>
      <c r="F13" s="543">
        <v>0</v>
      </c>
      <c r="G13" s="543">
        <f>SUM(D13:F13)</f>
        <v>0</v>
      </c>
      <c r="H13" s="1133" t="s">
        <v>651</v>
      </c>
      <c r="I13" s="1134"/>
      <c r="J13" s="454" t="s">
        <v>650</v>
      </c>
    </row>
    <row r="14" spans="1:10" ht="19.5" customHeight="1">
      <c r="A14" s="1098" t="s">
        <v>507</v>
      </c>
      <c r="B14" s="1098"/>
      <c r="C14" s="1099"/>
      <c r="D14" s="542">
        <f>'26-7 Treasurer''s Rpt'!D4</f>
        <v>0</v>
      </c>
      <c r="E14" s="543"/>
      <c r="F14" s="543"/>
      <c r="G14" s="543">
        <f>SUM(D14:F14)</f>
        <v>0</v>
      </c>
      <c r="H14" s="1133"/>
      <c r="I14" s="1134"/>
    </row>
    <row r="15" spans="1:10" ht="19.5" customHeight="1" thickBot="1">
      <c r="A15" s="1098" t="s">
        <v>508</v>
      </c>
      <c r="B15" s="1098"/>
      <c r="C15" s="1099"/>
      <c r="D15" s="546">
        <f>'26-7 Treasurer''s Rpt'!D5</f>
        <v>0</v>
      </c>
      <c r="E15" s="547"/>
      <c r="F15" s="547"/>
      <c r="G15" s="543">
        <f>SUM(D15:F15)</f>
        <v>0</v>
      </c>
      <c r="H15" s="1133"/>
      <c r="I15" s="1134"/>
    </row>
    <row r="16" spans="1:10" ht="29.25" customHeight="1" thickBot="1">
      <c r="A16" s="1100" t="s">
        <v>542</v>
      </c>
      <c r="B16" s="1100"/>
      <c r="C16" s="1101"/>
      <c r="D16" s="549">
        <f>SUM(D13:D15)</f>
        <v>0</v>
      </c>
      <c r="E16" s="550">
        <f>SUM(E13:E15)</f>
        <v>0</v>
      </c>
      <c r="F16" s="550">
        <f>SUM(F13:F15)</f>
        <v>0</v>
      </c>
      <c r="G16" s="551">
        <f>SUM(G13:G15)</f>
        <v>0</v>
      </c>
      <c r="H16" s="1135"/>
      <c r="I16" s="1134"/>
    </row>
    <row r="17" spans="1:7" ht="16.5" customHeight="1">
      <c r="B17" s="1108" t="s">
        <v>510</v>
      </c>
      <c r="C17" s="1109"/>
      <c r="D17" s="548">
        <f>'26-7 Treasurer''s Rpt'!D21</f>
        <v>400</v>
      </c>
      <c r="E17" s="548">
        <v>0</v>
      </c>
      <c r="F17" s="548">
        <v>0</v>
      </c>
      <c r="G17" s="548">
        <f>SUM(D17:F17)</f>
        <v>400</v>
      </c>
    </row>
    <row r="18" spans="1:7" ht="16.5" customHeight="1" thickBot="1">
      <c r="A18" s="1110" t="s">
        <v>136</v>
      </c>
      <c r="B18" s="1110"/>
      <c r="C18" s="1111"/>
      <c r="D18" s="552">
        <f>-'26-7 Treasurer''s Rpt'!D42</f>
        <v>-400</v>
      </c>
      <c r="E18" s="552"/>
      <c r="F18" s="552"/>
      <c r="G18" s="547">
        <f>SUM(D18:F18)</f>
        <v>-400</v>
      </c>
    </row>
    <row r="19" spans="1:7" ht="27.75" customHeight="1" thickBot="1">
      <c r="A19" s="1102" t="s">
        <v>511</v>
      </c>
      <c r="B19" s="1102"/>
      <c r="C19" s="1103"/>
      <c r="D19" s="554">
        <f>SUM(D16:D18)</f>
        <v>0</v>
      </c>
      <c r="E19" s="555">
        <f>SUM(E16:E18)</f>
        <v>0</v>
      </c>
      <c r="F19" s="555">
        <f>SUM(F16:F18)</f>
        <v>0</v>
      </c>
      <c r="G19" s="556">
        <f>SUM(G16:G18)</f>
        <v>0</v>
      </c>
    </row>
    <row r="20" spans="1:7" ht="16.5" customHeight="1">
      <c r="C20" s="162" t="s">
        <v>512</v>
      </c>
      <c r="D20" s="553">
        <f>'26-7 Treasurer''s Rpt'!D45</f>
        <v>0</v>
      </c>
      <c r="E20" s="553"/>
      <c r="F20" s="553"/>
      <c r="G20" s="543">
        <f>SUM(D20:F20)</f>
        <v>0</v>
      </c>
    </row>
    <row r="21" spans="1:7" ht="16.5" customHeight="1" thickBot="1">
      <c r="C21" s="162" t="s">
        <v>513</v>
      </c>
      <c r="D21" s="552">
        <f>-'26-7 Treasurer''s Rpt'!D46</f>
        <v>0</v>
      </c>
      <c r="E21" s="552"/>
      <c r="F21" s="552"/>
      <c r="G21" s="543">
        <f>SUM(D21:F21)</f>
        <v>0</v>
      </c>
    </row>
    <row r="22" spans="1:7" ht="33.75" customHeight="1" thickBot="1">
      <c r="A22" s="1104" t="s">
        <v>544</v>
      </c>
      <c r="B22" s="1104"/>
      <c r="C22" s="1105"/>
      <c r="D22" s="558">
        <f>SUM(D19:D21)</f>
        <v>0</v>
      </c>
      <c r="E22" s="559">
        <f>SUM(E19:E21)</f>
        <v>0</v>
      </c>
      <c r="F22" s="559">
        <f>SUM(F19:F21)</f>
        <v>0</v>
      </c>
      <c r="G22" s="560">
        <f>SUM(G19:G21)</f>
        <v>0</v>
      </c>
    </row>
    <row r="23" spans="1:7" ht="30" customHeight="1">
      <c r="A23" s="1106" t="s">
        <v>514</v>
      </c>
      <c r="B23" s="1106"/>
      <c r="C23" s="1107"/>
      <c r="D23" s="544">
        <f>'26-7 Treasurer''s Rpt'!D48</f>
        <v>0</v>
      </c>
      <c r="E23" s="545"/>
      <c r="F23" s="714" t="s">
        <v>335</v>
      </c>
      <c r="G23" s="557">
        <f>D22-D23</f>
        <v>0</v>
      </c>
    </row>
    <row r="24" spans="1:7" ht="3.75" customHeight="1">
      <c r="C24" s="160"/>
      <c r="D24" s="306"/>
      <c r="E24" s="307"/>
      <c r="F24" s="307"/>
      <c r="G24" s="308"/>
    </row>
    <row r="25" spans="1:7" ht="10.5" customHeight="1">
      <c r="D25" s="1131"/>
      <c r="E25" s="1131"/>
      <c r="F25" s="1131"/>
      <c r="G25" s="1131"/>
    </row>
    <row r="26" spans="1:7" s="167" customFormat="1" ht="34.5" customHeight="1">
      <c r="B26" s="613"/>
      <c r="C26" s="1132" t="s">
        <v>137</v>
      </c>
      <c r="D26" s="1132"/>
      <c r="E26" s="1132"/>
      <c r="F26" s="1132"/>
      <c r="G26" s="1132"/>
    </row>
    <row r="27" spans="1:7" s="167" customFormat="1" ht="8.25" customHeight="1">
      <c r="B27" s="613"/>
      <c r="C27" s="163"/>
      <c r="D27" s="163"/>
      <c r="E27" s="614"/>
    </row>
    <row r="28" spans="1:7" s="613" customFormat="1" ht="28.5" customHeight="1">
      <c r="A28" s="615"/>
      <c r="B28" s="616">
        <v>1</v>
      </c>
      <c r="C28" s="1115" t="s">
        <v>138</v>
      </c>
      <c r="D28" s="1115"/>
      <c r="E28" s="1115"/>
      <c r="F28" s="1115"/>
      <c r="G28" s="1115"/>
    </row>
    <row r="29" spans="1:7" s="167" customFormat="1" ht="5.25" customHeight="1">
      <c r="B29" s="335"/>
      <c r="C29" s="617"/>
      <c r="D29" s="617"/>
    </row>
    <row r="30" spans="1:7" s="167" customFormat="1">
      <c r="B30" s="335">
        <v>2</v>
      </c>
      <c r="C30" s="1115" t="s">
        <v>139</v>
      </c>
      <c r="D30" s="1115"/>
      <c r="E30" s="1115"/>
      <c r="F30" s="1115"/>
      <c r="G30" s="1115"/>
    </row>
    <row r="31" spans="1:7" s="167" customFormat="1" ht="5.25" customHeight="1">
      <c r="B31" s="335"/>
      <c r="C31" s="617"/>
      <c r="D31" s="617"/>
    </row>
    <row r="32" spans="1:7" s="167" customFormat="1" ht="39" customHeight="1">
      <c r="A32" s="618"/>
      <c r="B32" s="616">
        <v>3</v>
      </c>
      <c r="C32" s="1115" t="s">
        <v>140</v>
      </c>
      <c r="D32" s="1115"/>
      <c r="E32" s="1115"/>
      <c r="F32" s="1115"/>
      <c r="G32" s="1115"/>
    </row>
    <row r="33" spans="1:13" s="167" customFormat="1" ht="6" customHeight="1">
      <c r="B33" s="335"/>
      <c r="C33" s="617"/>
      <c r="D33" s="617"/>
    </row>
    <row r="34" spans="1:13" s="619" customFormat="1" ht="32.25" hidden="1" customHeight="1">
      <c r="B34" s="616">
        <v>4</v>
      </c>
      <c r="C34" s="1114" t="s">
        <v>141</v>
      </c>
      <c r="D34" s="1114"/>
      <c r="E34" s="1114"/>
      <c r="F34" s="1114"/>
      <c r="G34" s="1114"/>
    </row>
    <row r="35" spans="1:13" s="619" customFormat="1" ht="6.75" hidden="1" customHeight="1">
      <c r="B35" s="616"/>
      <c r="C35" s="620"/>
      <c r="D35" s="620"/>
    </row>
    <row r="36" spans="1:13" s="619" customFormat="1" ht="36.75" hidden="1" customHeight="1">
      <c r="B36" s="616">
        <v>5</v>
      </c>
      <c r="C36" s="1114" t="s">
        <v>142</v>
      </c>
      <c r="D36" s="1114"/>
      <c r="E36" s="1114"/>
      <c r="F36" s="1114"/>
      <c r="G36" s="1114"/>
    </row>
    <row r="37" spans="1:13" s="167" customFormat="1" ht="31.5" customHeight="1">
      <c r="A37" s="618"/>
      <c r="B37" s="335">
        <v>4</v>
      </c>
      <c r="C37" s="1115" t="s">
        <v>141</v>
      </c>
      <c r="D37" s="1115"/>
      <c r="E37" s="1115"/>
      <c r="F37" s="1115"/>
      <c r="G37" s="1115"/>
      <c r="I37" s="1115"/>
      <c r="J37" s="1115"/>
      <c r="K37" s="1115"/>
      <c r="L37" s="1115"/>
      <c r="M37" s="1115"/>
    </row>
    <row r="38" spans="1:13" s="167" customFormat="1" ht="27.75" customHeight="1">
      <c r="A38" s="621"/>
      <c r="B38" s="335">
        <v>5</v>
      </c>
      <c r="C38" s="1115" t="s">
        <v>142</v>
      </c>
      <c r="D38" s="1115"/>
      <c r="E38" s="1115"/>
      <c r="F38" s="1115"/>
      <c r="G38" s="1115"/>
      <c r="I38" s="1115"/>
      <c r="J38" s="1115"/>
      <c r="K38" s="1115"/>
      <c r="L38" s="1115"/>
      <c r="M38" s="1115"/>
    </row>
    <row r="39" spans="1:13" s="167" customFormat="1" ht="39.75" customHeight="1">
      <c r="A39" s="618"/>
      <c r="B39" s="616">
        <v>6</v>
      </c>
      <c r="C39" s="1115" t="s">
        <v>143</v>
      </c>
      <c r="D39" s="1115"/>
      <c r="E39" s="1115"/>
      <c r="F39" s="1115"/>
      <c r="G39" s="1115"/>
      <c r="L39" s="618"/>
      <c r="M39" s="622"/>
    </row>
    <row r="40" spans="1:13" ht="6.75" customHeight="1">
      <c r="C40" s="166"/>
      <c r="D40" s="166"/>
      <c r="L40" s="165"/>
      <c r="M40" s="164"/>
    </row>
    <row r="41" spans="1:13" ht="24.75" customHeight="1">
      <c r="C41" s="1119" t="s">
        <v>144</v>
      </c>
      <c r="D41" s="1119"/>
      <c r="E41" s="1119"/>
      <c r="F41" s="1119"/>
      <c r="G41" s="1119"/>
      <c r="L41" s="309"/>
    </row>
    <row r="42" spans="1:13" ht="44.25" customHeight="1">
      <c r="A42" s="1118"/>
      <c r="B42" s="1118"/>
      <c r="C42" s="1118"/>
      <c r="D42" s="1118"/>
      <c r="E42" s="1118"/>
      <c r="F42" s="1118"/>
      <c r="G42" s="1118"/>
    </row>
    <row r="43" spans="1:13" ht="3.75" customHeight="1"/>
    <row r="44" spans="1:13" ht="12" customHeight="1">
      <c r="C44" s="712"/>
      <c r="E44" s="165"/>
      <c r="F44" s="165"/>
    </row>
    <row r="45" spans="1:13">
      <c r="C45" s="623" t="s">
        <v>145</v>
      </c>
      <c r="E45" s="623" t="s">
        <v>146</v>
      </c>
    </row>
    <row r="46" spans="1:13" ht="18.75" customHeight="1">
      <c r="C46" s="713"/>
      <c r="D46" s="1120"/>
      <c r="E46" s="1120"/>
      <c r="F46" s="1120"/>
      <c r="G46" s="1120"/>
    </row>
    <row r="47" spans="1:13">
      <c r="C47" s="623" t="s">
        <v>336</v>
      </c>
      <c r="E47" s="623" t="s">
        <v>475</v>
      </c>
    </row>
    <row r="48" spans="1:13" ht="5.25" customHeight="1">
      <c r="E48" s="623"/>
    </row>
    <row r="49" spans="1:7" ht="39.75" customHeight="1">
      <c r="A49" s="1116" t="s">
        <v>147</v>
      </c>
      <c r="B49" s="1116"/>
      <c r="C49" s="1116"/>
      <c r="D49" s="1116"/>
      <c r="E49" s="1116"/>
      <c r="F49" s="1116"/>
      <c r="G49" s="1116"/>
    </row>
    <row r="50" spans="1:7" ht="3.75" customHeight="1"/>
    <row r="51" spans="1:7">
      <c r="C51" s="168" t="s">
        <v>148</v>
      </c>
    </row>
    <row r="52" spans="1:7">
      <c r="A52" s="158">
        <v>1</v>
      </c>
      <c r="C52" s="167" t="s">
        <v>149</v>
      </c>
      <c r="D52" s="310"/>
    </row>
    <row r="53" spans="1:7">
      <c r="A53" s="158">
        <v>2</v>
      </c>
      <c r="C53" s="167" t="s">
        <v>150</v>
      </c>
      <c r="D53" s="310" t="s">
        <v>400</v>
      </c>
    </row>
    <row r="54" spans="1:7">
      <c r="A54" s="158">
        <v>3</v>
      </c>
      <c r="C54" s="167" t="s">
        <v>151</v>
      </c>
      <c r="D54" s="310" t="s">
        <v>331</v>
      </c>
    </row>
    <row r="55" spans="1:7">
      <c r="A55" s="158">
        <v>4</v>
      </c>
      <c r="C55" s="167" t="s">
        <v>329</v>
      </c>
      <c r="D55" s="310" t="s">
        <v>648</v>
      </c>
    </row>
    <row r="56" spans="1:7">
      <c r="A56" s="158">
        <v>5</v>
      </c>
      <c r="C56" s="167" t="s">
        <v>152</v>
      </c>
      <c r="D56" s="310" t="s">
        <v>330</v>
      </c>
    </row>
    <row r="57" spans="1:7">
      <c r="A57" s="158">
        <v>6</v>
      </c>
      <c r="C57" s="167" t="s">
        <v>153</v>
      </c>
      <c r="D57" s="310" t="s">
        <v>649</v>
      </c>
    </row>
    <row r="58" spans="1:7">
      <c r="A58" s="158">
        <v>7</v>
      </c>
      <c r="C58" s="167" t="s">
        <v>401</v>
      </c>
    </row>
    <row r="59" spans="1:7" ht="25.5" customHeight="1" thickBot="1">
      <c r="A59" s="169" t="s">
        <v>154</v>
      </c>
      <c r="B59" s="169"/>
      <c r="C59" s="1117" t="s">
        <v>155</v>
      </c>
      <c r="D59" s="1117"/>
      <c r="E59" s="1117"/>
      <c r="F59" s="1117"/>
    </row>
    <row r="60" spans="1:7" ht="20.25" customHeight="1">
      <c r="C60" s="460"/>
      <c r="D60" s="461"/>
      <c r="E60" s="462"/>
      <c r="F60" s="463"/>
    </row>
    <row r="61" spans="1:7">
      <c r="C61" s="464" t="s">
        <v>337</v>
      </c>
      <c r="D61" s="465"/>
      <c r="E61" s="465" t="s">
        <v>146</v>
      </c>
      <c r="F61" s="466"/>
    </row>
    <row r="62" spans="1:7" ht="21" customHeight="1">
      <c r="C62" s="464"/>
      <c r="D62" s="465"/>
      <c r="E62" s="1112"/>
      <c r="F62" s="1113"/>
    </row>
    <row r="63" spans="1:7">
      <c r="C63" s="464"/>
      <c r="D63" s="465"/>
      <c r="E63" s="467" t="s">
        <v>338</v>
      </c>
      <c r="F63" s="466"/>
    </row>
    <row r="64" spans="1:7" ht="3.75" customHeight="1" thickBot="1">
      <c r="C64" s="468"/>
      <c r="D64" s="469"/>
      <c r="E64" s="469"/>
      <c r="F64" s="470"/>
    </row>
    <row r="66" spans="1:1" ht="17.399999999999999">
      <c r="A66" s="721" t="s">
        <v>673</v>
      </c>
    </row>
    <row r="67" spans="1:1" ht="14.4">
      <c r="A67" s="715"/>
    </row>
    <row r="68" spans="1:1" ht="14.4">
      <c r="A68" s="716" t="s">
        <v>652</v>
      </c>
    </row>
    <row r="69" spans="1:1" ht="14.4">
      <c r="A69" s="716" t="s">
        <v>653</v>
      </c>
    </row>
    <row r="70" spans="1:1" ht="14.4">
      <c r="A70" s="716" t="s">
        <v>654</v>
      </c>
    </row>
    <row r="71" spans="1:1" ht="14.4">
      <c r="A71" s="716" t="s">
        <v>655</v>
      </c>
    </row>
    <row r="72" spans="1:1" ht="14.4">
      <c r="A72" s="716" t="s">
        <v>656</v>
      </c>
    </row>
    <row r="73" spans="1:1" ht="14.4">
      <c r="A73" s="717" t="s">
        <v>657</v>
      </c>
    </row>
    <row r="74" spans="1:1" ht="14.4">
      <c r="A74" s="717" t="s">
        <v>658</v>
      </c>
    </row>
    <row r="75" spans="1:1" ht="14.4">
      <c r="A75" s="718" t="s">
        <v>659</v>
      </c>
    </row>
    <row r="76" spans="1:1" ht="14.4">
      <c r="A76" s="717" t="s">
        <v>660</v>
      </c>
    </row>
    <row r="77" spans="1:1" ht="14.4">
      <c r="A77" s="717" t="s">
        <v>661</v>
      </c>
    </row>
    <row r="78" spans="1:1" ht="14.4">
      <c r="A78" s="717" t="s">
        <v>662</v>
      </c>
    </row>
    <row r="79" spans="1:1" ht="14.4">
      <c r="A79" s="715"/>
    </row>
    <row r="80" spans="1:1" ht="14.4">
      <c r="A80" s="717" t="s">
        <v>663</v>
      </c>
    </row>
    <row r="81" spans="1:1" ht="14.4">
      <c r="A81" s="717" t="s">
        <v>664</v>
      </c>
    </row>
    <row r="82" spans="1:1" ht="14.4">
      <c r="A82" s="717" t="s">
        <v>665</v>
      </c>
    </row>
    <row r="83" spans="1:1" ht="14.4">
      <c r="A83" s="715"/>
    </row>
    <row r="84" spans="1:1" ht="17.399999999999999">
      <c r="A84" s="721" t="s">
        <v>672</v>
      </c>
    </row>
    <row r="85" spans="1:1" ht="4.8" customHeight="1">
      <c r="A85" s="715"/>
    </row>
    <row r="86" spans="1:1" ht="14.4">
      <c r="A86" s="716" t="s">
        <v>666</v>
      </c>
    </row>
    <row r="87" spans="1:1" ht="14.4">
      <c r="A87" s="720" t="s">
        <v>667</v>
      </c>
    </row>
    <row r="88" spans="1:1" ht="14.4">
      <c r="A88" s="715"/>
    </row>
    <row r="89" spans="1:1" ht="14.4">
      <c r="A89" s="716" t="s">
        <v>668</v>
      </c>
    </row>
    <row r="90" spans="1:1" ht="14.4">
      <c r="A90" s="719" t="s">
        <v>669</v>
      </c>
    </row>
    <row r="91" spans="1:1" ht="14.4">
      <c r="A91" s="715"/>
    </row>
    <row r="92" spans="1:1" ht="14.4">
      <c r="A92" s="716" t="s">
        <v>670</v>
      </c>
    </row>
    <row r="93" spans="1:1" ht="14.4">
      <c r="A93" s="719" t="s">
        <v>671</v>
      </c>
    </row>
  </sheetData>
  <mergeCells count="39">
    <mergeCell ref="I38:M38"/>
    <mergeCell ref="I37:M37"/>
    <mergeCell ref="A8:C8"/>
    <mergeCell ref="E8:F8"/>
    <mergeCell ref="C32:G32"/>
    <mergeCell ref="A9:G9"/>
    <mergeCell ref="D25:G25"/>
    <mergeCell ref="C26:G26"/>
    <mergeCell ref="C28:G28"/>
    <mergeCell ref="C30:G30"/>
    <mergeCell ref="H13:I13"/>
    <mergeCell ref="H14:I14"/>
    <mergeCell ref="H15:I15"/>
    <mergeCell ref="H16:I16"/>
    <mergeCell ref="A13:C13"/>
    <mergeCell ref="A14:C14"/>
    <mergeCell ref="A1:G1"/>
    <mergeCell ref="A3:G3"/>
    <mergeCell ref="A4:G4"/>
    <mergeCell ref="A6:G6"/>
    <mergeCell ref="A7:G7"/>
    <mergeCell ref="E62:F62"/>
    <mergeCell ref="C36:G36"/>
    <mergeCell ref="C34:G34"/>
    <mergeCell ref="C37:G37"/>
    <mergeCell ref="C38:G38"/>
    <mergeCell ref="A49:G49"/>
    <mergeCell ref="C59:F59"/>
    <mergeCell ref="C39:G39"/>
    <mergeCell ref="A42:G42"/>
    <mergeCell ref="C41:G41"/>
    <mergeCell ref="D46:G46"/>
    <mergeCell ref="A15:C15"/>
    <mergeCell ref="A16:C16"/>
    <mergeCell ref="A19:C19"/>
    <mergeCell ref="A22:C22"/>
    <mergeCell ref="A23:C23"/>
    <mergeCell ref="B17:C17"/>
    <mergeCell ref="A18:C18"/>
  </mergeCells>
  <pageMargins left="0.75" right="0.25" top="0.5" bottom="0.5" header="0.5" footer="0.25"/>
  <pageSetup scale="73" orientation="portrait" r:id="rId1"/>
  <headerFooter alignWithMargins="0">
    <oddFooter>&amp;LAWFC-UMW Workbook R-2020&amp;CDISTRICT &amp;A&amp;R&amp;D</oddFooter>
  </headerFooter>
  <rowBreaks count="1" manualBreakCount="1">
    <brk id="6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653"/>
  <sheetViews>
    <sheetView workbookViewId="0">
      <pane ySplit="1" topLeftCell="A2" activePane="bottomLeft" state="frozen"/>
      <selection activeCell="B23" sqref="B23:C23"/>
      <selection pane="bottomLeft" activeCell="C1" sqref="C1:C1048576"/>
    </sheetView>
  </sheetViews>
  <sheetFormatPr defaultRowHeight="13.2"/>
  <cols>
    <col min="1" max="1" width="9.109375" style="514"/>
    <col min="2" max="2" width="7.6640625" style="473" customWidth="1"/>
    <col min="3" max="3" width="32" style="511" customWidth="1"/>
    <col min="4" max="4" width="24.33203125" style="511" customWidth="1"/>
    <col min="5" max="5" width="12.109375" style="474" customWidth="1"/>
    <col min="6" max="6" width="37.88671875" style="745" customWidth="1"/>
    <col min="7" max="7" width="9.88671875" style="477" customWidth="1"/>
    <col min="8" max="8" width="31.109375" customWidth="1"/>
    <col min="13" max="28" width="5.33203125" customWidth="1"/>
  </cols>
  <sheetData>
    <row r="1" spans="1:31" s="294" customFormat="1">
      <c r="A1" s="584" t="s">
        <v>35</v>
      </c>
      <c r="B1" s="585" t="s">
        <v>278</v>
      </c>
      <c r="C1" s="586" t="s">
        <v>279</v>
      </c>
      <c r="D1" s="586" t="s">
        <v>478</v>
      </c>
      <c r="E1" s="587" t="s">
        <v>213</v>
      </c>
      <c r="F1" s="744" t="s">
        <v>280</v>
      </c>
      <c r="G1" s="585" t="s">
        <v>281</v>
      </c>
      <c r="H1" s="294" t="s">
        <v>451</v>
      </c>
      <c r="I1" s="471" t="s">
        <v>477</v>
      </c>
      <c r="M1" s="520" t="s">
        <v>41</v>
      </c>
      <c r="N1" s="520" t="s">
        <v>55</v>
      </c>
      <c r="O1" s="520" t="s">
        <v>56</v>
      </c>
      <c r="P1" s="520" t="s">
        <v>57</v>
      </c>
      <c r="Q1" s="520" t="s">
        <v>58</v>
      </c>
      <c r="R1" s="520" t="s">
        <v>42</v>
      </c>
      <c r="S1" s="520" t="s">
        <v>59</v>
      </c>
      <c r="T1" s="520" t="s">
        <v>60</v>
      </c>
      <c r="U1" s="520" t="s">
        <v>61</v>
      </c>
      <c r="V1" s="520" t="s">
        <v>480</v>
      </c>
      <c r="W1" s="520" t="s">
        <v>62</v>
      </c>
      <c r="X1" s="520" t="s">
        <v>467</v>
      </c>
      <c r="Y1" s="520" t="s">
        <v>476</v>
      </c>
      <c r="Z1" s="520" t="s">
        <v>344</v>
      </c>
      <c r="AA1" s="520" t="s">
        <v>63</v>
      </c>
      <c r="AB1" s="520" t="s">
        <v>481</v>
      </c>
      <c r="AC1" s="297" t="s">
        <v>283</v>
      </c>
      <c r="AD1" s="297" t="s">
        <v>284</v>
      </c>
      <c r="AE1" s="297" t="s">
        <v>285</v>
      </c>
    </row>
    <row r="2" spans="1:31">
      <c r="A2" s="514">
        <v>44197</v>
      </c>
      <c r="B2" s="472" t="s">
        <v>450</v>
      </c>
      <c r="C2" s="512" t="s">
        <v>282</v>
      </c>
      <c r="D2" s="511" t="s">
        <v>57</v>
      </c>
      <c r="E2" s="474">
        <v>100</v>
      </c>
      <c r="F2" s="745" t="s">
        <v>341</v>
      </c>
      <c r="G2" s="475" t="s">
        <v>340</v>
      </c>
      <c r="H2" s="581" t="s">
        <v>452</v>
      </c>
      <c r="I2" s="740" t="s">
        <v>41</v>
      </c>
      <c r="M2">
        <f>IF($D2=M$1,$E2,0)</f>
        <v>0</v>
      </c>
      <c r="N2">
        <f t="shared" ref="N2:AC17" si="0">IF($D2=N$1,$E2,0)</f>
        <v>0</v>
      </c>
      <c r="O2">
        <f t="shared" si="0"/>
        <v>0</v>
      </c>
      <c r="P2">
        <f t="shared" si="0"/>
        <v>100</v>
      </c>
      <c r="Q2">
        <f t="shared" si="0"/>
        <v>0</v>
      </c>
      <c r="R2">
        <f t="shared" si="0"/>
        <v>0</v>
      </c>
      <c r="S2">
        <f t="shared" si="0"/>
        <v>0</v>
      </c>
      <c r="T2">
        <f t="shared" si="0"/>
        <v>0</v>
      </c>
      <c r="U2">
        <f t="shared" si="0"/>
        <v>0</v>
      </c>
      <c r="V2">
        <f t="shared" si="0"/>
        <v>0</v>
      </c>
      <c r="W2">
        <f t="shared" si="0"/>
        <v>0</v>
      </c>
      <c r="X2">
        <f t="shared" si="0"/>
        <v>0</v>
      </c>
      <c r="Y2">
        <f t="shared" si="0"/>
        <v>0</v>
      </c>
      <c r="Z2">
        <f t="shared" si="0"/>
        <v>0</v>
      </c>
      <c r="AA2">
        <f t="shared" si="0"/>
        <v>0</v>
      </c>
      <c r="AB2">
        <f t="shared" si="0"/>
        <v>0</v>
      </c>
      <c r="AC2">
        <f t="shared" si="0"/>
        <v>0</v>
      </c>
      <c r="AD2">
        <f t="shared" ref="AD2:AE17" si="1">IF($D2=AD$1,$E2,0)</f>
        <v>0</v>
      </c>
      <c r="AE2">
        <f t="shared" si="1"/>
        <v>0</v>
      </c>
    </row>
    <row r="3" spans="1:31">
      <c r="A3" s="514">
        <v>44197</v>
      </c>
      <c r="B3" s="472" t="s">
        <v>450</v>
      </c>
      <c r="C3" s="512" t="s">
        <v>282</v>
      </c>
      <c r="D3" s="511" t="s">
        <v>56</v>
      </c>
      <c r="E3" s="743">
        <v>300</v>
      </c>
      <c r="F3" s="745" t="s">
        <v>342</v>
      </c>
      <c r="G3" s="475" t="s">
        <v>340</v>
      </c>
      <c r="H3" s="581" t="s">
        <v>453</v>
      </c>
      <c r="I3" s="740" t="s">
        <v>55</v>
      </c>
      <c r="M3">
        <f t="shared" ref="M3:AA32" si="2">IF($D3=M$1,$E3,0)</f>
        <v>0</v>
      </c>
      <c r="N3">
        <f t="shared" si="0"/>
        <v>0</v>
      </c>
      <c r="O3">
        <f t="shared" si="0"/>
        <v>300</v>
      </c>
      <c r="P3">
        <f t="shared" si="0"/>
        <v>0</v>
      </c>
      <c r="Q3">
        <f t="shared" si="0"/>
        <v>0</v>
      </c>
      <c r="R3">
        <f t="shared" si="0"/>
        <v>0</v>
      </c>
      <c r="S3">
        <f t="shared" si="0"/>
        <v>0</v>
      </c>
      <c r="T3">
        <f t="shared" si="0"/>
        <v>0</v>
      </c>
      <c r="U3">
        <f t="shared" si="0"/>
        <v>0</v>
      </c>
      <c r="V3">
        <f t="shared" si="0"/>
        <v>0</v>
      </c>
      <c r="W3">
        <f t="shared" si="0"/>
        <v>0</v>
      </c>
      <c r="X3">
        <f t="shared" si="0"/>
        <v>0</v>
      </c>
      <c r="Y3">
        <f t="shared" si="0"/>
        <v>0</v>
      </c>
      <c r="Z3">
        <f t="shared" si="0"/>
        <v>0</v>
      </c>
      <c r="AA3">
        <f t="shared" si="0"/>
        <v>0</v>
      </c>
      <c r="AB3">
        <f t="shared" si="0"/>
        <v>0</v>
      </c>
      <c r="AC3">
        <f t="shared" si="0"/>
        <v>0</v>
      </c>
      <c r="AD3">
        <f t="shared" si="1"/>
        <v>0</v>
      </c>
      <c r="AE3">
        <f t="shared" si="1"/>
        <v>0</v>
      </c>
    </row>
    <row r="4" spans="1:31">
      <c r="C4" s="512"/>
      <c r="G4" s="475"/>
      <c r="H4" s="432" t="s">
        <v>454</v>
      </c>
      <c r="I4" s="740" t="s">
        <v>56</v>
      </c>
      <c r="M4">
        <f t="shared" si="2"/>
        <v>0</v>
      </c>
      <c r="N4">
        <f t="shared" si="0"/>
        <v>0</v>
      </c>
      <c r="O4">
        <f t="shared" si="0"/>
        <v>0</v>
      </c>
      <c r="P4">
        <f t="shared" si="0"/>
        <v>0</v>
      </c>
      <c r="Q4">
        <f t="shared" si="0"/>
        <v>0</v>
      </c>
      <c r="R4">
        <f t="shared" si="0"/>
        <v>0</v>
      </c>
      <c r="S4">
        <f t="shared" si="0"/>
        <v>0</v>
      </c>
      <c r="T4">
        <f t="shared" si="0"/>
        <v>0</v>
      </c>
      <c r="U4">
        <f t="shared" si="0"/>
        <v>0</v>
      </c>
      <c r="V4">
        <f t="shared" si="0"/>
        <v>0</v>
      </c>
      <c r="W4">
        <f t="shared" si="0"/>
        <v>0</v>
      </c>
      <c r="X4">
        <f t="shared" si="0"/>
        <v>0</v>
      </c>
      <c r="Y4">
        <f t="shared" si="0"/>
        <v>0</v>
      </c>
      <c r="Z4">
        <f t="shared" si="0"/>
        <v>0</v>
      </c>
      <c r="AA4">
        <f t="shared" si="0"/>
        <v>0</v>
      </c>
      <c r="AB4">
        <f t="shared" si="0"/>
        <v>0</v>
      </c>
      <c r="AC4">
        <f t="shared" si="0"/>
        <v>0</v>
      </c>
      <c r="AD4">
        <f t="shared" si="1"/>
        <v>0</v>
      </c>
      <c r="AE4">
        <f t="shared" si="1"/>
        <v>0</v>
      </c>
    </row>
    <row r="5" spans="1:31">
      <c r="C5" s="512"/>
      <c r="D5" s="512"/>
      <c r="G5" s="475"/>
      <c r="H5" s="433" t="s">
        <v>455</v>
      </c>
      <c r="I5" s="740" t="s">
        <v>57</v>
      </c>
      <c r="M5">
        <f t="shared" si="2"/>
        <v>0</v>
      </c>
      <c r="N5">
        <f t="shared" si="0"/>
        <v>0</v>
      </c>
      <c r="O5">
        <f t="shared" si="0"/>
        <v>0</v>
      </c>
      <c r="P5">
        <f t="shared" si="0"/>
        <v>0</v>
      </c>
      <c r="Q5">
        <f t="shared" si="0"/>
        <v>0</v>
      </c>
      <c r="R5">
        <f t="shared" si="0"/>
        <v>0</v>
      </c>
      <c r="S5">
        <f t="shared" si="0"/>
        <v>0</v>
      </c>
      <c r="T5">
        <f t="shared" si="0"/>
        <v>0</v>
      </c>
      <c r="U5">
        <f t="shared" si="0"/>
        <v>0</v>
      </c>
      <c r="V5">
        <f t="shared" si="0"/>
        <v>0</v>
      </c>
      <c r="W5">
        <f t="shared" si="0"/>
        <v>0</v>
      </c>
      <c r="X5">
        <f t="shared" si="0"/>
        <v>0</v>
      </c>
      <c r="Y5">
        <f t="shared" si="0"/>
        <v>0</v>
      </c>
      <c r="Z5">
        <f t="shared" si="0"/>
        <v>0</v>
      </c>
      <c r="AA5">
        <f t="shared" si="0"/>
        <v>0</v>
      </c>
      <c r="AB5">
        <f t="shared" si="0"/>
        <v>0</v>
      </c>
      <c r="AC5">
        <f t="shared" si="0"/>
        <v>0</v>
      </c>
      <c r="AD5">
        <f t="shared" si="1"/>
        <v>0</v>
      </c>
      <c r="AE5">
        <f t="shared" si="1"/>
        <v>0</v>
      </c>
    </row>
    <row r="6" spans="1:31">
      <c r="C6" s="512"/>
      <c r="D6" s="512"/>
      <c r="G6" s="475"/>
      <c r="H6" s="433" t="s">
        <v>456</v>
      </c>
      <c r="I6" s="740" t="s">
        <v>58</v>
      </c>
      <c r="M6">
        <f t="shared" si="2"/>
        <v>0</v>
      </c>
      <c r="N6">
        <f t="shared" si="0"/>
        <v>0</v>
      </c>
      <c r="O6">
        <f t="shared" si="0"/>
        <v>0</v>
      </c>
      <c r="P6">
        <f t="shared" si="0"/>
        <v>0</v>
      </c>
      <c r="Q6">
        <f t="shared" si="0"/>
        <v>0</v>
      </c>
      <c r="R6">
        <f t="shared" si="0"/>
        <v>0</v>
      </c>
      <c r="S6">
        <f t="shared" si="0"/>
        <v>0</v>
      </c>
      <c r="T6">
        <f t="shared" si="0"/>
        <v>0</v>
      </c>
      <c r="U6">
        <f t="shared" si="0"/>
        <v>0</v>
      </c>
      <c r="V6">
        <f>IF($D6=V$1,$E6,0)</f>
        <v>0</v>
      </c>
      <c r="W6">
        <f t="shared" si="0"/>
        <v>0</v>
      </c>
      <c r="X6">
        <f t="shared" si="0"/>
        <v>0</v>
      </c>
      <c r="Y6">
        <f t="shared" si="0"/>
        <v>0</v>
      </c>
      <c r="Z6">
        <f t="shared" si="0"/>
        <v>0</v>
      </c>
      <c r="AA6">
        <f t="shared" si="0"/>
        <v>0</v>
      </c>
      <c r="AB6">
        <f t="shared" si="0"/>
        <v>0</v>
      </c>
      <c r="AC6">
        <f t="shared" si="0"/>
        <v>0</v>
      </c>
      <c r="AD6">
        <f t="shared" si="1"/>
        <v>0</v>
      </c>
      <c r="AE6">
        <f t="shared" si="1"/>
        <v>0</v>
      </c>
    </row>
    <row r="7" spans="1:31">
      <c r="C7" s="512"/>
      <c r="G7" s="475"/>
      <c r="H7" s="434" t="s">
        <v>457</v>
      </c>
      <c r="I7" s="741" t="s">
        <v>629</v>
      </c>
      <c r="M7">
        <f t="shared" si="2"/>
        <v>0</v>
      </c>
      <c r="N7">
        <f t="shared" si="0"/>
        <v>0</v>
      </c>
      <c r="O7">
        <f t="shared" si="0"/>
        <v>0</v>
      </c>
      <c r="P7">
        <f t="shared" si="0"/>
        <v>0</v>
      </c>
      <c r="Q7">
        <f t="shared" si="0"/>
        <v>0</v>
      </c>
      <c r="R7">
        <f t="shared" si="0"/>
        <v>0</v>
      </c>
      <c r="S7">
        <f t="shared" si="0"/>
        <v>0</v>
      </c>
      <c r="T7">
        <f t="shared" si="0"/>
        <v>0</v>
      </c>
      <c r="U7">
        <f t="shared" si="0"/>
        <v>0</v>
      </c>
      <c r="V7">
        <f t="shared" si="0"/>
        <v>0</v>
      </c>
      <c r="W7">
        <f t="shared" si="0"/>
        <v>0</v>
      </c>
      <c r="X7">
        <f t="shared" si="0"/>
        <v>0</v>
      </c>
      <c r="Y7">
        <f t="shared" si="0"/>
        <v>0</v>
      </c>
      <c r="Z7">
        <f t="shared" si="0"/>
        <v>0</v>
      </c>
      <c r="AA7">
        <f t="shared" si="0"/>
        <v>0</v>
      </c>
      <c r="AB7">
        <f t="shared" si="0"/>
        <v>0</v>
      </c>
      <c r="AC7">
        <f t="shared" si="0"/>
        <v>0</v>
      </c>
      <c r="AD7">
        <f t="shared" si="1"/>
        <v>0</v>
      </c>
      <c r="AE7">
        <f t="shared" si="1"/>
        <v>0</v>
      </c>
    </row>
    <row r="8" spans="1:31">
      <c r="C8" s="512"/>
      <c r="D8" s="512"/>
      <c r="G8" s="475"/>
      <c r="H8" s="431" t="s">
        <v>458</v>
      </c>
      <c r="I8" s="740" t="s">
        <v>59</v>
      </c>
      <c r="M8">
        <f t="shared" si="2"/>
        <v>0</v>
      </c>
      <c r="N8">
        <f t="shared" si="0"/>
        <v>0</v>
      </c>
      <c r="O8">
        <f t="shared" si="0"/>
        <v>0</v>
      </c>
      <c r="P8">
        <f t="shared" si="0"/>
        <v>0</v>
      </c>
      <c r="Q8">
        <f t="shared" si="0"/>
        <v>0</v>
      </c>
      <c r="R8">
        <f t="shared" si="0"/>
        <v>0</v>
      </c>
      <c r="S8">
        <f t="shared" si="0"/>
        <v>0</v>
      </c>
      <c r="T8">
        <f t="shared" si="0"/>
        <v>0</v>
      </c>
      <c r="U8">
        <f t="shared" si="0"/>
        <v>0</v>
      </c>
      <c r="V8">
        <f t="shared" si="0"/>
        <v>0</v>
      </c>
      <c r="W8">
        <f t="shared" si="0"/>
        <v>0</v>
      </c>
      <c r="X8">
        <f t="shared" si="0"/>
        <v>0</v>
      </c>
      <c r="Y8">
        <f t="shared" si="0"/>
        <v>0</v>
      </c>
      <c r="Z8">
        <f t="shared" si="0"/>
        <v>0</v>
      </c>
      <c r="AA8">
        <f t="shared" si="0"/>
        <v>0</v>
      </c>
      <c r="AB8">
        <f t="shared" si="0"/>
        <v>0</v>
      </c>
      <c r="AC8">
        <f t="shared" si="0"/>
        <v>0</v>
      </c>
      <c r="AD8">
        <f t="shared" si="1"/>
        <v>0</v>
      </c>
      <c r="AE8">
        <f t="shared" si="1"/>
        <v>0</v>
      </c>
    </row>
    <row r="9" spans="1:31">
      <c r="C9" s="512"/>
      <c r="D9" s="512"/>
      <c r="G9" s="475"/>
      <c r="I9" s="740" t="s">
        <v>550</v>
      </c>
      <c r="M9">
        <f t="shared" si="2"/>
        <v>0</v>
      </c>
      <c r="N9">
        <f t="shared" si="0"/>
        <v>0</v>
      </c>
      <c r="O9">
        <f t="shared" si="0"/>
        <v>0</v>
      </c>
      <c r="P9">
        <f t="shared" si="0"/>
        <v>0</v>
      </c>
      <c r="Q9">
        <f t="shared" si="0"/>
        <v>0</v>
      </c>
      <c r="R9">
        <f t="shared" si="0"/>
        <v>0</v>
      </c>
      <c r="S9">
        <f t="shared" si="0"/>
        <v>0</v>
      </c>
      <c r="T9">
        <f t="shared" si="0"/>
        <v>0</v>
      </c>
      <c r="U9">
        <f t="shared" si="0"/>
        <v>0</v>
      </c>
      <c r="V9">
        <f t="shared" si="0"/>
        <v>0</v>
      </c>
      <c r="W9">
        <f t="shared" si="0"/>
        <v>0</v>
      </c>
      <c r="X9">
        <f t="shared" si="0"/>
        <v>0</v>
      </c>
      <c r="Y9">
        <f t="shared" si="0"/>
        <v>0</v>
      </c>
      <c r="Z9">
        <f t="shared" si="0"/>
        <v>0</v>
      </c>
      <c r="AA9">
        <f t="shared" si="0"/>
        <v>0</v>
      </c>
      <c r="AB9">
        <f t="shared" si="0"/>
        <v>0</v>
      </c>
      <c r="AC9">
        <f t="shared" si="0"/>
        <v>0</v>
      </c>
      <c r="AD9">
        <f t="shared" si="1"/>
        <v>0</v>
      </c>
      <c r="AE9">
        <f t="shared" si="1"/>
        <v>0</v>
      </c>
    </row>
    <row r="10" spans="1:31">
      <c r="C10" s="512"/>
      <c r="G10" s="475"/>
      <c r="I10" s="740" t="s">
        <v>61</v>
      </c>
      <c r="M10">
        <f t="shared" si="2"/>
        <v>0</v>
      </c>
      <c r="N10">
        <f t="shared" si="0"/>
        <v>0</v>
      </c>
      <c r="O10">
        <f t="shared" si="0"/>
        <v>0</v>
      </c>
      <c r="P10">
        <f t="shared" si="0"/>
        <v>0</v>
      </c>
      <c r="Q10">
        <f t="shared" si="0"/>
        <v>0</v>
      </c>
      <c r="R10">
        <f t="shared" si="0"/>
        <v>0</v>
      </c>
      <c r="S10">
        <f t="shared" si="0"/>
        <v>0</v>
      </c>
      <c r="T10">
        <f t="shared" si="0"/>
        <v>0</v>
      </c>
      <c r="U10">
        <f t="shared" si="0"/>
        <v>0</v>
      </c>
      <c r="V10">
        <f t="shared" si="0"/>
        <v>0</v>
      </c>
      <c r="W10">
        <f t="shared" si="0"/>
        <v>0</v>
      </c>
      <c r="X10">
        <f t="shared" si="0"/>
        <v>0</v>
      </c>
      <c r="Y10">
        <f t="shared" si="0"/>
        <v>0</v>
      </c>
      <c r="Z10">
        <f t="shared" si="0"/>
        <v>0</v>
      </c>
      <c r="AA10">
        <f t="shared" si="0"/>
        <v>0</v>
      </c>
      <c r="AB10">
        <f t="shared" ref="AB10:AE76" si="3">IF($D10=AB$1,$E10,0)</f>
        <v>0</v>
      </c>
      <c r="AC10">
        <f t="shared" si="3"/>
        <v>0</v>
      </c>
      <c r="AD10">
        <f t="shared" si="1"/>
        <v>0</v>
      </c>
      <c r="AE10">
        <f t="shared" si="1"/>
        <v>0</v>
      </c>
    </row>
    <row r="11" spans="1:31">
      <c r="C11" s="512"/>
      <c r="G11" s="475"/>
      <c r="I11" s="742" t="s">
        <v>551</v>
      </c>
      <c r="M11">
        <f t="shared" si="2"/>
        <v>0</v>
      </c>
      <c r="N11">
        <f t="shared" si="0"/>
        <v>0</v>
      </c>
      <c r="O11">
        <f t="shared" si="0"/>
        <v>0</v>
      </c>
      <c r="P11">
        <f t="shared" si="0"/>
        <v>0</v>
      </c>
      <c r="Q11">
        <f t="shared" si="0"/>
        <v>0</v>
      </c>
      <c r="R11">
        <f t="shared" si="0"/>
        <v>0</v>
      </c>
      <c r="S11">
        <f t="shared" si="0"/>
        <v>0</v>
      </c>
      <c r="T11">
        <f t="shared" si="0"/>
        <v>0</v>
      </c>
      <c r="U11">
        <f t="shared" si="0"/>
        <v>0</v>
      </c>
      <c r="V11">
        <f t="shared" si="0"/>
        <v>0</v>
      </c>
      <c r="W11">
        <f t="shared" si="0"/>
        <v>0</v>
      </c>
      <c r="X11">
        <f t="shared" si="0"/>
        <v>0</v>
      </c>
      <c r="Y11">
        <f t="shared" si="0"/>
        <v>0</v>
      </c>
      <c r="Z11">
        <f t="shared" si="0"/>
        <v>0</v>
      </c>
      <c r="AA11">
        <f t="shared" si="0"/>
        <v>0</v>
      </c>
      <c r="AB11">
        <f t="shared" si="3"/>
        <v>0</v>
      </c>
      <c r="AC11">
        <f t="shared" si="3"/>
        <v>0</v>
      </c>
      <c r="AD11">
        <f t="shared" si="1"/>
        <v>0</v>
      </c>
      <c r="AE11">
        <f t="shared" si="1"/>
        <v>0</v>
      </c>
    </row>
    <row r="12" spans="1:31">
      <c r="C12" s="512"/>
      <c r="G12" s="475"/>
      <c r="I12" s="742" t="s">
        <v>552</v>
      </c>
      <c r="M12">
        <f t="shared" si="2"/>
        <v>0</v>
      </c>
      <c r="N12">
        <f t="shared" si="0"/>
        <v>0</v>
      </c>
      <c r="O12">
        <f t="shared" si="0"/>
        <v>0</v>
      </c>
      <c r="P12">
        <f t="shared" si="0"/>
        <v>0</v>
      </c>
      <c r="Q12">
        <f t="shared" si="0"/>
        <v>0</v>
      </c>
      <c r="R12">
        <f t="shared" si="0"/>
        <v>0</v>
      </c>
      <c r="S12">
        <f t="shared" si="0"/>
        <v>0</v>
      </c>
      <c r="T12">
        <f t="shared" si="0"/>
        <v>0</v>
      </c>
      <c r="U12">
        <f t="shared" si="0"/>
        <v>0</v>
      </c>
      <c r="V12">
        <f t="shared" si="0"/>
        <v>0</v>
      </c>
      <c r="W12">
        <f t="shared" si="0"/>
        <v>0</v>
      </c>
      <c r="X12">
        <f t="shared" si="0"/>
        <v>0</v>
      </c>
      <c r="Y12">
        <f t="shared" si="0"/>
        <v>0</v>
      </c>
      <c r="Z12">
        <f t="shared" si="0"/>
        <v>0</v>
      </c>
      <c r="AA12">
        <f t="shared" si="0"/>
        <v>0</v>
      </c>
      <c r="AB12">
        <f t="shared" si="3"/>
        <v>0</v>
      </c>
      <c r="AC12">
        <f t="shared" si="3"/>
        <v>0</v>
      </c>
      <c r="AD12">
        <f t="shared" si="1"/>
        <v>0</v>
      </c>
      <c r="AE12">
        <f t="shared" si="1"/>
        <v>0</v>
      </c>
    </row>
    <row r="13" spans="1:31">
      <c r="C13" s="512"/>
      <c r="G13" s="475"/>
      <c r="I13" s="742" t="s">
        <v>630</v>
      </c>
      <c r="M13">
        <f t="shared" si="2"/>
        <v>0</v>
      </c>
      <c r="N13">
        <f t="shared" si="0"/>
        <v>0</v>
      </c>
      <c r="O13">
        <f t="shared" si="0"/>
        <v>0</v>
      </c>
      <c r="P13">
        <f t="shared" si="0"/>
        <v>0</v>
      </c>
      <c r="Q13">
        <f t="shared" si="0"/>
        <v>0</v>
      </c>
      <c r="R13">
        <f t="shared" si="0"/>
        <v>0</v>
      </c>
      <c r="S13">
        <f t="shared" si="0"/>
        <v>0</v>
      </c>
      <c r="T13">
        <f t="shared" si="0"/>
        <v>0</v>
      </c>
      <c r="U13">
        <f t="shared" si="0"/>
        <v>0</v>
      </c>
      <c r="V13">
        <f t="shared" si="0"/>
        <v>0</v>
      </c>
      <c r="W13">
        <f t="shared" si="0"/>
        <v>0</v>
      </c>
      <c r="X13">
        <f t="shared" si="0"/>
        <v>0</v>
      </c>
      <c r="Y13">
        <f t="shared" si="0"/>
        <v>0</v>
      </c>
      <c r="Z13">
        <f t="shared" si="0"/>
        <v>0</v>
      </c>
      <c r="AA13">
        <f t="shared" si="0"/>
        <v>0</v>
      </c>
      <c r="AB13">
        <f t="shared" si="3"/>
        <v>0</v>
      </c>
      <c r="AC13">
        <f t="shared" si="3"/>
        <v>0</v>
      </c>
      <c r="AD13">
        <f t="shared" si="1"/>
        <v>0</v>
      </c>
      <c r="AE13">
        <f t="shared" si="1"/>
        <v>0</v>
      </c>
    </row>
    <row r="14" spans="1:31">
      <c r="C14" s="512"/>
      <c r="D14" s="512"/>
      <c r="G14" s="475"/>
      <c r="I14" s="740" t="s">
        <v>553</v>
      </c>
      <c r="M14">
        <f t="shared" si="2"/>
        <v>0</v>
      </c>
      <c r="N14">
        <f t="shared" si="0"/>
        <v>0</v>
      </c>
      <c r="O14">
        <f t="shared" si="0"/>
        <v>0</v>
      </c>
      <c r="P14">
        <f t="shared" si="0"/>
        <v>0</v>
      </c>
      <c r="Q14">
        <f t="shared" si="0"/>
        <v>0</v>
      </c>
      <c r="R14">
        <f t="shared" si="0"/>
        <v>0</v>
      </c>
      <c r="S14">
        <f t="shared" si="0"/>
        <v>0</v>
      </c>
      <c r="T14">
        <f t="shared" si="0"/>
        <v>0</v>
      </c>
      <c r="U14">
        <f t="shared" si="0"/>
        <v>0</v>
      </c>
      <c r="V14">
        <f t="shared" si="0"/>
        <v>0</v>
      </c>
      <c r="W14">
        <f t="shared" si="0"/>
        <v>0</v>
      </c>
      <c r="X14">
        <f t="shared" si="0"/>
        <v>0</v>
      </c>
      <c r="Y14">
        <f t="shared" si="0"/>
        <v>0</v>
      </c>
      <c r="Z14">
        <f t="shared" si="0"/>
        <v>0</v>
      </c>
      <c r="AA14">
        <f t="shared" si="0"/>
        <v>0</v>
      </c>
      <c r="AB14">
        <f t="shared" si="3"/>
        <v>0</v>
      </c>
      <c r="AC14">
        <f t="shared" si="3"/>
        <v>0</v>
      </c>
      <c r="AD14">
        <f t="shared" si="1"/>
        <v>0</v>
      </c>
      <c r="AE14">
        <f t="shared" si="1"/>
        <v>0</v>
      </c>
    </row>
    <row r="15" spans="1:31">
      <c r="C15" s="512"/>
      <c r="G15" s="475"/>
      <c r="I15" s="740" t="s">
        <v>554</v>
      </c>
      <c r="M15">
        <f t="shared" si="2"/>
        <v>0</v>
      </c>
      <c r="N15">
        <f t="shared" si="0"/>
        <v>0</v>
      </c>
      <c r="O15">
        <f t="shared" si="0"/>
        <v>0</v>
      </c>
      <c r="P15">
        <f t="shared" si="0"/>
        <v>0</v>
      </c>
      <c r="Q15">
        <f t="shared" si="0"/>
        <v>0</v>
      </c>
      <c r="R15">
        <f t="shared" si="0"/>
        <v>0</v>
      </c>
      <c r="S15">
        <f t="shared" si="0"/>
        <v>0</v>
      </c>
      <c r="T15">
        <f t="shared" si="0"/>
        <v>0</v>
      </c>
      <c r="U15">
        <f t="shared" si="0"/>
        <v>0</v>
      </c>
      <c r="V15">
        <f t="shared" si="0"/>
        <v>0</v>
      </c>
      <c r="W15">
        <f t="shared" si="0"/>
        <v>0</v>
      </c>
      <c r="X15">
        <f t="shared" si="0"/>
        <v>0</v>
      </c>
      <c r="Y15">
        <f t="shared" si="0"/>
        <v>0</v>
      </c>
      <c r="Z15">
        <f t="shared" si="0"/>
        <v>0</v>
      </c>
      <c r="AA15">
        <f t="shared" si="0"/>
        <v>0</v>
      </c>
      <c r="AB15">
        <f t="shared" si="3"/>
        <v>0</v>
      </c>
      <c r="AC15">
        <f t="shared" si="3"/>
        <v>0</v>
      </c>
      <c r="AD15">
        <f t="shared" si="1"/>
        <v>0</v>
      </c>
      <c r="AE15">
        <f t="shared" si="1"/>
        <v>0</v>
      </c>
    </row>
    <row r="16" spans="1:31">
      <c r="B16" s="472"/>
      <c r="C16" s="512"/>
      <c r="G16" s="475"/>
      <c r="I16" s="740" t="s">
        <v>555</v>
      </c>
      <c r="M16">
        <f t="shared" si="2"/>
        <v>0</v>
      </c>
      <c r="N16">
        <f t="shared" si="0"/>
        <v>0</v>
      </c>
      <c r="O16">
        <f t="shared" si="0"/>
        <v>0</v>
      </c>
      <c r="P16">
        <f t="shared" si="0"/>
        <v>0</v>
      </c>
      <c r="Q16">
        <f t="shared" si="0"/>
        <v>0</v>
      </c>
      <c r="R16">
        <f t="shared" si="0"/>
        <v>0</v>
      </c>
      <c r="S16">
        <f t="shared" si="0"/>
        <v>0</v>
      </c>
      <c r="T16">
        <f t="shared" si="0"/>
        <v>0</v>
      </c>
      <c r="U16">
        <f t="shared" si="0"/>
        <v>0</v>
      </c>
      <c r="V16">
        <f t="shared" si="0"/>
        <v>0</v>
      </c>
      <c r="W16">
        <f t="shared" si="0"/>
        <v>0</v>
      </c>
      <c r="X16">
        <f t="shared" si="0"/>
        <v>0</v>
      </c>
      <c r="Y16">
        <f t="shared" si="0"/>
        <v>0</v>
      </c>
      <c r="Z16">
        <f t="shared" si="0"/>
        <v>0</v>
      </c>
      <c r="AA16">
        <f t="shared" si="0"/>
        <v>0</v>
      </c>
      <c r="AB16">
        <f t="shared" si="3"/>
        <v>0</v>
      </c>
      <c r="AC16">
        <f t="shared" si="3"/>
        <v>0</v>
      </c>
      <c r="AD16">
        <f t="shared" si="1"/>
        <v>0</v>
      </c>
      <c r="AE16">
        <f t="shared" si="1"/>
        <v>0</v>
      </c>
    </row>
    <row r="17" spans="2:31">
      <c r="B17" s="472"/>
      <c r="C17" s="512"/>
      <c r="G17" s="475"/>
      <c r="I17" s="740" t="s">
        <v>556</v>
      </c>
      <c r="M17">
        <f t="shared" si="2"/>
        <v>0</v>
      </c>
      <c r="N17">
        <f t="shared" si="0"/>
        <v>0</v>
      </c>
      <c r="O17">
        <f t="shared" si="0"/>
        <v>0</v>
      </c>
      <c r="P17">
        <f t="shared" si="0"/>
        <v>0</v>
      </c>
      <c r="Q17">
        <f t="shared" si="0"/>
        <v>0</v>
      </c>
      <c r="R17">
        <f t="shared" si="0"/>
        <v>0</v>
      </c>
      <c r="S17">
        <f t="shared" si="0"/>
        <v>0</v>
      </c>
      <c r="T17">
        <f t="shared" si="0"/>
        <v>0</v>
      </c>
      <c r="U17">
        <f t="shared" si="0"/>
        <v>0</v>
      </c>
      <c r="V17">
        <f t="shared" si="0"/>
        <v>0</v>
      </c>
      <c r="W17">
        <f t="shared" si="0"/>
        <v>0</v>
      </c>
      <c r="X17">
        <f t="shared" si="0"/>
        <v>0</v>
      </c>
      <c r="Y17">
        <f t="shared" si="0"/>
        <v>0</v>
      </c>
      <c r="Z17">
        <f t="shared" si="0"/>
        <v>0</v>
      </c>
      <c r="AA17">
        <f t="shared" si="0"/>
        <v>0</v>
      </c>
      <c r="AB17">
        <f t="shared" si="3"/>
        <v>0</v>
      </c>
      <c r="AC17">
        <f t="shared" si="3"/>
        <v>0</v>
      </c>
      <c r="AD17">
        <f t="shared" si="1"/>
        <v>0</v>
      </c>
      <c r="AE17">
        <f t="shared" si="1"/>
        <v>0</v>
      </c>
    </row>
    <row r="18" spans="2:31">
      <c r="C18" s="512"/>
      <c r="D18" s="512"/>
      <c r="G18" s="475"/>
      <c r="I18" s="582" t="s">
        <v>283</v>
      </c>
      <c r="M18">
        <f t="shared" si="2"/>
        <v>0</v>
      </c>
      <c r="N18">
        <f t="shared" si="2"/>
        <v>0</v>
      </c>
      <c r="O18">
        <f t="shared" si="2"/>
        <v>0</v>
      </c>
      <c r="P18">
        <f t="shared" si="2"/>
        <v>0</v>
      </c>
      <c r="Q18">
        <f t="shared" si="2"/>
        <v>0</v>
      </c>
      <c r="R18">
        <f t="shared" si="2"/>
        <v>0</v>
      </c>
      <c r="S18">
        <f t="shared" si="2"/>
        <v>0</v>
      </c>
      <c r="T18">
        <f t="shared" si="2"/>
        <v>0</v>
      </c>
      <c r="U18">
        <f t="shared" si="2"/>
        <v>0</v>
      </c>
      <c r="V18">
        <f t="shared" si="2"/>
        <v>0</v>
      </c>
      <c r="W18">
        <f t="shared" si="2"/>
        <v>0</v>
      </c>
      <c r="X18">
        <f t="shared" si="2"/>
        <v>0</v>
      </c>
      <c r="Y18">
        <f t="shared" si="2"/>
        <v>0</v>
      </c>
      <c r="Z18">
        <f t="shared" si="2"/>
        <v>0</v>
      </c>
      <c r="AA18">
        <f t="shared" si="2"/>
        <v>0</v>
      </c>
      <c r="AB18">
        <f t="shared" si="3"/>
        <v>0</v>
      </c>
      <c r="AC18">
        <f t="shared" si="3"/>
        <v>0</v>
      </c>
      <c r="AD18">
        <f t="shared" si="3"/>
        <v>0</v>
      </c>
      <c r="AE18">
        <f t="shared" si="3"/>
        <v>0</v>
      </c>
    </row>
    <row r="19" spans="2:31">
      <c r="C19" s="512"/>
      <c r="D19" s="512"/>
      <c r="G19" s="475"/>
      <c r="I19" s="582" t="s">
        <v>284</v>
      </c>
      <c r="M19">
        <f t="shared" si="2"/>
        <v>0</v>
      </c>
      <c r="N19">
        <f t="shared" si="2"/>
        <v>0</v>
      </c>
      <c r="O19">
        <f t="shared" si="2"/>
        <v>0</v>
      </c>
      <c r="P19">
        <f t="shared" si="2"/>
        <v>0</v>
      </c>
      <c r="Q19">
        <f t="shared" si="2"/>
        <v>0</v>
      </c>
      <c r="R19">
        <f t="shared" si="2"/>
        <v>0</v>
      </c>
      <c r="S19">
        <f t="shared" si="2"/>
        <v>0</v>
      </c>
      <c r="T19">
        <f t="shared" si="2"/>
        <v>0</v>
      </c>
      <c r="U19">
        <f t="shared" si="2"/>
        <v>0</v>
      </c>
      <c r="V19">
        <f t="shared" si="2"/>
        <v>0</v>
      </c>
      <c r="W19">
        <f t="shared" si="2"/>
        <v>0</v>
      </c>
      <c r="X19">
        <f t="shared" si="2"/>
        <v>0</v>
      </c>
      <c r="Y19">
        <f t="shared" si="2"/>
        <v>0</v>
      </c>
      <c r="Z19">
        <f t="shared" si="2"/>
        <v>0</v>
      </c>
      <c r="AA19">
        <f t="shared" si="2"/>
        <v>0</v>
      </c>
      <c r="AB19">
        <f t="shared" si="3"/>
        <v>0</v>
      </c>
      <c r="AC19">
        <f t="shared" si="3"/>
        <v>0</v>
      </c>
      <c r="AD19">
        <f t="shared" si="3"/>
        <v>0</v>
      </c>
      <c r="AE19">
        <f t="shared" si="3"/>
        <v>0</v>
      </c>
    </row>
    <row r="20" spans="2:31">
      <c r="C20" s="512"/>
      <c r="D20" s="512"/>
      <c r="G20" s="475"/>
      <c r="I20" s="582" t="s">
        <v>285</v>
      </c>
      <c r="M20">
        <f t="shared" si="2"/>
        <v>0</v>
      </c>
      <c r="N20">
        <f t="shared" si="2"/>
        <v>0</v>
      </c>
      <c r="O20">
        <f t="shared" si="2"/>
        <v>0</v>
      </c>
      <c r="P20">
        <f t="shared" si="2"/>
        <v>0</v>
      </c>
      <c r="Q20">
        <f t="shared" si="2"/>
        <v>0</v>
      </c>
      <c r="R20">
        <f t="shared" si="2"/>
        <v>0</v>
      </c>
      <c r="S20">
        <f t="shared" si="2"/>
        <v>0</v>
      </c>
      <c r="T20">
        <f t="shared" si="2"/>
        <v>0</v>
      </c>
      <c r="U20">
        <f t="shared" si="2"/>
        <v>0</v>
      </c>
      <c r="V20">
        <f t="shared" si="2"/>
        <v>0</v>
      </c>
      <c r="W20">
        <f t="shared" si="2"/>
        <v>0</v>
      </c>
      <c r="X20">
        <f t="shared" si="2"/>
        <v>0</v>
      </c>
      <c r="Y20">
        <f t="shared" si="2"/>
        <v>0</v>
      </c>
      <c r="Z20">
        <f t="shared" si="2"/>
        <v>0</v>
      </c>
      <c r="AA20">
        <f t="shared" si="2"/>
        <v>0</v>
      </c>
      <c r="AB20">
        <f t="shared" si="3"/>
        <v>0</v>
      </c>
      <c r="AC20">
        <f t="shared" si="3"/>
        <v>0</v>
      </c>
      <c r="AD20">
        <f t="shared" si="3"/>
        <v>0</v>
      </c>
      <c r="AE20">
        <f t="shared" si="3"/>
        <v>0</v>
      </c>
    </row>
    <row r="21" spans="2:31">
      <c r="C21" s="512"/>
      <c r="D21" s="512"/>
      <c r="G21" s="475"/>
      <c r="I21" s="583"/>
      <c r="M21">
        <f t="shared" si="2"/>
        <v>0</v>
      </c>
      <c r="N21">
        <f t="shared" si="2"/>
        <v>0</v>
      </c>
      <c r="O21">
        <f t="shared" si="2"/>
        <v>0</v>
      </c>
      <c r="P21">
        <f t="shared" si="2"/>
        <v>0</v>
      </c>
      <c r="Q21">
        <f t="shared" si="2"/>
        <v>0</v>
      </c>
      <c r="R21">
        <f t="shared" si="2"/>
        <v>0</v>
      </c>
      <c r="S21">
        <f t="shared" si="2"/>
        <v>0</v>
      </c>
      <c r="T21">
        <f t="shared" si="2"/>
        <v>0</v>
      </c>
      <c r="U21">
        <f t="shared" si="2"/>
        <v>0</v>
      </c>
      <c r="V21">
        <f t="shared" si="2"/>
        <v>0</v>
      </c>
      <c r="W21">
        <f t="shared" si="2"/>
        <v>0</v>
      </c>
      <c r="X21">
        <f t="shared" si="2"/>
        <v>0</v>
      </c>
      <c r="Y21">
        <f t="shared" si="2"/>
        <v>0</v>
      </c>
      <c r="Z21">
        <f t="shared" si="2"/>
        <v>0</v>
      </c>
      <c r="AA21">
        <f t="shared" si="2"/>
        <v>0</v>
      </c>
      <c r="AB21">
        <f t="shared" si="3"/>
        <v>0</v>
      </c>
      <c r="AC21">
        <f t="shared" si="3"/>
        <v>0</v>
      </c>
      <c r="AD21">
        <f t="shared" si="3"/>
        <v>0</v>
      </c>
      <c r="AE21">
        <f t="shared" si="3"/>
        <v>0</v>
      </c>
    </row>
    <row r="22" spans="2:31">
      <c r="C22" s="512"/>
      <c r="D22" s="512"/>
      <c r="G22" s="475"/>
      <c r="M22">
        <f t="shared" si="2"/>
        <v>0</v>
      </c>
      <c r="N22">
        <f t="shared" si="2"/>
        <v>0</v>
      </c>
      <c r="O22">
        <f t="shared" si="2"/>
        <v>0</v>
      </c>
      <c r="P22">
        <f t="shared" si="2"/>
        <v>0</v>
      </c>
      <c r="Q22">
        <f t="shared" si="2"/>
        <v>0</v>
      </c>
      <c r="R22">
        <f t="shared" si="2"/>
        <v>0</v>
      </c>
      <c r="S22">
        <f t="shared" si="2"/>
        <v>0</v>
      </c>
      <c r="T22">
        <f t="shared" si="2"/>
        <v>0</v>
      </c>
      <c r="U22">
        <f t="shared" si="2"/>
        <v>0</v>
      </c>
      <c r="V22">
        <f t="shared" si="2"/>
        <v>0</v>
      </c>
      <c r="W22">
        <f t="shared" si="2"/>
        <v>0</v>
      </c>
      <c r="X22">
        <f t="shared" si="2"/>
        <v>0</v>
      </c>
      <c r="Y22">
        <f t="shared" si="2"/>
        <v>0</v>
      </c>
      <c r="Z22">
        <f t="shared" si="2"/>
        <v>0</v>
      </c>
      <c r="AA22">
        <f t="shared" si="2"/>
        <v>0</v>
      </c>
      <c r="AB22">
        <f t="shared" si="3"/>
        <v>0</v>
      </c>
      <c r="AC22">
        <f t="shared" si="3"/>
        <v>0</v>
      </c>
      <c r="AD22">
        <f t="shared" si="3"/>
        <v>0</v>
      </c>
      <c r="AE22">
        <f t="shared" si="3"/>
        <v>0</v>
      </c>
    </row>
    <row r="23" spans="2:31">
      <c r="C23" s="512"/>
      <c r="D23" s="512"/>
      <c r="G23" s="475"/>
      <c r="M23">
        <f t="shared" si="2"/>
        <v>0</v>
      </c>
      <c r="N23">
        <f t="shared" si="2"/>
        <v>0</v>
      </c>
      <c r="O23">
        <f t="shared" si="2"/>
        <v>0</v>
      </c>
      <c r="P23">
        <f t="shared" si="2"/>
        <v>0</v>
      </c>
      <c r="Q23">
        <f t="shared" si="2"/>
        <v>0</v>
      </c>
      <c r="R23">
        <f t="shared" si="2"/>
        <v>0</v>
      </c>
      <c r="S23">
        <f t="shared" si="2"/>
        <v>0</v>
      </c>
      <c r="T23">
        <f t="shared" si="2"/>
        <v>0</v>
      </c>
      <c r="U23">
        <f t="shared" si="2"/>
        <v>0</v>
      </c>
      <c r="V23">
        <f t="shared" si="2"/>
        <v>0</v>
      </c>
      <c r="W23">
        <f t="shared" si="2"/>
        <v>0</v>
      </c>
      <c r="X23">
        <f t="shared" si="2"/>
        <v>0</v>
      </c>
      <c r="Y23">
        <f t="shared" si="2"/>
        <v>0</v>
      </c>
      <c r="Z23">
        <f t="shared" si="2"/>
        <v>0</v>
      </c>
      <c r="AA23">
        <f t="shared" si="2"/>
        <v>0</v>
      </c>
      <c r="AB23">
        <f t="shared" si="3"/>
        <v>0</v>
      </c>
      <c r="AC23">
        <f t="shared" si="3"/>
        <v>0</v>
      </c>
      <c r="AD23">
        <f t="shared" si="3"/>
        <v>0</v>
      </c>
      <c r="AE23">
        <f t="shared" si="3"/>
        <v>0</v>
      </c>
    </row>
    <row r="24" spans="2:31">
      <c r="C24" s="512"/>
      <c r="E24" s="476"/>
      <c r="G24" s="475"/>
      <c r="M24">
        <f t="shared" si="2"/>
        <v>0</v>
      </c>
      <c r="N24">
        <f t="shared" si="2"/>
        <v>0</v>
      </c>
      <c r="O24">
        <f t="shared" si="2"/>
        <v>0</v>
      </c>
      <c r="P24">
        <f t="shared" si="2"/>
        <v>0</v>
      </c>
      <c r="Q24">
        <f t="shared" si="2"/>
        <v>0</v>
      </c>
      <c r="R24">
        <f t="shared" si="2"/>
        <v>0</v>
      </c>
      <c r="S24">
        <f t="shared" si="2"/>
        <v>0</v>
      </c>
      <c r="T24">
        <f t="shared" si="2"/>
        <v>0</v>
      </c>
      <c r="U24">
        <f t="shared" si="2"/>
        <v>0</v>
      </c>
      <c r="V24">
        <f t="shared" si="2"/>
        <v>0</v>
      </c>
      <c r="W24">
        <f t="shared" si="2"/>
        <v>0</v>
      </c>
      <c r="X24">
        <f t="shared" si="2"/>
        <v>0</v>
      </c>
      <c r="Y24">
        <f t="shared" si="2"/>
        <v>0</v>
      </c>
      <c r="Z24">
        <f t="shared" si="2"/>
        <v>0</v>
      </c>
      <c r="AA24">
        <f t="shared" si="2"/>
        <v>0</v>
      </c>
      <c r="AB24">
        <f t="shared" si="3"/>
        <v>0</v>
      </c>
      <c r="AC24">
        <f t="shared" si="3"/>
        <v>0</v>
      </c>
      <c r="AD24">
        <f t="shared" si="3"/>
        <v>0</v>
      </c>
      <c r="AE24">
        <f t="shared" si="3"/>
        <v>0</v>
      </c>
    </row>
    <row r="25" spans="2:31">
      <c r="C25" s="512"/>
      <c r="D25" s="512"/>
      <c r="G25" s="475"/>
      <c r="M25">
        <f t="shared" si="2"/>
        <v>0</v>
      </c>
      <c r="N25">
        <f t="shared" si="2"/>
        <v>0</v>
      </c>
      <c r="O25">
        <f t="shared" si="2"/>
        <v>0</v>
      </c>
      <c r="P25">
        <f t="shared" si="2"/>
        <v>0</v>
      </c>
      <c r="Q25">
        <f t="shared" si="2"/>
        <v>0</v>
      </c>
      <c r="R25">
        <f t="shared" si="2"/>
        <v>0</v>
      </c>
      <c r="S25">
        <f t="shared" si="2"/>
        <v>0</v>
      </c>
      <c r="T25">
        <f t="shared" si="2"/>
        <v>0</v>
      </c>
      <c r="U25">
        <f t="shared" si="2"/>
        <v>0</v>
      </c>
      <c r="V25">
        <f t="shared" si="2"/>
        <v>0</v>
      </c>
      <c r="W25">
        <f t="shared" si="2"/>
        <v>0</v>
      </c>
      <c r="X25">
        <f t="shared" si="2"/>
        <v>0</v>
      </c>
      <c r="Y25">
        <f t="shared" si="2"/>
        <v>0</v>
      </c>
      <c r="Z25">
        <f t="shared" si="2"/>
        <v>0</v>
      </c>
      <c r="AA25">
        <f t="shared" si="2"/>
        <v>0</v>
      </c>
      <c r="AB25">
        <f t="shared" si="3"/>
        <v>0</v>
      </c>
      <c r="AC25">
        <f t="shared" si="3"/>
        <v>0</v>
      </c>
      <c r="AD25">
        <f t="shared" si="3"/>
        <v>0</v>
      </c>
      <c r="AE25">
        <f t="shared" si="3"/>
        <v>0</v>
      </c>
    </row>
    <row r="26" spans="2:31">
      <c r="C26" s="512"/>
      <c r="D26" s="512"/>
      <c r="G26" s="475"/>
      <c r="M26">
        <f t="shared" si="2"/>
        <v>0</v>
      </c>
      <c r="N26">
        <f t="shared" si="2"/>
        <v>0</v>
      </c>
      <c r="O26">
        <f t="shared" si="2"/>
        <v>0</v>
      </c>
      <c r="P26">
        <f t="shared" si="2"/>
        <v>0</v>
      </c>
      <c r="Q26">
        <f t="shared" si="2"/>
        <v>0</v>
      </c>
      <c r="R26">
        <f t="shared" si="2"/>
        <v>0</v>
      </c>
      <c r="S26">
        <f t="shared" si="2"/>
        <v>0</v>
      </c>
      <c r="T26">
        <f t="shared" si="2"/>
        <v>0</v>
      </c>
      <c r="U26">
        <f t="shared" si="2"/>
        <v>0</v>
      </c>
      <c r="V26">
        <f t="shared" si="2"/>
        <v>0</v>
      </c>
      <c r="W26">
        <f t="shared" si="2"/>
        <v>0</v>
      </c>
      <c r="X26">
        <f t="shared" si="2"/>
        <v>0</v>
      </c>
      <c r="Y26">
        <f t="shared" si="2"/>
        <v>0</v>
      </c>
      <c r="Z26">
        <f t="shared" si="2"/>
        <v>0</v>
      </c>
      <c r="AA26">
        <f t="shared" si="2"/>
        <v>0</v>
      </c>
      <c r="AB26">
        <f t="shared" si="3"/>
        <v>0</v>
      </c>
      <c r="AC26">
        <f t="shared" si="3"/>
        <v>0</v>
      </c>
      <c r="AD26">
        <f t="shared" si="3"/>
        <v>0</v>
      </c>
      <c r="AE26">
        <f t="shared" si="3"/>
        <v>0</v>
      </c>
    </row>
    <row r="27" spans="2:31">
      <c r="C27" s="512"/>
      <c r="G27" s="475"/>
      <c r="M27">
        <f t="shared" si="2"/>
        <v>0</v>
      </c>
      <c r="N27">
        <f t="shared" si="2"/>
        <v>0</v>
      </c>
      <c r="O27">
        <f t="shared" si="2"/>
        <v>0</v>
      </c>
      <c r="P27">
        <f t="shared" si="2"/>
        <v>0</v>
      </c>
      <c r="Q27">
        <f t="shared" si="2"/>
        <v>0</v>
      </c>
      <c r="R27">
        <f t="shared" si="2"/>
        <v>0</v>
      </c>
      <c r="S27">
        <f t="shared" si="2"/>
        <v>0</v>
      </c>
      <c r="T27">
        <f t="shared" si="2"/>
        <v>0</v>
      </c>
      <c r="U27">
        <f t="shared" si="2"/>
        <v>0</v>
      </c>
      <c r="V27">
        <f t="shared" si="2"/>
        <v>0</v>
      </c>
      <c r="W27">
        <f t="shared" si="2"/>
        <v>0</v>
      </c>
      <c r="X27">
        <f t="shared" si="2"/>
        <v>0</v>
      </c>
      <c r="Y27">
        <f t="shared" si="2"/>
        <v>0</v>
      </c>
      <c r="Z27">
        <f t="shared" si="2"/>
        <v>0</v>
      </c>
      <c r="AA27">
        <f t="shared" si="2"/>
        <v>0</v>
      </c>
      <c r="AB27">
        <f t="shared" si="3"/>
        <v>0</v>
      </c>
      <c r="AC27">
        <f t="shared" si="3"/>
        <v>0</v>
      </c>
      <c r="AD27">
        <f t="shared" si="3"/>
        <v>0</v>
      </c>
      <c r="AE27">
        <f t="shared" si="3"/>
        <v>0</v>
      </c>
    </row>
    <row r="28" spans="2:31">
      <c r="C28" s="512"/>
      <c r="G28" s="475"/>
      <c r="M28">
        <f t="shared" si="2"/>
        <v>0</v>
      </c>
      <c r="N28">
        <f t="shared" si="2"/>
        <v>0</v>
      </c>
      <c r="O28">
        <f t="shared" si="2"/>
        <v>0</v>
      </c>
      <c r="P28">
        <f t="shared" si="2"/>
        <v>0</v>
      </c>
      <c r="Q28">
        <f t="shared" si="2"/>
        <v>0</v>
      </c>
      <c r="R28">
        <f t="shared" si="2"/>
        <v>0</v>
      </c>
      <c r="S28">
        <f t="shared" si="2"/>
        <v>0</v>
      </c>
      <c r="T28">
        <f t="shared" si="2"/>
        <v>0</v>
      </c>
      <c r="U28">
        <f t="shared" si="2"/>
        <v>0</v>
      </c>
      <c r="V28">
        <f t="shared" si="2"/>
        <v>0</v>
      </c>
      <c r="W28">
        <f t="shared" si="2"/>
        <v>0</v>
      </c>
      <c r="X28">
        <f t="shared" si="2"/>
        <v>0</v>
      </c>
      <c r="Y28">
        <f t="shared" si="2"/>
        <v>0</v>
      </c>
      <c r="Z28">
        <f t="shared" si="2"/>
        <v>0</v>
      </c>
      <c r="AA28">
        <f t="shared" si="2"/>
        <v>0</v>
      </c>
      <c r="AB28">
        <f t="shared" si="3"/>
        <v>0</v>
      </c>
      <c r="AC28">
        <f t="shared" si="3"/>
        <v>0</v>
      </c>
      <c r="AD28">
        <f t="shared" si="3"/>
        <v>0</v>
      </c>
      <c r="AE28">
        <f t="shared" si="3"/>
        <v>0</v>
      </c>
    </row>
    <row r="29" spans="2:31">
      <c r="C29" s="512"/>
      <c r="D29" s="512"/>
      <c r="G29" s="475"/>
      <c r="M29">
        <f t="shared" si="2"/>
        <v>0</v>
      </c>
      <c r="N29">
        <f t="shared" si="2"/>
        <v>0</v>
      </c>
      <c r="O29">
        <f t="shared" si="2"/>
        <v>0</v>
      </c>
      <c r="P29">
        <f t="shared" si="2"/>
        <v>0</v>
      </c>
      <c r="Q29">
        <f t="shared" si="2"/>
        <v>0</v>
      </c>
      <c r="R29">
        <f t="shared" si="2"/>
        <v>0</v>
      </c>
      <c r="S29">
        <f t="shared" si="2"/>
        <v>0</v>
      </c>
      <c r="T29">
        <f t="shared" si="2"/>
        <v>0</v>
      </c>
      <c r="U29">
        <f t="shared" si="2"/>
        <v>0</v>
      </c>
      <c r="V29">
        <f t="shared" si="2"/>
        <v>0</v>
      </c>
      <c r="W29">
        <f t="shared" si="2"/>
        <v>0</v>
      </c>
      <c r="X29">
        <f t="shared" si="2"/>
        <v>0</v>
      </c>
      <c r="Y29">
        <f t="shared" si="2"/>
        <v>0</v>
      </c>
      <c r="Z29">
        <f t="shared" si="2"/>
        <v>0</v>
      </c>
      <c r="AA29">
        <f t="shared" si="2"/>
        <v>0</v>
      </c>
      <c r="AB29">
        <f t="shared" si="3"/>
        <v>0</v>
      </c>
      <c r="AC29">
        <f t="shared" si="3"/>
        <v>0</v>
      </c>
      <c r="AD29">
        <f t="shared" si="3"/>
        <v>0</v>
      </c>
      <c r="AE29">
        <f t="shared" si="3"/>
        <v>0</v>
      </c>
    </row>
    <row r="30" spans="2:31">
      <c r="C30" s="512"/>
      <c r="D30" s="512"/>
      <c r="G30" s="475"/>
      <c r="M30">
        <f t="shared" si="2"/>
        <v>0</v>
      </c>
      <c r="N30">
        <f t="shared" si="2"/>
        <v>0</v>
      </c>
      <c r="O30">
        <f t="shared" si="2"/>
        <v>0</v>
      </c>
      <c r="P30">
        <f t="shared" si="2"/>
        <v>0</v>
      </c>
      <c r="Q30">
        <f t="shared" si="2"/>
        <v>0</v>
      </c>
      <c r="R30">
        <f t="shared" si="2"/>
        <v>0</v>
      </c>
      <c r="S30">
        <f t="shared" si="2"/>
        <v>0</v>
      </c>
      <c r="T30">
        <f t="shared" si="2"/>
        <v>0</v>
      </c>
      <c r="U30">
        <f t="shared" si="2"/>
        <v>0</v>
      </c>
      <c r="V30">
        <f t="shared" si="2"/>
        <v>0</v>
      </c>
      <c r="W30">
        <f t="shared" si="2"/>
        <v>0</v>
      </c>
      <c r="X30">
        <f t="shared" si="2"/>
        <v>0</v>
      </c>
      <c r="Y30">
        <f t="shared" si="2"/>
        <v>0</v>
      </c>
      <c r="Z30">
        <f t="shared" si="2"/>
        <v>0</v>
      </c>
      <c r="AA30">
        <f t="shared" si="2"/>
        <v>0</v>
      </c>
      <c r="AB30">
        <f t="shared" si="3"/>
        <v>0</v>
      </c>
      <c r="AC30">
        <f t="shared" si="3"/>
        <v>0</v>
      </c>
      <c r="AD30">
        <f t="shared" si="3"/>
        <v>0</v>
      </c>
      <c r="AE30">
        <f t="shared" si="3"/>
        <v>0</v>
      </c>
    </row>
    <row r="31" spans="2:31">
      <c r="C31" s="512"/>
      <c r="D31" s="512"/>
      <c r="G31" s="475"/>
      <c r="M31">
        <f t="shared" si="2"/>
        <v>0</v>
      </c>
      <c r="N31">
        <f t="shared" si="2"/>
        <v>0</v>
      </c>
      <c r="O31">
        <f t="shared" si="2"/>
        <v>0</v>
      </c>
      <c r="P31">
        <f t="shared" si="2"/>
        <v>0</v>
      </c>
      <c r="Q31">
        <f t="shared" si="2"/>
        <v>0</v>
      </c>
      <c r="R31">
        <f t="shared" si="2"/>
        <v>0</v>
      </c>
      <c r="S31">
        <f t="shared" si="2"/>
        <v>0</v>
      </c>
      <c r="T31">
        <f t="shared" si="2"/>
        <v>0</v>
      </c>
      <c r="U31">
        <f t="shared" si="2"/>
        <v>0</v>
      </c>
      <c r="V31">
        <f t="shared" si="2"/>
        <v>0</v>
      </c>
      <c r="W31">
        <f t="shared" si="2"/>
        <v>0</v>
      </c>
      <c r="X31">
        <f t="shared" si="2"/>
        <v>0</v>
      </c>
      <c r="Y31">
        <f t="shared" si="2"/>
        <v>0</v>
      </c>
      <c r="Z31">
        <f t="shared" si="2"/>
        <v>0</v>
      </c>
      <c r="AA31">
        <f t="shared" si="2"/>
        <v>0</v>
      </c>
      <c r="AB31">
        <f t="shared" si="3"/>
        <v>0</v>
      </c>
      <c r="AC31">
        <f t="shared" si="3"/>
        <v>0</v>
      </c>
      <c r="AD31">
        <f t="shared" si="3"/>
        <v>0</v>
      </c>
      <c r="AE31">
        <f t="shared" si="3"/>
        <v>0</v>
      </c>
    </row>
    <row r="32" spans="2:31">
      <c r="C32" s="512"/>
      <c r="D32" s="512"/>
      <c r="G32" s="475"/>
      <c r="M32">
        <f t="shared" si="2"/>
        <v>0</v>
      </c>
      <c r="N32">
        <f t="shared" si="2"/>
        <v>0</v>
      </c>
      <c r="O32">
        <f t="shared" si="2"/>
        <v>0</v>
      </c>
      <c r="P32">
        <f t="shared" si="2"/>
        <v>0</v>
      </c>
      <c r="Q32">
        <f t="shared" si="2"/>
        <v>0</v>
      </c>
      <c r="R32">
        <f t="shared" si="2"/>
        <v>0</v>
      </c>
      <c r="S32">
        <f t="shared" si="2"/>
        <v>0</v>
      </c>
      <c r="T32">
        <f t="shared" si="2"/>
        <v>0</v>
      </c>
      <c r="U32">
        <f t="shared" si="2"/>
        <v>0</v>
      </c>
      <c r="V32">
        <f t="shared" si="2"/>
        <v>0</v>
      </c>
      <c r="W32">
        <f t="shared" si="2"/>
        <v>0</v>
      </c>
      <c r="X32">
        <f t="shared" si="2"/>
        <v>0</v>
      </c>
      <c r="Y32">
        <f t="shared" si="2"/>
        <v>0</v>
      </c>
      <c r="Z32">
        <f t="shared" si="2"/>
        <v>0</v>
      </c>
      <c r="AA32">
        <f t="shared" si="2"/>
        <v>0</v>
      </c>
      <c r="AB32">
        <f t="shared" si="3"/>
        <v>0</v>
      </c>
      <c r="AC32">
        <f t="shared" si="3"/>
        <v>0</v>
      </c>
      <c r="AD32">
        <f t="shared" si="3"/>
        <v>0</v>
      </c>
      <c r="AE32">
        <f t="shared" si="3"/>
        <v>0</v>
      </c>
    </row>
    <row r="33" spans="2:31">
      <c r="C33" s="512"/>
      <c r="G33" s="475"/>
      <c r="M33">
        <f t="shared" ref="M33:AA51" si="4">IF($D33=M$1,$E33,0)</f>
        <v>0</v>
      </c>
      <c r="N33">
        <f t="shared" si="4"/>
        <v>0</v>
      </c>
      <c r="O33">
        <f t="shared" si="4"/>
        <v>0</v>
      </c>
      <c r="P33">
        <f t="shared" si="4"/>
        <v>0</v>
      </c>
      <c r="Q33">
        <f t="shared" si="4"/>
        <v>0</v>
      </c>
      <c r="R33">
        <f t="shared" si="4"/>
        <v>0</v>
      </c>
      <c r="S33">
        <f t="shared" si="4"/>
        <v>0</v>
      </c>
      <c r="T33">
        <f t="shared" si="4"/>
        <v>0</v>
      </c>
      <c r="U33">
        <f t="shared" si="4"/>
        <v>0</v>
      </c>
      <c r="V33">
        <f t="shared" si="4"/>
        <v>0</v>
      </c>
      <c r="W33">
        <f t="shared" si="4"/>
        <v>0</v>
      </c>
      <c r="X33">
        <f t="shared" si="4"/>
        <v>0</v>
      </c>
      <c r="Y33">
        <f t="shared" si="4"/>
        <v>0</v>
      </c>
      <c r="Z33">
        <f t="shared" si="4"/>
        <v>0</v>
      </c>
      <c r="AA33">
        <f t="shared" si="4"/>
        <v>0</v>
      </c>
      <c r="AB33">
        <f t="shared" si="3"/>
        <v>0</v>
      </c>
      <c r="AC33">
        <f t="shared" si="3"/>
        <v>0</v>
      </c>
      <c r="AD33">
        <f t="shared" si="3"/>
        <v>0</v>
      </c>
      <c r="AE33">
        <f t="shared" si="3"/>
        <v>0</v>
      </c>
    </row>
    <row r="34" spans="2:31">
      <c r="C34" s="512"/>
      <c r="G34" s="475"/>
      <c r="M34">
        <f t="shared" si="4"/>
        <v>0</v>
      </c>
      <c r="N34">
        <f t="shared" si="4"/>
        <v>0</v>
      </c>
      <c r="O34">
        <f t="shared" si="4"/>
        <v>0</v>
      </c>
      <c r="P34">
        <f t="shared" si="4"/>
        <v>0</v>
      </c>
      <c r="Q34">
        <f t="shared" si="4"/>
        <v>0</v>
      </c>
      <c r="R34">
        <f t="shared" si="4"/>
        <v>0</v>
      </c>
      <c r="S34">
        <f t="shared" si="4"/>
        <v>0</v>
      </c>
      <c r="T34">
        <f t="shared" si="4"/>
        <v>0</v>
      </c>
      <c r="U34">
        <f t="shared" si="4"/>
        <v>0</v>
      </c>
      <c r="V34">
        <f t="shared" si="4"/>
        <v>0</v>
      </c>
      <c r="W34">
        <f t="shared" si="4"/>
        <v>0</v>
      </c>
      <c r="X34">
        <f t="shared" si="4"/>
        <v>0</v>
      </c>
      <c r="Y34">
        <f t="shared" si="4"/>
        <v>0</v>
      </c>
      <c r="Z34">
        <f t="shared" si="4"/>
        <v>0</v>
      </c>
      <c r="AA34">
        <f t="shared" si="4"/>
        <v>0</v>
      </c>
      <c r="AB34">
        <f t="shared" si="3"/>
        <v>0</v>
      </c>
      <c r="AC34">
        <f t="shared" si="3"/>
        <v>0</v>
      </c>
      <c r="AD34">
        <f t="shared" si="3"/>
        <v>0</v>
      </c>
      <c r="AE34">
        <f t="shared" si="3"/>
        <v>0</v>
      </c>
    </row>
    <row r="35" spans="2:31">
      <c r="C35" s="512"/>
      <c r="G35" s="475"/>
      <c r="M35">
        <f t="shared" si="4"/>
        <v>0</v>
      </c>
      <c r="N35">
        <f t="shared" si="4"/>
        <v>0</v>
      </c>
      <c r="O35">
        <f t="shared" si="4"/>
        <v>0</v>
      </c>
      <c r="P35">
        <f t="shared" si="4"/>
        <v>0</v>
      </c>
      <c r="Q35">
        <f t="shared" si="4"/>
        <v>0</v>
      </c>
      <c r="R35">
        <f t="shared" si="4"/>
        <v>0</v>
      </c>
      <c r="S35">
        <f t="shared" si="4"/>
        <v>0</v>
      </c>
      <c r="T35">
        <f t="shared" si="4"/>
        <v>0</v>
      </c>
      <c r="U35">
        <f t="shared" si="4"/>
        <v>0</v>
      </c>
      <c r="V35">
        <f t="shared" si="4"/>
        <v>0</v>
      </c>
      <c r="W35">
        <f t="shared" si="4"/>
        <v>0</v>
      </c>
      <c r="X35">
        <f t="shared" si="4"/>
        <v>0</v>
      </c>
      <c r="Y35">
        <f t="shared" si="4"/>
        <v>0</v>
      </c>
      <c r="Z35">
        <f t="shared" si="4"/>
        <v>0</v>
      </c>
      <c r="AA35">
        <f t="shared" si="4"/>
        <v>0</v>
      </c>
      <c r="AB35">
        <f t="shared" si="3"/>
        <v>0</v>
      </c>
      <c r="AC35">
        <f t="shared" si="3"/>
        <v>0</v>
      </c>
      <c r="AD35">
        <f t="shared" si="3"/>
        <v>0</v>
      </c>
      <c r="AE35">
        <f t="shared" si="3"/>
        <v>0</v>
      </c>
    </row>
    <row r="36" spans="2:31">
      <c r="C36" s="512"/>
      <c r="G36" s="475"/>
      <c r="M36">
        <f t="shared" si="4"/>
        <v>0</v>
      </c>
      <c r="N36">
        <f t="shared" si="4"/>
        <v>0</v>
      </c>
      <c r="O36">
        <f t="shared" si="4"/>
        <v>0</v>
      </c>
      <c r="P36">
        <f t="shared" si="4"/>
        <v>0</v>
      </c>
      <c r="Q36">
        <f t="shared" si="4"/>
        <v>0</v>
      </c>
      <c r="R36">
        <f t="shared" si="4"/>
        <v>0</v>
      </c>
      <c r="S36">
        <f t="shared" si="4"/>
        <v>0</v>
      </c>
      <c r="T36">
        <f t="shared" si="4"/>
        <v>0</v>
      </c>
      <c r="U36">
        <f t="shared" si="4"/>
        <v>0</v>
      </c>
      <c r="V36">
        <f t="shared" si="4"/>
        <v>0</v>
      </c>
      <c r="W36">
        <f t="shared" si="4"/>
        <v>0</v>
      </c>
      <c r="X36">
        <f t="shared" si="4"/>
        <v>0</v>
      </c>
      <c r="Y36">
        <f t="shared" si="4"/>
        <v>0</v>
      </c>
      <c r="Z36">
        <f t="shared" si="4"/>
        <v>0</v>
      </c>
      <c r="AA36">
        <f t="shared" si="4"/>
        <v>0</v>
      </c>
      <c r="AB36">
        <f t="shared" si="3"/>
        <v>0</v>
      </c>
      <c r="AC36">
        <f t="shared" si="3"/>
        <v>0</v>
      </c>
      <c r="AD36">
        <f t="shared" si="3"/>
        <v>0</v>
      </c>
      <c r="AE36">
        <f t="shared" si="3"/>
        <v>0</v>
      </c>
    </row>
    <row r="37" spans="2:31">
      <c r="C37" s="512"/>
      <c r="D37" s="512"/>
      <c r="G37" s="475"/>
      <c r="M37">
        <f t="shared" si="4"/>
        <v>0</v>
      </c>
      <c r="N37">
        <f t="shared" si="4"/>
        <v>0</v>
      </c>
      <c r="O37">
        <f t="shared" si="4"/>
        <v>0</v>
      </c>
      <c r="P37">
        <f t="shared" si="4"/>
        <v>0</v>
      </c>
      <c r="Q37">
        <f t="shared" si="4"/>
        <v>0</v>
      </c>
      <c r="R37">
        <f t="shared" si="4"/>
        <v>0</v>
      </c>
      <c r="S37">
        <f t="shared" si="4"/>
        <v>0</v>
      </c>
      <c r="T37">
        <f t="shared" si="4"/>
        <v>0</v>
      </c>
      <c r="U37">
        <f t="shared" si="4"/>
        <v>0</v>
      </c>
      <c r="V37">
        <f t="shared" si="4"/>
        <v>0</v>
      </c>
      <c r="W37">
        <f t="shared" si="4"/>
        <v>0</v>
      </c>
      <c r="X37">
        <f t="shared" si="4"/>
        <v>0</v>
      </c>
      <c r="Y37">
        <f t="shared" si="4"/>
        <v>0</v>
      </c>
      <c r="Z37">
        <f t="shared" si="4"/>
        <v>0</v>
      </c>
      <c r="AA37">
        <f t="shared" si="4"/>
        <v>0</v>
      </c>
      <c r="AB37">
        <f t="shared" si="3"/>
        <v>0</v>
      </c>
      <c r="AC37">
        <f t="shared" si="3"/>
        <v>0</v>
      </c>
      <c r="AD37">
        <f t="shared" si="3"/>
        <v>0</v>
      </c>
      <c r="AE37">
        <f t="shared" si="3"/>
        <v>0</v>
      </c>
    </row>
    <row r="38" spans="2:31">
      <c r="B38" s="472"/>
      <c r="C38" s="512"/>
      <c r="D38" s="512"/>
      <c r="G38" s="475"/>
      <c r="M38">
        <f t="shared" si="4"/>
        <v>0</v>
      </c>
      <c r="N38">
        <f t="shared" si="4"/>
        <v>0</v>
      </c>
      <c r="O38">
        <f t="shared" si="4"/>
        <v>0</v>
      </c>
      <c r="P38">
        <f t="shared" si="4"/>
        <v>0</v>
      </c>
      <c r="Q38">
        <f t="shared" si="4"/>
        <v>0</v>
      </c>
      <c r="R38">
        <f t="shared" si="4"/>
        <v>0</v>
      </c>
      <c r="S38">
        <f t="shared" si="4"/>
        <v>0</v>
      </c>
      <c r="T38">
        <f t="shared" si="4"/>
        <v>0</v>
      </c>
      <c r="U38">
        <f t="shared" si="4"/>
        <v>0</v>
      </c>
      <c r="V38">
        <f t="shared" si="4"/>
        <v>0</v>
      </c>
      <c r="W38">
        <f t="shared" si="4"/>
        <v>0</v>
      </c>
      <c r="X38">
        <f t="shared" si="4"/>
        <v>0</v>
      </c>
      <c r="Y38">
        <f t="shared" si="4"/>
        <v>0</v>
      </c>
      <c r="Z38">
        <f t="shared" si="4"/>
        <v>0</v>
      </c>
      <c r="AA38">
        <f t="shared" si="4"/>
        <v>0</v>
      </c>
      <c r="AB38">
        <f t="shared" si="3"/>
        <v>0</v>
      </c>
      <c r="AC38">
        <f t="shared" si="3"/>
        <v>0</v>
      </c>
      <c r="AD38">
        <f t="shared" si="3"/>
        <v>0</v>
      </c>
      <c r="AE38">
        <f t="shared" si="3"/>
        <v>0</v>
      </c>
    </row>
    <row r="39" spans="2:31">
      <c r="C39" s="512"/>
      <c r="G39" s="475"/>
      <c r="M39">
        <f t="shared" si="4"/>
        <v>0</v>
      </c>
      <c r="N39">
        <f t="shared" si="4"/>
        <v>0</v>
      </c>
      <c r="O39">
        <f t="shared" si="4"/>
        <v>0</v>
      </c>
      <c r="P39">
        <f t="shared" si="4"/>
        <v>0</v>
      </c>
      <c r="Q39">
        <f t="shared" si="4"/>
        <v>0</v>
      </c>
      <c r="R39">
        <f t="shared" si="4"/>
        <v>0</v>
      </c>
      <c r="S39">
        <f t="shared" si="4"/>
        <v>0</v>
      </c>
      <c r="T39">
        <f t="shared" si="4"/>
        <v>0</v>
      </c>
      <c r="U39">
        <f t="shared" si="4"/>
        <v>0</v>
      </c>
      <c r="V39">
        <f t="shared" si="4"/>
        <v>0</v>
      </c>
      <c r="W39">
        <f t="shared" si="4"/>
        <v>0</v>
      </c>
      <c r="X39">
        <f t="shared" si="4"/>
        <v>0</v>
      </c>
      <c r="Y39">
        <f t="shared" si="4"/>
        <v>0</v>
      </c>
      <c r="Z39">
        <f t="shared" si="4"/>
        <v>0</v>
      </c>
      <c r="AA39">
        <f t="shared" si="4"/>
        <v>0</v>
      </c>
      <c r="AB39">
        <f t="shared" si="3"/>
        <v>0</v>
      </c>
      <c r="AC39">
        <f t="shared" si="3"/>
        <v>0</v>
      </c>
      <c r="AD39">
        <f t="shared" si="3"/>
        <v>0</v>
      </c>
      <c r="AE39">
        <f t="shared" si="3"/>
        <v>0</v>
      </c>
    </row>
    <row r="40" spans="2:31">
      <c r="M40">
        <f t="shared" si="4"/>
        <v>0</v>
      </c>
      <c r="N40">
        <f t="shared" si="4"/>
        <v>0</v>
      </c>
      <c r="O40">
        <f t="shared" si="4"/>
        <v>0</v>
      </c>
      <c r="P40">
        <f t="shared" si="4"/>
        <v>0</v>
      </c>
      <c r="Q40">
        <f t="shared" si="4"/>
        <v>0</v>
      </c>
      <c r="R40">
        <f t="shared" si="4"/>
        <v>0</v>
      </c>
      <c r="S40">
        <f t="shared" si="4"/>
        <v>0</v>
      </c>
      <c r="T40">
        <f t="shared" si="4"/>
        <v>0</v>
      </c>
      <c r="U40">
        <f t="shared" si="4"/>
        <v>0</v>
      </c>
      <c r="V40">
        <f t="shared" si="4"/>
        <v>0</v>
      </c>
      <c r="W40">
        <f t="shared" si="4"/>
        <v>0</v>
      </c>
      <c r="X40">
        <f t="shared" si="4"/>
        <v>0</v>
      </c>
      <c r="Y40">
        <f t="shared" si="4"/>
        <v>0</v>
      </c>
      <c r="Z40">
        <f t="shared" si="4"/>
        <v>0</v>
      </c>
      <c r="AA40">
        <f t="shared" si="4"/>
        <v>0</v>
      </c>
      <c r="AB40">
        <f t="shared" si="3"/>
        <v>0</v>
      </c>
      <c r="AC40">
        <f t="shared" si="3"/>
        <v>0</v>
      </c>
      <c r="AD40">
        <f t="shared" si="3"/>
        <v>0</v>
      </c>
      <c r="AE40">
        <f t="shared" si="3"/>
        <v>0</v>
      </c>
    </row>
    <row r="41" spans="2:31">
      <c r="M41">
        <f t="shared" si="4"/>
        <v>0</v>
      </c>
      <c r="N41">
        <f t="shared" si="4"/>
        <v>0</v>
      </c>
      <c r="O41">
        <f t="shared" si="4"/>
        <v>0</v>
      </c>
      <c r="P41">
        <f t="shared" si="4"/>
        <v>0</v>
      </c>
      <c r="Q41">
        <f t="shared" si="4"/>
        <v>0</v>
      </c>
      <c r="R41">
        <f t="shared" si="4"/>
        <v>0</v>
      </c>
      <c r="S41">
        <f t="shared" si="4"/>
        <v>0</v>
      </c>
      <c r="T41">
        <f t="shared" si="4"/>
        <v>0</v>
      </c>
      <c r="U41">
        <f t="shared" si="4"/>
        <v>0</v>
      </c>
      <c r="V41">
        <f t="shared" si="4"/>
        <v>0</v>
      </c>
      <c r="W41">
        <f t="shared" si="4"/>
        <v>0</v>
      </c>
      <c r="X41">
        <f t="shared" si="4"/>
        <v>0</v>
      </c>
      <c r="Y41">
        <f t="shared" si="4"/>
        <v>0</v>
      </c>
      <c r="Z41">
        <f t="shared" si="4"/>
        <v>0</v>
      </c>
      <c r="AA41">
        <f t="shared" si="4"/>
        <v>0</v>
      </c>
      <c r="AB41">
        <f t="shared" si="3"/>
        <v>0</v>
      </c>
      <c r="AC41">
        <f t="shared" si="3"/>
        <v>0</v>
      </c>
      <c r="AD41">
        <f t="shared" si="3"/>
        <v>0</v>
      </c>
      <c r="AE41">
        <f t="shared" si="3"/>
        <v>0</v>
      </c>
    </row>
    <row r="42" spans="2:31">
      <c r="C42" s="512"/>
      <c r="M42">
        <f t="shared" ref="M42:AA43" si="5">IF($D42=M$1,$E42,0)</f>
        <v>0</v>
      </c>
      <c r="N42">
        <f t="shared" si="5"/>
        <v>0</v>
      </c>
      <c r="O42">
        <f t="shared" si="5"/>
        <v>0</v>
      </c>
      <c r="P42">
        <f t="shared" si="5"/>
        <v>0</v>
      </c>
      <c r="Q42">
        <f t="shared" si="5"/>
        <v>0</v>
      </c>
      <c r="R42">
        <f t="shared" si="5"/>
        <v>0</v>
      </c>
      <c r="S42">
        <f t="shared" si="5"/>
        <v>0</v>
      </c>
      <c r="T42">
        <f t="shared" si="5"/>
        <v>0</v>
      </c>
      <c r="U42">
        <f t="shared" si="5"/>
        <v>0</v>
      </c>
      <c r="V42">
        <f t="shared" si="5"/>
        <v>0</v>
      </c>
      <c r="W42">
        <f t="shared" si="5"/>
        <v>0</v>
      </c>
      <c r="X42">
        <f t="shared" si="5"/>
        <v>0</v>
      </c>
      <c r="Y42">
        <f t="shared" si="5"/>
        <v>0</v>
      </c>
      <c r="Z42">
        <f t="shared" si="5"/>
        <v>0</v>
      </c>
      <c r="AA42">
        <f t="shared" si="5"/>
        <v>0</v>
      </c>
      <c r="AB42">
        <f t="shared" si="3"/>
        <v>0</v>
      </c>
      <c r="AC42">
        <f t="shared" si="3"/>
        <v>0</v>
      </c>
      <c r="AD42">
        <f t="shared" si="3"/>
        <v>0</v>
      </c>
      <c r="AE42">
        <f t="shared" si="3"/>
        <v>0</v>
      </c>
    </row>
    <row r="43" spans="2:31">
      <c r="C43" s="512"/>
      <c r="D43" s="512"/>
      <c r="M43">
        <f t="shared" si="5"/>
        <v>0</v>
      </c>
      <c r="N43">
        <f t="shared" si="5"/>
        <v>0</v>
      </c>
      <c r="O43">
        <f t="shared" si="5"/>
        <v>0</v>
      </c>
      <c r="P43">
        <f t="shared" si="5"/>
        <v>0</v>
      </c>
      <c r="Q43">
        <f t="shared" si="5"/>
        <v>0</v>
      </c>
      <c r="R43">
        <f t="shared" si="5"/>
        <v>0</v>
      </c>
      <c r="S43">
        <f t="shared" si="5"/>
        <v>0</v>
      </c>
      <c r="T43">
        <f t="shared" si="5"/>
        <v>0</v>
      </c>
      <c r="U43">
        <f t="shared" si="5"/>
        <v>0</v>
      </c>
      <c r="V43">
        <f t="shared" si="5"/>
        <v>0</v>
      </c>
      <c r="W43">
        <f t="shared" si="5"/>
        <v>0</v>
      </c>
      <c r="X43">
        <f t="shared" si="5"/>
        <v>0</v>
      </c>
      <c r="Y43">
        <f t="shared" si="5"/>
        <v>0</v>
      </c>
      <c r="Z43">
        <f t="shared" si="5"/>
        <v>0</v>
      </c>
      <c r="AA43">
        <f t="shared" si="5"/>
        <v>0</v>
      </c>
      <c r="AB43">
        <f t="shared" si="3"/>
        <v>0</v>
      </c>
      <c r="AC43">
        <f t="shared" si="3"/>
        <v>0</v>
      </c>
      <c r="AD43">
        <f t="shared" si="3"/>
        <v>0</v>
      </c>
      <c r="AE43">
        <f t="shared" si="3"/>
        <v>0</v>
      </c>
    </row>
    <row r="44" spans="2:31">
      <c r="M44">
        <f t="shared" si="4"/>
        <v>0</v>
      </c>
      <c r="N44">
        <f t="shared" si="4"/>
        <v>0</v>
      </c>
      <c r="O44">
        <f t="shared" si="4"/>
        <v>0</v>
      </c>
      <c r="P44">
        <f t="shared" si="4"/>
        <v>0</v>
      </c>
      <c r="Q44">
        <f t="shared" si="4"/>
        <v>0</v>
      </c>
      <c r="R44">
        <f t="shared" si="4"/>
        <v>0</v>
      </c>
      <c r="S44">
        <f t="shared" si="4"/>
        <v>0</v>
      </c>
      <c r="T44">
        <f t="shared" si="4"/>
        <v>0</v>
      </c>
      <c r="U44">
        <f t="shared" si="4"/>
        <v>0</v>
      </c>
      <c r="V44">
        <f t="shared" si="4"/>
        <v>0</v>
      </c>
      <c r="W44">
        <f t="shared" si="4"/>
        <v>0</v>
      </c>
      <c r="X44">
        <f t="shared" si="4"/>
        <v>0</v>
      </c>
      <c r="Y44">
        <f t="shared" si="4"/>
        <v>0</v>
      </c>
      <c r="Z44">
        <f t="shared" si="4"/>
        <v>0</v>
      </c>
      <c r="AA44">
        <f t="shared" si="4"/>
        <v>0</v>
      </c>
      <c r="AB44">
        <f t="shared" si="3"/>
        <v>0</v>
      </c>
      <c r="AC44">
        <f t="shared" si="3"/>
        <v>0</v>
      </c>
      <c r="AD44">
        <f t="shared" si="3"/>
        <v>0</v>
      </c>
      <c r="AE44">
        <f t="shared" si="3"/>
        <v>0</v>
      </c>
    </row>
    <row r="45" spans="2:31">
      <c r="G45" s="475"/>
      <c r="M45">
        <f t="shared" si="4"/>
        <v>0</v>
      </c>
      <c r="N45">
        <f t="shared" si="4"/>
        <v>0</v>
      </c>
      <c r="O45">
        <f t="shared" si="4"/>
        <v>0</v>
      </c>
      <c r="P45">
        <f t="shared" si="4"/>
        <v>0</v>
      </c>
      <c r="Q45">
        <f t="shared" si="4"/>
        <v>0</v>
      </c>
      <c r="R45">
        <f t="shared" si="4"/>
        <v>0</v>
      </c>
      <c r="S45">
        <f t="shared" si="4"/>
        <v>0</v>
      </c>
      <c r="T45">
        <f t="shared" si="4"/>
        <v>0</v>
      </c>
      <c r="U45">
        <f t="shared" si="4"/>
        <v>0</v>
      </c>
      <c r="V45">
        <f t="shared" si="4"/>
        <v>0</v>
      </c>
      <c r="W45">
        <f t="shared" si="4"/>
        <v>0</v>
      </c>
      <c r="X45">
        <f t="shared" si="4"/>
        <v>0</v>
      </c>
      <c r="Y45">
        <f t="shared" si="4"/>
        <v>0</v>
      </c>
      <c r="Z45">
        <f t="shared" si="4"/>
        <v>0</v>
      </c>
      <c r="AA45">
        <f t="shared" si="4"/>
        <v>0</v>
      </c>
      <c r="AB45">
        <f t="shared" si="3"/>
        <v>0</v>
      </c>
      <c r="AC45">
        <f t="shared" si="3"/>
        <v>0</v>
      </c>
      <c r="AD45">
        <f t="shared" si="3"/>
        <v>0</v>
      </c>
      <c r="AE45">
        <f t="shared" si="3"/>
        <v>0</v>
      </c>
    </row>
    <row r="46" spans="2:31">
      <c r="M46">
        <f t="shared" si="4"/>
        <v>0</v>
      </c>
      <c r="N46">
        <f t="shared" si="4"/>
        <v>0</v>
      </c>
      <c r="O46">
        <f t="shared" si="4"/>
        <v>0</v>
      </c>
      <c r="P46">
        <f t="shared" si="4"/>
        <v>0</v>
      </c>
      <c r="Q46">
        <f t="shared" si="4"/>
        <v>0</v>
      </c>
      <c r="R46">
        <f t="shared" si="4"/>
        <v>0</v>
      </c>
      <c r="S46">
        <f t="shared" si="4"/>
        <v>0</v>
      </c>
      <c r="T46">
        <f t="shared" si="4"/>
        <v>0</v>
      </c>
      <c r="U46">
        <f t="shared" si="4"/>
        <v>0</v>
      </c>
      <c r="V46">
        <f t="shared" si="4"/>
        <v>0</v>
      </c>
      <c r="W46">
        <f t="shared" si="4"/>
        <v>0</v>
      </c>
      <c r="X46">
        <f t="shared" si="4"/>
        <v>0</v>
      </c>
      <c r="Y46">
        <f t="shared" si="4"/>
        <v>0</v>
      </c>
      <c r="Z46">
        <f t="shared" si="4"/>
        <v>0</v>
      </c>
      <c r="AA46">
        <f t="shared" si="4"/>
        <v>0</v>
      </c>
      <c r="AB46">
        <f t="shared" si="3"/>
        <v>0</v>
      </c>
      <c r="AC46">
        <f t="shared" si="3"/>
        <v>0</v>
      </c>
      <c r="AD46">
        <f t="shared" si="3"/>
        <v>0</v>
      </c>
      <c r="AE46">
        <f t="shared" si="3"/>
        <v>0</v>
      </c>
    </row>
    <row r="47" spans="2:31">
      <c r="M47">
        <f t="shared" si="4"/>
        <v>0</v>
      </c>
      <c r="N47">
        <f t="shared" si="4"/>
        <v>0</v>
      </c>
      <c r="O47">
        <f t="shared" si="4"/>
        <v>0</v>
      </c>
      <c r="P47">
        <f t="shared" si="4"/>
        <v>0</v>
      </c>
      <c r="Q47">
        <f t="shared" si="4"/>
        <v>0</v>
      </c>
      <c r="R47">
        <f t="shared" si="4"/>
        <v>0</v>
      </c>
      <c r="S47">
        <f t="shared" si="4"/>
        <v>0</v>
      </c>
      <c r="T47">
        <f t="shared" si="4"/>
        <v>0</v>
      </c>
      <c r="U47">
        <f t="shared" si="4"/>
        <v>0</v>
      </c>
      <c r="V47">
        <f t="shared" si="4"/>
        <v>0</v>
      </c>
      <c r="W47">
        <f t="shared" si="4"/>
        <v>0</v>
      </c>
      <c r="X47">
        <f t="shared" si="4"/>
        <v>0</v>
      </c>
      <c r="Y47">
        <f t="shared" si="4"/>
        <v>0</v>
      </c>
      <c r="Z47">
        <f t="shared" si="4"/>
        <v>0</v>
      </c>
      <c r="AA47">
        <f t="shared" si="4"/>
        <v>0</v>
      </c>
      <c r="AB47">
        <f t="shared" si="3"/>
        <v>0</v>
      </c>
      <c r="AC47">
        <f t="shared" si="3"/>
        <v>0</v>
      </c>
      <c r="AD47">
        <f t="shared" si="3"/>
        <v>0</v>
      </c>
      <c r="AE47">
        <f t="shared" si="3"/>
        <v>0</v>
      </c>
    </row>
    <row r="48" spans="2:31">
      <c r="M48">
        <f t="shared" si="4"/>
        <v>0</v>
      </c>
      <c r="N48">
        <f t="shared" si="4"/>
        <v>0</v>
      </c>
      <c r="O48">
        <f t="shared" si="4"/>
        <v>0</v>
      </c>
      <c r="P48">
        <f t="shared" si="4"/>
        <v>0</v>
      </c>
      <c r="Q48">
        <f t="shared" si="4"/>
        <v>0</v>
      </c>
      <c r="R48">
        <f t="shared" si="4"/>
        <v>0</v>
      </c>
      <c r="S48">
        <f t="shared" si="4"/>
        <v>0</v>
      </c>
      <c r="T48">
        <f t="shared" si="4"/>
        <v>0</v>
      </c>
      <c r="U48">
        <f t="shared" si="4"/>
        <v>0</v>
      </c>
      <c r="V48">
        <f t="shared" si="4"/>
        <v>0</v>
      </c>
      <c r="W48">
        <f t="shared" si="4"/>
        <v>0</v>
      </c>
      <c r="X48">
        <f t="shared" si="4"/>
        <v>0</v>
      </c>
      <c r="Y48">
        <f t="shared" si="4"/>
        <v>0</v>
      </c>
      <c r="Z48">
        <f t="shared" si="4"/>
        <v>0</v>
      </c>
      <c r="AA48">
        <f t="shared" si="4"/>
        <v>0</v>
      </c>
      <c r="AB48">
        <f t="shared" si="3"/>
        <v>0</v>
      </c>
      <c r="AC48">
        <f t="shared" si="3"/>
        <v>0</v>
      </c>
      <c r="AD48">
        <f t="shared" si="3"/>
        <v>0</v>
      </c>
      <c r="AE48">
        <f t="shared" si="3"/>
        <v>0</v>
      </c>
    </row>
    <row r="49" spans="13:31">
      <c r="M49">
        <f t="shared" si="4"/>
        <v>0</v>
      </c>
      <c r="N49">
        <f t="shared" si="4"/>
        <v>0</v>
      </c>
      <c r="O49">
        <f t="shared" si="4"/>
        <v>0</v>
      </c>
      <c r="P49">
        <f t="shared" si="4"/>
        <v>0</v>
      </c>
      <c r="Q49">
        <f t="shared" si="4"/>
        <v>0</v>
      </c>
      <c r="R49">
        <f t="shared" si="4"/>
        <v>0</v>
      </c>
      <c r="S49">
        <f t="shared" si="4"/>
        <v>0</v>
      </c>
      <c r="T49">
        <f t="shared" si="4"/>
        <v>0</v>
      </c>
      <c r="U49">
        <f t="shared" si="4"/>
        <v>0</v>
      </c>
      <c r="V49">
        <f t="shared" si="4"/>
        <v>0</v>
      </c>
      <c r="W49">
        <f t="shared" si="4"/>
        <v>0</v>
      </c>
      <c r="X49">
        <f t="shared" si="4"/>
        <v>0</v>
      </c>
      <c r="Y49">
        <f t="shared" si="4"/>
        <v>0</v>
      </c>
      <c r="Z49">
        <f t="shared" si="4"/>
        <v>0</v>
      </c>
      <c r="AA49">
        <f t="shared" si="4"/>
        <v>0</v>
      </c>
      <c r="AB49">
        <f t="shared" si="3"/>
        <v>0</v>
      </c>
      <c r="AC49">
        <f t="shared" si="3"/>
        <v>0</v>
      </c>
      <c r="AD49">
        <f t="shared" si="3"/>
        <v>0</v>
      </c>
      <c r="AE49">
        <f t="shared" si="3"/>
        <v>0</v>
      </c>
    </row>
    <row r="50" spans="13:31">
      <c r="M50">
        <f t="shared" si="4"/>
        <v>0</v>
      </c>
      <c r="N50">
        <f t="shared" si="4"/>
        <v>0</v>
      </c>
      <c r="O50">
        <f t="shared" si="4"/>
        <v>0</v>
      </c>
      <c r="P50">
        <f t="shared" si="4"/>
        <v>0</v>
      </c>
      <c r="Q50">
        <f t="shared" si="4"/>
        <v>0</v>
      </c>
      <c r="R50">
        <f t="shared" si="4"/>
        <v>0</v>
      </c>
      <c r="S50">
        <f t="shared" si="4"/>
        <v>0</v>
      </c>
      <c r="T50">
        <f t="shared" si="4"/>
        <v>0</v>
      </c>
      <c r="U50">
        <f t="shared" si="4"/>
        <v>0</v>
      </c>
      <c r="V50">
        <f t="shared" si="4"/>
        <v>0</v>
      </c>
      <c r="W50">
        <f t="shared" si="4"/>
        <v>0</v>
      </c>
      <c r="X50">
        <f t="shared" si="4"/>
        <v>0</v>
      </c>
      <c r="Y50">
        <f t="shared" si="4"/>
        <v>0</v>
      </c>
      <c r="Z50">
        <f t="shared" si="4"/>
        <v>0</v>
      </c>
      <c r="AA50">
        <f t="shared" si="4"/>
        <v>0</v>
      </c>
      <c r="AB50">
        <f t="shared" si="3"/>
        <v>0</v>
      </c>
      <c r="AC50">
        <f t="shared" si="3"/>
        <v>0</v>
      </c>
      <c r="AD50">
        <f t="shared" si="3"/>
        <v>0</v>
      </c>
      <c r="AE50">
        <f t="shared" si="3"/>
        <v>0</v>
      </c>
    </row>
    <row r="51" spans="13:31">
      <c r="M51">
        <f t="shared" si="4"/>
        <v>0</v>
      </c>
      <c r="N51">
        <f t="shared" si="4"/>
        <v>0</v>
      </c>
      <c r="O51">
        <f t="shared" si="4"/>
        <v>0</v>
      </c>
      <c r="P51">
        <f t="shared" si="4"/>
        <v>0</v>
      </c>
      <c r="Q51">
        <f t="shared" si="4"/>
        <v>0</v>
      </c>
      <c r="R51">
        <f t="shared" si="4"/>
        <v>0</v>
      </c>
      <c r="S51">
        <f t="shared" si="4"/>
        <v>0</v>
      </c>
      <c r="T51">
        <f t="shared" si="4"/>
        <v>0</v>
      </c>
      <c r="U51">
        <f t="shared" si="4"/>
        <v>0</v>
      </c>
      <c r="V51">
        <f t="shared" si="4"/>
        <v>0</v>
      </c>
      <c r="W51">
        <f t="shared" si="4"/>
        <v>0</v>
      </c>
      <c r="X51">
        <f t="shared" si="4"/>
        <v>0</v>
      </c>
      <c r="Y51">
        <f t="shared" si="4"/>
        <v>0</v>
      </c>
      <c r="Z51">
        <f t="shared" si="4"/>
        <v>0</v>
      </c>
      <c r="AA51">
        <f t="shared" si="4"/>
        <v>0</v>
      </c>
      <c r="AB51">
        <f t="shared" si="3"/>
        <v>0</v>
      </c>
      <c r="AC51">
        <f t="shared" si="3"/>
        <v>0</v>
      </c>
      <c r="AD51">
        <f t="shared" si="3"/>
        <v>0</v>
      </c>
      <c r="AE51">
        <f t="shared" si="3"/>
        <v>0</v>
      </c>
    </row>
    <row r="52" spans="13:31">
      <c r="M52">
        <f t="shared" ref="M52:M115" si="6">IF($D52=M$1,$E52,0)</f>
        <v>0</v>
      </c>
      <c r="N52">
        <f t="shared" ref="N52:AA68" si="7">IF($D52=N$1,$E52,0)</f>
        <v>0</v>
      </c>
      <c r="O52">
        <f t="shared" si="7"/>
        <v>0</v>
      </c>
      <c r="P52">
        <f t="shared" si="7"/>
        <v>0</v>
      </c>
      <c r="Q52">
        <f t="shared" si="7"/>
        <v>0</v>
      </c>
      <c r="R52">
        <f t="shared" si="7"/>
        <v>0</v>
      </c>
      <c r="S52">
        <f t="shared" si="7"/>
        <v>0</v>
      </c>
      <c r="T52">
        <f t="shared" si="7"/>
        <v>0</v>
      </c>
      <c r="U52">
        <f t="shared" si="7"/>
        <v>0</v>
      </c>
      <c r="V52">
        <f t="shared" si="7"/>
        <v>0</v>
      </c>
      <c r="W52">
        <f t="shared" si="7"/>
        <v>0</v>
      </c>
      <c r="X52">
        <f t="shared" si="7"/>
        <v>0</v>
      </c>
      <c r="Y52">
        <f t="shared" si="7"/>
        <v>0</v>
      </c>
      <c r="Z52">
        <f t="shared" si="7"/>
        <v>0</v>
      </c>
      <c r="AA52">
        <f t="shared" si="7"/>
        <v>0</v>
      </c>
      <c r="AB52">
        <f t="shared" si="3"/>
        <v>0</v>
      </c>
      <c r="AC52">
        <f t="shared" si="3"/>
        <v>0</v>
      </c>
      <c r="AD52">
        <f t="shared" si="3"/>
        <v>0</v>
      </c>
      <c r="AE52">
        <f t="shared" si="3"/>
        <v>0</v>
      </c>
    </row>
    <row r="53" spans="13:31">
      <c r="M53">
        <f t="shared" si="6"/>
        <v>0</v>
      </c>
      <c r="N53">
        <f t="shared" si="7"/>
        <v>0</v>
      </c>
      <c r="O53">
        <f t="shared" si="7"/>
        <v>0</v>
      </c>
      <c r="P53">
        <f t="shared" si="7"/>
        <v>0</v>
      </c>
      <c r="Q53">
        <f t="shared" si="7"/>
        <v>0</v>
      </c>
      <c r="R53">
        <f t="shared" si="7"/>
        <v>0</v>
      </c>
      <c r="S53">
        <f t="shared" si="7"/>
        <v>0</v>
      </c>
      <c r="T53">
        <f t="shared" si="7"/>
        <v>0</v>
      </c>
      <c r="U53">
        <f t="shared" si="7"/>
        <v>0</v>
      </c>
      <c r="V53">
        <f t="shared" si="7"/>
        <v>0</v>
      </c>
      <c r="W53">
        <f t="shared" si="7"/>
        <v>0</v>
      </c>
      <c r="X53">
        <f t="shared" si="7"/>
        <v>0</v>
      </c>
      <c r="Y53">
        <f t="shared" si="7"/>
        <v>0</v>
      </c>
      <c r="Z53">
        <f t="shared" si="7"/>
        <v>0</v>
      </c>
      <c r="AA53">
        <f t="shared" si="7"/>
        <v>0</v>
      </c>
      <c r="AB53">
        <f t="shared" si="3"/>
        <v>0</v>
      </c>
      <c r="AC53">
        <f t="shared" si="3"/>
        <v>0</v>
      </c>
      <c r="AD53">
        <f t="shared" si="3"/>
        <v>0</v>
      </c>
      <c r="AE53">
        <f t="shared" si="3"/>
        <v>0</v>
      </c>
    </row>
    <row r="54" spans="13:31">
      <c r="M54">
        <f t="shared" si="6"/>
        <v>0</v>
      </c>
      <c r="N54">
        <f t="shared" si="7"/>
        <v>0</v>
      </c>
      <c r="O54">
        <f t="shared" si="7"/>
        <v>0</v>
      </c>
      <c r="P54">
        <f t="shared" si="7"/>
        <v>0</v>
      </c>
      <c r="Q54">
        <f t="shared" si="7"/>
        <v>0</v>
      </c>
      <c r="R54">
        <f t="shared" si="7"/>
        <v>0</v>
      </c>
      <c r="S54">
        <f t="shared" si="7"/>
        <v>0</v>
      </c>
      <c r="T54">
        <f t="shared" si="7"/>
        <v>0</v>
      </c>
      <c r="U54">
        <f t="shared" si="7"/>
        <v>0</v>
      </c>
      <c r="V54">
        <f t="shared" si="7"/>
        <v>0</v>
      </c>
      <c r="W54">
        <f t="shared" si="7"/>
        <v>0</v>
      </c>
      <c r="X54">
        <f t="shared" si="7"/>
        <v>0</v>
      </c>
      <c r="Y54">
        <f t="shared" si="7"/>
        <v>0</v>
      </c>
      <c r="Z54">
        <f t="shared" si="7"/>
        <v>0</v>
      </c>
      <c r="AA54">
        <f t="shared" si="7"/>
        <v>0</v>
      </c>
      <c r="AB54">
        <f t="shared" si="3"/>
        <v>0</v>
      </c>
      <c r="AC54">
        <f t="shared" si="3"/>
        <v>0</v>
      </c>
      <c r="AD54">
        <f t="shared" si="3"/>
        <v>0</v>
      </c>
      <c r="AE54">
        <f t="shared" si="3"/>
        <v>0</v>
      </c>
    </row>
    <row r="55" spans="13:31">
      <c r="M55">
        <f t="shared" si="6"/>
        <v>0</v>
      </c>
      <c r="N55">
        <f t="shared" si="7"/>
        <v>0</v>
      </c>
      <c r="O55">
        <f t="shared" si="7"/>
        <v>0</v>
      </c>
      <c r="P55">
        <f t="shared" si="7"/>
        <v>0</v>
      </c>
      <c r="Q55">
        <f t="shared" si="7"/>
        <v>0</v>
      </c>
      <c r="R55">
        <f t="shared" si="7"/>
        <v>0</v>
      </c>
      <c r="S55">
        <f t="shared" si="7"/>
        <v>0</v>
      </c>
      <c r="T55">
        <f t="shared" si="7"/>
        <v>0</v>
      </c>
      <c r="U55">
        <f t="shared" si="7"/>
        <v>0</v>
      </c>
      <c r="V55">
        <f t="shared" si="7"/>
        <v>0</v>
      </c>
      <c r="W55">
        <f t="shared" si="7"/>
        <v>0</v>
      </c>
      <c r="X55">
        <f t="shared" si="7"/>
        <v>0</v>
      </c>
      <c r="Y55">
        <f t="shared" si="7"/>
        <v>0</v>
      </c>
      <c r="Z55">
        <f t="shared" si="7"/>
        <v>0</v>
      </c>
      <c r="AA55">
        <f t="shared" si="7"/>
        <v>0</v>
      </c>
      <c r="AB55">
        <f t="shared" si="3"/>
        <v>0</v>
      </c>
      <c r="AC55">
        <f t="shared" si="3"/>
        <v>0</v>
      </c>
      <c r="AD55">
        <f t="shared" si="3"/>
        <v>0</v>
      </c>
      <c r="AE55">
        <f t="shared" si="3"/>
        <v>0</v>
      </c>
    </row>
    <row r="56" spans="13:31">
      <c r="M56">
        <f t="shared" si="6"/>
        <v>0</v>
      </c>
      <c r="N56">
        <f t="shared" si="7"/>
        <v>0</v>
      </c>
      <c r="O56">
        <f t="shared" si="7"/>
        <v>0</v>
      </c>
      <c r="P56">
        <f t="shared" si="7"/>
        <v>0</v>
      </c>
      <c r="Q56">
        <f t="shared" si="7"/>
        <v>0</v>
      </c>
      <c r="R56">
        <f t="shared" si="7"/>
        <v>0</v>
      </c>
      <c r="S56">
        <f t="shared" si="7"/>
        <v>0</v>
      </c>
      <c r="T56">
        <f t="shared" si="7"/>
        <v>0</v>
      </c>
      <c r="U56">
        <f t="shared" si="7"/>
        <v>0</v>
      </c>
      <c r="V56">
        <f t="shared" si="7"/>
        <v>0</v>
      </c>
      <c r="W56">
        <f t="shared" si="7"/>
        <v>0</v>
      </c>
      <c r="X56">
        <f t="shared" si="7"/>
        <v>0</v>
      </c>
      <c r="Y56">
        <f t="shared" si="7"/>
        <v>0</v>
      </c>
      <c r="Z56">
        <f t="shared" si="7"/>
        <v>0</v>
      </c>
      <c r="AA56">
        <f t="shared" si="7"/>
        <v>0</v>
      </c>
      <c r="AB56">
        <f t="shared" si="3"/>
        <v>0</v>
      </c>
      <c r="AC56">
        <f t="shared" si="3"/>
        <v>0</v>
      </c>
      <c r="AD56">
        <f t="shared" si="3"/>
        <v>0</v>
      </c>
      <c r="AE56">
        <f t="shared" si="3"/>
        <v>0</v>
      </c>
    </row>
    <row r="57" spans="13:31">
      <c r="M57">
        <f t="shared" si="6"/>
        <v>0</v>
      </c>
      <c r="N57">
        <f t="shared" si="7"/>
        <v>0</v>
      </c>
      <c r="O57">
        <f t="shared" si="7"/>
        <v>0</v>
      </c>
      <c r="P57">
        <f t="shared" si="7"/>
        <v>0</v>
      </c>
      <c r="Q57">
        <f t="shared" si="7"/>
        <v>0</v>
      </c>
      <c r="R57">
        <f t="shared" si="7"/>
        <v>0</v>
      </c>
      <c r="S57">
        <f t="shared" si="7"/>
        <v>0</v>
      </c>
      <c r="T57">
        <f t="shared" si="7"/>
        <v>0</v>
      </c>
      <c r="U57">
        <f t="shared" si="7"/>
        <v>0</v>
      </c>
      <c r="V57">
        <f t="shared" si="7"/>
        <v>0</v>
      </c>
      <c r="W57">
        <f t="shared" si="7"/>
        <v>0</v>
      </c>
      <c r="X57">
        <f t="shared" si="7"/>
        <v>0</v>
      </c>
      <c r="Y57">
        <f t="shared" si="7"/>
        <v>0</v>
      </c>
      <c r="Z57">
        <f t="shared" si="7"/>
        <v>0</v>
      </c>
      <c r="AA57">
        <f t="shared" si="7"/>
        <v>0</v>
      </c>
      <c r="AB57">
        <f t="shared" si="3"/>
        <v>0</v>
      </c>
      <c r="AC57">
        <f t="shared" si="3"/>
        <v>0</v>
      </c>
      <c r="AD57">
        <f t="shared" si="3"/>
        <v>0</v>
      </c>
      <c r="AE57">
        <f t="shared" si="3"/>
        <v>0</v>
      </c>
    </row>
    <row r="58" spans="13:31">
      <c r="M58">
        <f t="shared" si="6"/>
        <v>0</v>
      </c>
      <c r="N58">
        <f t="shared" si="7"/>
        <v>0</v>
      </c>
      <c r="O58">
        <f t="shared" si="7"/>
        <v>0</v>
      </c>
      <c r="P58">
        <f t="shared" si="7"/>
        <v>0</v>
      </c>
      <c r="Q58">
        <f t="shared" si="7"/>
        <v>0</v>
      </c>
      <c r="R58">
        <f t="shared" si="7"/>
        <v>0</v>
      </c>
      <c r="S58">
        <f t="shared" si="7"/>
        <v>0</v>
      </c>
      <c r="T58">
        <f t="shared" si="7"/>
        <v>0</v>
      </c>
      <c r="U58">
        <f t="shared" si="7"/>
        <v>0</v>
      </c>
      <c r="V58">
        <f t="shared" si="7"/>
        <v>0</v>
      </c>
      <c r="W58">
        <f t="shared" si="7"/>
        <v>0</v>
      </c>
      <c r="X58">
        <f t="shared" si="7"/>
        <v>0</v>
      </c>
      <c r="Y58">
        <f t="shared" si="7"/>
        <v>0</v>
      </c>
      <c r="Z58">
        <f t="shared" si="7"/>
        <v>0</v>
      </c>
      <c r="AA58">
        <f t="shared" si="7"/>
        <v>0</v>
      </c>
      <c r="AB58">
        <f t="shared" si="3"/>
        <v>0</v>
      </c>
      <c r="AC58">
        <f t="shared" si="3"/>
        <v>0</v>
      </c>
      <c r="AD58">
        <f t="shared" si="3"/>
        <v>0</v>
      </c>
      <c r="AE58">
        <f t="shared" si="3"/>
        <v>0</v>
      </c>
    </row>
    <row r="59" spans="13:31">
      <c r="M59">
        <f t="shared" si="6"/>
        <v>0</v>
      </c>
      <c r="N59">
        <f t="shared" si="7"/>
        <v>0</v>
      </c>
      <c r="O59">
        <f t="shared" si="7"/>
        <v>0</v>
      </c>
      <c r="P59">
        <f t="shared" si="7"/>
        <v>0</v>
      </c>
      <c r="Q59">
        <f t="shared" si="7"/>
        <v>0</v>
      </c>
      <c r="R59">
        <f t="shared" si="7"/>
        <v>0</v>
      </c>
      <c r="S59">
        <f t="shared" si="7"/>
        <v>0</v>
      </c>
      <c r="T59">
        <f t="shared" si="7"/>
        <v>0</v>
      </c>
      <c r="U59">
        <f t="shared" si="7"/>
        <v>0</v>
      </c>
      <c r="V59">
        <f t="shared" si="7"/>
        <v>0</v>
      </c>
      <c r="W59">
        <f t="shared" si="7"/>
        <v>0</v>
      </c>
      <c r="X59">
        <f t="shared" si="7"/>
        <v>0</v>
      </c>
      <c r="Y59">
        <f t="shared" si="7"/>
        <v>0</v>
      </c>
      <c r="Z59">
        <f t="shared" si="7"/>
        <v>0</v>
      </c>
      <c r="AA59">
        <f t="shared" si="7"/>
        <v>0</v>
      </c>
      <c r="AB59">
        <f t="shared" si="3"/>
        <v>0</v>
      </c>
      <c r="AC59">
        <f t="shared" si="3"/>
        <v>0</v>
      </c>
      <c r="AD59">
        <f t="shared" si="3"/>
        <v>0</v>
      </c>
      <c r="AE59">
        <f t="shared" si="3"/>
        <v>0</v>
      </c>
    </row>
    <row r="60" spans="13:31">
      <c r="M60">
        <f t="shared" si="6"/>
        <v>0</v>
      </c>
      <c r="N60">
        <f t="shared" si="7"/>
        <v>0</v>
      </c>
      <c r="O60">
        <f t="shared" si="7"/>
        <v>0</v>
      </c>
      <c r="P60">
        <f t="shared" si="7"/>
        <v>0</v>
      </c>
      <c r="Q60">
        <f t="shared" si="7"/>
        <v>0</v>
      </c>
      <c r="R60">
        <f t="shared" si="7"/>
        <v>0</v>
      </c>
      <c r="S60">
        <f t="shared" si="7"/>
        <v>0</v>
      </c>
      <c r="T60">
        <f t="shared" si="7"/>
        <v>0</v>
      </c>
      <c r="U60">
        <f t="shared" si="7"/>
        <v>0</v>
      </c>
      <c r="V60">
        <f t="shared" si="7"/>
        <v>0</v>
      </c>
      <c r="W60">
        <f t="shared" si="7"/>
        <v>0</v>
      </c>
      <c r="X60">
        <f t="shared" si="7"/>
        <v>0</v>
      </c>
      <c r="Y60">
        <f t="shared" si="7"/>
        <v>0</v>
      </c>
      <c r="Z60">
        <f t="shared" si="7"/>
        <v>0</v>
      </c>
      <c r="AA60">
        <f t="shared" si="7"/>
        <v>0</v>
      </c>
      <c r="AB60">
        <f t="shared" si="3"/>
        <v>0</v>
      </c>
      <c r="AC60">
        <f t="shared" si="3"/>
        <v>0</v>
      </c>
      <c r="AD60">
        <f t="shared" si="3"/>
        <v>0</v>
      </c>
      <c r="AE60">
        <f t="shared" si="3"/>
        <v>0</v>
      </c>
    </row>
    <row r="61" spans="13:31">
      <c r="M61">
        <f t="shared" si="6"/>
        <v>0</v>
      </c>
      <c r="N61">
        <f t="shared" si="7"/>
        <v>0</v>
      </c>
      <c r="O61">
        <f t="shared" si="7"/>
        <v>0</v>
      </c>
      <c r="P61">
        <f t="shared" si="7"/>
        <v>0</v>
      </c>
      <c r="Q61">
        <f t="shared" si="7"/>
        <v>0</v>
      </c>
      <c r="R61">
        <f t="shared" si="7"/>
        <v>0</v>
      </c>
      <c r="S61">
        <f t="shared" si="7"/>
        <v>0</v>
      </c>
      <c r="T61">
        <f t="shared" si="7"/>
        <v>0</v>
      </c>
      <c r="U61">
        <f t="shared" si="7"/>
        <v>0</v>
      </c>
      <c r="V61">
        <f t="shared" si="7"/>
        <v>0</v>
      </c>
      <c r="W61">
        <f t="shared" si="7"/>
        <v>0</v>
      </c>
      <c r="X61">
        <f t="shared" si="7"/>
        <v>0</v>
      </c>
      <c r="Y61">
        <f t="shared" si="7"/>
        <v>0</v>
      </c>
      <c r="Z61">
        <f t="shared" si="7"/>
        <v>0</v>
      </c>
      <c r="AA61">
        <f t="shared" si="7"/>
        <v>0</v>
      </c>
      <c r="AB61">
        <f t="shared" si="3"/>
        <v>0</v>
      </c>
      <c r="AC61">
        <f t="shared" si="3"/>
        <v>0</v>
      </c>
      <c r="AD61">
        <f t="shared" si="3"/>
        <v>0</v>
      </c>
      <c r="AE61">
        <f t="shared" si="3"/>
        <v>0</v>
      </c>
    </row>
    <row r="62" spans="13:31">
      <c r="M62">
        <f t="shared" si="6"/>
        <v>0</v>
      </c>
      <c r="N62">
        <f t="shared" si="7"/>
        <v>0</v>
      </c>
      <c r="O62">
        <f t="shared" si="7"/>
        <v>0</v>
      </c>
      <c r="P62">
        <f t="shared" si="7"/>
        <v>0</v>
      </c>
      <c r="Q62">
        <f t="shared" si="7"/>
        <v>0</v>
      </c>
      <c r="R62">
        <f t="shared" si="7"/>
        <v>0</v>
      </c>
      <c r="S62">
        <f t="shared" si="7"/>
        <v>0</v>
      </c>
      <c r="T62">
        <f t="shared" si="7"/>
        <v>0</v>
      </c>
      <c r="U62">
        <f t="shared" si="7"/>
        <v>0</v>
      </c>
      <c r="V62">
        <f t="shared" si="7"/>
        <v>0</v>
      </c>
      <c r="W62">
        <f t="shared" si="7"/>
        <v>0</v>
      </c>
      <c r="X62">
        <f t="shared" si="7"/>
        <v>0</v>
      </c>
      <c r="Y62">
        <f t="shared" si="7"/>
        <v>0</v>
      </c>
      <c r="Z62">
        <f t="shared" si="7"/>
        <v>0</v>
      </c>
      <c r="AA62">
        <f t="shared" si="7"/>
        <v>0</v>
      </c>
      <c r="AB62">
        <f t="shared" si="3"/>
        <v>0</v>
      </c>
      <c r="AC62">
        <f t="shared" si="3"/>
        <v>0</v>
      </c>
      <c r="AD62">
        <f t="shared" si="3"/>
        <v>0</v>
      </c>
      <c r="AE62">
        <f t="shared" si="3"/>
        <v>0</v>
      </c>
    </row>
    <row r="63" spans="13:31">
      <c r="M63">
        <f t="shared" si="6"/>
        <v>0</v>
      </c>
      <c r="N63">
        <f t="shared" si="7"/>
        <v>0</v>
      </c>
      <c r="O63">
        <f t="shared" si="7"/>
        <v>0</v>
      </c>
      <c r="P63">
        <f t="shared" si="7"/>
        <v>0</v>
      </c>
      <c r="Q63">
        <f t="shared" si="7"/>
        <v>0</v>
      </c>
      <c r="R63">
        <f t="shared" si="7"/>
        <v>0</v>
      </c>
      <c r="S63">
        <f t="shared" si="7"/>
        <v>0</v>
      </c>
      <c r="T63">
        <f t="shared" si="7"/>
        <v>0</v>
      </c>
      <c r="U63">
        <f t="shared" si="7"/>
        <v>0</v>
      </c>
      <c r="V63">
        <f t="shared" si="7"/>
        <v>0</v>
      </c>
      <c r="W63">
        <f t="shared" si="7"/>
        <v>0</v>
      </c>
      <c r="X63">
        <f t="shared" si="7"/>
        <v>0</v>
      </c>
      <c r="Y63">
        <f t="shared" si="7"/>
        <v>0</v>
      </c>
      <c r="Z63">
        <f t="shared" si="7"/>
        <v>0</v>
      </c>
      <c r="AA63">
        <f t="shared" si="7"/>
        <v>0</v>
      </c>
      <c r="AB63">
        <f t="shared" si="3"/>
        <v>0</v>
      </c>
      <c r="AC63">
        <f t="shared" si="3"/>
        <v>0</v>
      </c>
      <c r="AD63">
        <f t="shared" si="3"/>
        <v>0</v>
      </c>
      <c r="AE63">
        <f t="shared" si="3"/>
        <v>0</v>
      </c>
    </row>
    <row r="64" spans="13:31">
      <c r="M64">
        <f t="shared" si="6"/>
        <v>0</v>
      </c>
      <c r="N64">
        <f t="shared" si="7"/>
        <v>0</v>
      </c>
      <c r="O64">
        <f t="shared" si="7"/>
        <v>0</v>
      </c>
      <c r="P64">
        <f t="shared" si="7"/>
        <v>0</v>
      </c>
      <c r="Q64">
        <f t="shared" si="7"/>
        <v>0</v>
      </c>
      <c r="R64">
        <f t="shared" si="7"/>
        <v>0</v>
      </c>
      <c r="S64">
        <f t="shared" si="7"/>
        <v>0</v>
      </c>
      <c r="T64">
        <f t="shared" si="7"/>
        <v>0</v>
      </c>
      <c r="U64">
        <f t="shared" si="7"/>
        <v>0</v>
      </c>
      <c r="V64">
        <f t="shared" si="7"/>
        <v>0</v>
      </c>
      <c r="W64">
        <f t="shared" si="7"/>
        <v>0</v>
      </c>
      <c r="X64">
        <f t="shared" si="7"/>
        <v>0</v>
      </c>
      <c r="Y64">
        <f t="shared" si="7"/>
        <v>0</v>
      </c>
      <c r="Z64">
        <f t="shared" si="7"/>
        <v>0</v>
      </c>
      <c r="AA64">
        <f t="shared" si="7"/>
        <v>0</v>
      </c>
      <c r="AB64">
        <f t="shared" si="3"/>
        <v>0</v>
      </c>
      <c r="AC64">
        <f t="shared" si="3"/>
        <v>0</v>
      </c>
      <c r="AD64">
        <f t="shared" si="3"/>
        <v>0</v>
      </c>
      <c r="AE64">
        <f t="shared" si="3"/>
        <v>0</v>
      </c>
    </row>
    <row r="65" spans="13:31">
      <c r="M65">
        <f t="shared" si="6"/>
        <v>0</v>
      </c>
      <c r="N65">
        <f t="shared" si="7"/>
        <v>0</v>
      </c>
      <c r="O65">
        <f t="shared" si="7"/>
        <v>0</v>
      </c>
      <c r="P65">
        <f t="shared" si="7"/>
        <v>0</v>
      </c>
      <c r="Q65">
        <f t="shared" si="7"/>
        <v>0</v>
      </c>
      <c r="R65">
        <f t="shared" si="7"/>
        <v>0</v>
      </c>
      <c r="S65">
        <f t="shared" si="7"/>
        <v>0</v>
      </c>
      <c r="T65">
        <f t="shared" si="7"/>
        <v>0</v>
      </c>
      <c r="U65">
        <f t="shared" si="7"/>
        <v>0</v>
      </c>
      <c r="V65">
        <f t="shared" si="7"/>
        <v>0</v>
      </c>
      <c r="W65">
        <f t="shared" si="7"/>
        <v>0</v>
      </c>
      <c r="X65">
        <f t="shared" si="7"/>
        <v>0</v>
      </c>
      <c r="Y65">
        <f t="shared" si="7"/>
        <v>0</v>
      </c>
      <c r="Z65">
        <f t="shared" si="7"/>
        <v>0</v>
      </c>
      <c r="AA65">
        <f t="shared" si="7"/>
        <v>0</v>
      </c>
      <c r="AB65">
        <f t="shared" si="3"/>
        <v>0</v>
      </c>
      <c r="AC65">
        <f t="shared" si="3"/>
        <v>0</v>
      </c>
      <c r="AD65">
        <f t="shared" si="3"/>
        <v>0</v>
      </c>
      <c r="AE65">
        <f t="shared" si="3"/>
        <v>0</v>
      </c>
    </row>
    <row r="66" spans="13:31">
      <c r="M66">
        <f t="shared" si="6"/>
        <v>0</v>
      </c>
      <c r="N66">
        <f t="shared" si="7"/>
        <v>0</v>
      </c>
      <c r="O66">
        <f t="shared" si="7"/>
        <v>0</v>
      </c>
      <c r="P66">
        <f t="shared" si="7"/>
        <v>0</v>
      </c>
      <c r="Q66">
        <f t="shared" si="7"/>
        <v>0</v>
      </c>
      <c r="R66">
        <f t="shared" si="7"/>
        <v>0</v>
      </c>
      <c r="S66">
        <f t="shared" si="7"/>
        <v>0</v>
      </c>
      <c r="T66">
        <f t="shared" si="7"/>
        <v>0</v>
      </c>
      <c r="U66">
        <f t="shared" si="7"/>
        <v>0</v>
      </c>
      <c r="V66">
        <f t="shared" si="7"/>
        <v>0</v>
      </c>
      <c r="W66">
        <f t="shared" si="7"/>
        <v>0</v>
      </c>
      <c r="X66">
        <f t="shared" si="7"/>
        <v>0</v>
      </c>
      <c r="Y66">
        <f t="shared" si="7"/>
        <v>0</v>
      </c>
      <c r="Z66">
        <f t="shared" si="7"/>
        <v>0</v>
      </c>
      <c r="AA66">
        <f t="shared" si="7"/>
        <v>0</v>
      </c>
      <c r="AB66">
        <f t="shared" si="3"/>
        <v>0</v>
      </c>
      <c r="AC66">
        <f t="shared" si="3"/>
        <v>0</v>
      </c>
      <c r="AD66">
        <f t="shared" si="3"/>
        <v>0</v>
      </c>
      <c r="AE66">
        <f t="shared" si="3"/>
        <v>0</v>
      </c>
    </row>
    <row r="67" spans="13:31">
      <c r="M67">
        <f t="shared" si="6"/>
        <v>0</v>
      </c>
      <c r="N67">
        <f t="shared" si="7"/>
        <v>0</v>
      </c>
      <c r="O67">
        <f t="shared" si="7"/>
        <v>0</v>
      </c>
      <c r="P67">
        <f t="shared" si="7"/>
        <v>0</v>
      </c>
      <c r="Q67">
        <f t="shared" si="7"/>
        <v>0</v>
      </c>
      <c r="R67">
        <f t="shared" si="7"/>
        <v>0</v>
      </c>
      <c r="S67">
        <f t="shared" si="7"/>
        <v>0</v>
      </c>
      <c r="T67">
        <f t="shared" si="7"/>
        <v>0</v>
      </c>
      <c r="U67">
        <f t="shared" si="7"/>
        <v>0</v>
      </c>
      <c r="V67">
        <f t="shared" si="7"/>
        <v>0</v>
      </c>
      <c r="W67">
        <f t="shared" si="7"/>
        <v>0</v>
      </c>
      <c r="X67">
        <f t="shared" si="7"/>
        <v>0</v>
      </c>
      <c r="Y67">
        <f t="shared" si="7"/>
        <v>0</v>
      </c>
      <c r="Z67">
        <f t="shared" si="7"/>
        <v>0</v>
      </c>
      <c r="AA67">
        <f t="shared" si="7"/>
        <v>0</v>
      </c>
      <c r="AB67">
        <f t="shared" si="3"/>
        <v>0</v>
      </c>
      <c r="AC67">
        <f t="shared" si="3"/>
        <v>0</v>
      </c>
      <c r="AD67">
        <f t="shared" si="3"/>
        <v>0</v>
      </c>
      <c r="AE67">
        <f t="shared" si="3"/>
        <v>0</v>
      </c>
    </row>
    <row r="68" spans="13:31">
      <c r="M68">
        <f t="shared" si="6"/>
        <v>0</v>
      </c>
      <c r="N68">
        <f t="shared" si="7"/>
        <v>0</v>
      </c>
      <c r="O68">
        <f t="shared" si="7"/>
        <v>0</v>
      </c>
      <c r="P68">
        <f t="shared" si="7"/>
        <v>0</v>
      </c>
      <c r="Q68">
        <f t="shared" si="7"/>
        <v>0</v>
      </c>
      <c r="R68">
        <f t="shared" si="7"/>
        <v>0</v>
      </c>
      <c r="S68">
        <f t="shared" si="7"/>
        <v>0</v>
      </c>
      <c r="T68">
        <f t="shared" si="7"/>
        <v>0</v>
      </c>
      <c r="U68">
        <f t="shared" si="7"/>
        <v>0</v>
      </c>
      <c r="V68">
        <f t="shared" si="7"/>
        <v>0</v>
      </c>
      <c r="W68">
        <f t="shared" si="7"/>
        <v>0</v>
      </c>
      <c r="X68">
        <f t="shared" si="7"/>
        <v>0</v>
      </c>
      <c r="Y68">
        <f t="shared" si="7"/>
        <v>0</v>
      </c>
      <c r="Z68">
        <f t="shared" si="7"/>
        <v>0</v>
      </c>
      <c r="AA68">
        <f t="shared" si="7"/>
        <v>0</v>
      </c>
      <c r="AB68">
        <f t="shared" si="3"/>
        <v>0</v>
      </c>
      <c r="AC68">
        <f t="shared" si="3"/>
        <v>0</v>
      </c>
      <c r="AD68">
        <f t="shared" si="3"/>
        <v>0</v>
      </c>
      <c r="AE68">
        <f t="shared" si="3"/>
        <v>0</v>
      </c>
    </row>
    <row r="69" spans="13:31">
      <c r="M69">
        <f t="shared" si="6"/>
        <v>0</v>
      </c>
      <c r="N69">
        <f t="shared" ref="N69:AA85" si="8">IF($D69=N$1,$E69,0)</f>
        <v>0</v>
      </c>
      <c r="O69">
        <f t="shared" si="8"/>
        <v>0</v>
      </c>
      <c r="P69">
        <f t="shared" si="8"/>
        <v>0</v>
      </c>
      <c r="Q69">
        <f t="shared" si="8"/>
        <v>0</v>
      </c>
      <c r="R69">
        <f t="shared" si="8"/>
        <v>0</v>
      </c>
      <c r="S69">
        <f t="shared" si="8"/>
        <v>0</v>
      </c>
      <c r="T69">
        <f t="shared" si="8"/>
        <v>0</v>
      </c>
      <c r="U69">
        <f t="shared" si="8"/>
        <v>0</v>
      </c>
      <c r="V69">
        <f t="shared" si="8"/>
        <v>0</v>
      </c>
      <c r="W69">
        <f t="shared" si="8"/>
        <v>0</v>
      </c>
      <c r="X69">
        <f t="shared" si="8"/>
        <v>0</v>
      </c>
      <c r="Y69">
        <f t="shared" si="8"/>
        <v>0</v>
      </c>
      <c r="Z69">
        <f t="shared" si="8"/>
        <v>0</v>
      </c>
      <c r="AA69">
        <f t="shared" si="8"/>
        <v>0</v>
      </c>
      <c r="AB69">
        <f t="shared" si="3"/>
        <v>0</v>
      </c>
      <c r="AC69">
        <f t="shared" si="3"/>
        <v>0</v>
      </c>
      <c r="AD69">
        <f t="shared" si="3"/>
        <v>0</v>
      </c>
      <c r="AE69">
        <f t="shared" si="3"/>
        <v>0</v>
      </c>
    </row>
    <row r="70" spans="13:31">
      <c r="M70">
        <f t="shared" si="6"/>
        <v>0</v>
      </c>
      <c r="N70">
        <f t="shared" si="8"/>
        <v>0</v>
      </c>
      <c r="O70">
        <f t="shared" si="8"/>
        <v>0</v>
      </c>
      <c r="P70">
        <f t="shared" si="8"/>
        <v>0</v>
      </c>
      <c r="Q70">
        <f t="shared" si="8"/>
        <v>0</v>
      </c>
      <c r="R70">
        <f t="shared" si="8"/>
        <v>0</v>
      </c>
      <c r="S70">
        <f t="shared" si="8"/>
        <v>0</v>
      </c>
      <c r="T70">
        <f t="shared" si="8"/>
        <v>0</v>
      </c>
      <c r="U70">
        <f t="shared" si="8"/>
        <v>0</v>
      </c>
      <c r="V70">
        <f t="shared" si="8"/>
        <v>0</v>
      </c>
      <c r="W70">
        <f t="shared" si="8"/>
        <v>0</v>
      </c>
      <c r="X70">
        <f t="shared" si="8"/>
        <v>0</v>
      </c>
      <c r="Y70">
        <f t="shared" si="8"/>
        <v>0</v>
      </c>
      <c r="Z70">
        <f t="shared" si="8"/>
        <v>0</v>
      </c>
      <c r="AA70">
        <f t="shared" si="8"/>
        <v>0</v>
      </c>
      <c r="AB70">
        <f t="shared" si="3"/>
        <v>0</v>
      </c>
      <c r="AC70">
        <f t="shared" si="3"/>
        <v>0</v>
      </c>
      <c r="AD70">
        <f t="shared" si="3"/>
        <v>0</v>
      </c>
      <c r="AE70">
        <f t="shared" si="3"/>
        <v>0</v>
      </c>
    </row>
    <row r="71" spans="13:31">
      <c r="M71">
        <f t="shared" si="6"/>
        <v>0</v>
      </c>
      <c r="N71">
        <f t="shared" si="8"/>
        <v>0</v>
      </c>
      <c r="O71">
        <f t="shared" si="8"/>
        <v>0</v>
      </c>
      <c r="P71">
        <f t="shared" si="8"/>
        <v>0</v>
      </c>
      <c r="Q71">
        <f t="shared" si="8"/>
        <v>0</v>
      </c>
      <c r="R71">
        <f t="shared" si="8"/>
        <v>0</v>
      </c>
      <c r="S71">
        <f t="shared" si="8"/>
        <v>0</v>
      </c>
      <c r="T71">
        <f t="shared" si="8"/>
        <v>0</v>
      </c>
      <c r="U71">
        <f t="shared" si="8"/>
        <v>0</v>
      </c>
      <c r="V71">
        <f t="shared" si="8"/>
        <v>0</v>
      </c>
      <c r="W71">
        <f t="shared" si="8"/>
        <v>0</v>
      </c>
      <c r="X71">
        <f t="shared" si="8"/>
        <v>0</v>
      </c>
      <c r="Y71">
        <f t="shared" si="8"/>
        <v>0</v>
      </c>
      <c r="Z71">
        <f t="shared" si="8"/>
        <v>0</v>
      </c>
      <c r="AA71">
        <f t="shared" si="8"/>
        <v>0</v>
      </c>
      <c r="AB71">
        <f t="shared" si="3"/>
        <v>0</v>
      </c>
      <c r="AC71">
        <f t="shared" si="3"/>
        <v>0</v>
      </c>
      <c r="AD71">
        <f t="shared" si="3"/>
        <v>0</v>
      </c>
      <c r="AE71">
        <f t="shared" si="3"/>
        <v>0</v>
      </c>
    </row>
    <row r="72" spans="13:31">
      <c r="M72">
        <f t="shared" si="6"/>
        <v>0</v>
      </c>
      <c r="N72">
        <f t="shared" si="8"/>
        <v>0</v>
      </c>
      <c r="O72">
        <f t="shared" si="8"/>
        <v>0</v>
      </c>
      <c r="P72">
        <f t="shared" si="8"/>
        <v>0</v>
      </c>
      <c r="Q72">
        <f t="shared" si="8"/>
        <v>0</v>
      </c>
      <c r="R72">
        <f t="shared" si="8"/>
        <v>0</v>
      </c>
      <c r="S72">
        <f t="shared" si="8"/>
        <v>0</v>
      </c>
      <c r="T72">
        <f t="shared" si="8"/>
        <v>0</v>
      </c>
      <c r="U72">
        <f t="shared" si="8"/>
        <v>0</v>
      </c>
      <c r="V72">
        <f t="shared" si="8"/>
        <v>0</v>
      </c>
      <c r="W72">
        <f t="shared" si="8"/>
        <v>0</v>
      </c>
      <c r="X72">
        <f t="shared" si="8"/>
        <v>0</v>
      </c>
      <c r="Y72">
        <f t="shared" si="8"/>
        <v>0</v>
      </c>
      <c r="Z72">
        <f t="shared" si="8"/>
        <v>0</v>
      </c>
      <c r="AA72">
        <f t="shared" si="8"/>
        <v>0</v>
      </c>
      <c r="AB72">
        <f t="shared" si="3"/>
        <v>0</v>
      </c>
      <c r="AC72">
        <f t="shared" si="3"/>
        <v>0</v>
      </c>
      <c r="AD72">
        <f t="shared" si="3"/>
        <v>0</v>
      </c>
      <c r="AE72">
        <f t="shared" si="3"/>
        <v>0</v>
      </c>
    </row>
    <row r="73" spans="13:31">
      <c r="M73">
        <f t="shared" si="6"/>
        <v>0</v>
      </c>
      <c r="N73">
        <f t="shared" si="8"/>
        <v>0</v>
      </c>
      <c r="O73">
        <f t="shared" si="8"/>
        <v>0</v>
      </c>
      <c r="P73">
        <f t="shared" si="8"/>
        <v>0</v>
      </c>
      <c r="Q73">
        <f t="shared" si="8"/>
        <v>0</v>
      </c>
      <c r="R73">
        <f t="shared" si="8"/>
        <v>0</v>
      </c>
      <c r="S73">
        <f t="shared" si="8"/>
        <v>0</v>
      </c>
      <c r="T73">
        <f t="shared" si="8"/>
        <v>0</v>
      </c>
      <c r="U73">
        <f t="shared" si="8"/>
        <v>0</v>
      </c>
      <c r="V73">
        <f t="shared" si="8"/>
        <v>0</v>
      </c>
      <c r="W73">
        <f t="shared" si="8"/>
        <v>0</v>
      </c>
      <c r="X73">
        <f t="shared" si="8"/>
        <v>0</v>
      </c>
      <c r="Y73">
        <f t="shared" si="8"/>
        <v>0</v>
      </c>
      <c r="Z73">
        <f t="shared" si="8"/>
        <v>0</v>
      </c>
      <c r="AA73">
        <f t="shared" si="8"/>
        <v>0</v>
      </c>
      <c r="AB73">
        <f t="shared" si="3"/>
        <v>0</v>
      </c>
      <c r="AC73">
        <f t="shared" si="3"/>
        <v>0</v>
      </c>
      <c r="AD73">
        <f t="shared" si="3"/>
        <v>0</v>
      </c>
      <c r="AE73">
        <f t="shared" si="3"/>
        <v>0</v>
      </c>
    </row>
    <row r="74" spans="13:31">
      <c r="M74">
        <f t="shared" si="6"/>
        <v>0</v>
      </c>
      <c r="N74">
        <f t="shared" si="8"/>
        <v>0</v>
      </c>
      <c r="O74">
        <f t="shared" si="8"/>
        <v>0</v>
      </c>
      <c r="P74">
        <f t="shared" si="8"/>
        <v>0</v>
      </c>
      <c r="Q74">
        <f t="shared" si="8"/>
        <v>0</v>
      </c>
      <c r="R74">
        <f t="shared" si="8"/>
        <v>0</v>
      </c>
      <c r="S74">
        <f t="shared" si="8"/>
        <v>0</v>
      </c>
      <c r="T74">
        <f t="shared" si="8"/>
        <v>0</v>
      </c>
      <c r="U74">
        <f t="shared" si="8"/>
        <v>0</v>
      </c>
      <c r="V74">
        <f t="shared" si="8"/>
        <v>0</v>
      </c>
      <c r="W74">
        <f t="shared" si="8"/>
        <v>0</v>
      </c>
      <c r="X74">
        <f t="shared" si="8"/>
        <v>0</v>
      </c>
      <c r="Y74">
        <f t="shared" si="8"/>
        <v>0</v>
      </c>
      <c r="Z74">
        <f t="shared" si="8"/>
        <v>0</v>
      </c>
      <c r="AA74">
        <f t="shared" si="8"/>
        <v>0</v>
      </c>
      <c r="AB74">
        <f t="shared" si="3"/>
        <v>0</v>
      </c>
      <c r="AC74">
        <f t="shared" si="3"/>
        <v>0</v>
      </c>
      <c r="AD74">
        <f t="shared" si="3"/>
        <v>0</v>
      </c>
      <c r="AE74">
        <f t="shared" si="3"/>
        <v>0</v>
      </c>
    </row>
    <row r="75" spans="13:31">
      <c r="M75">
        <f t="shared" si="6"/>
        <v>0</v>
      </c>
      <c r="N75">
        <f t="shared" si="8"/>
        <v>0</v>
      </c>
      <c r="O75">
        <f t="shared" si="8"/>
        <v>0</v>
      </c>
      <c r="P75">
        <f t="shared" si="8"/>
        <v>0</v>
      </c>
      <c r="Q75">
        <f t="shared" si="8"/>
        <v>0</v>
      </c>
      <c r="R75">
        <f t="shared" si="8"/>
        <v>0</v>
      </c>
      <c r="S75">
        <f t="shared" si="8"/>
        <v>0</v>
      </c>
      <c r="T75">
        <f t="shared" si="8"/>
        <v>0</v>
      </c>
      <c r="U75">
        <f t="shared" si="8"/>
        <v>0</v>
      </c>
      <c r="V75">
        <f t="shared" si="8"/>
        <v>0</v>
      </c>
      <c r="W75">
        <f t="shared" si="8"/>
        <v>0</v>
      </c>
      <c r="X75">
        <f t="shared" si="8"/>
        <v>0</v>
      </c>
      <c r="Y75">
        <f t="shared" si="8"/>
        <v>0</v>
      </c>
      <c r="Z75">
        <f t="shared" si="8"/>
        <v>0</v>
      </c>
      <c r="AA75">
        <f t="shared" si="8"/>
        <v>0</v>
      </c>
      <c r="AB75">
        <f t="shared" si="3"/>
        <v>0</v>
      </c>
      <c r="AC75">
        <f t="shared" si="3"/>
        <v>0</v>
      </c>
      <c r="AD75">
        <f t="shared" si="3"/>
        <v>0</v>
      </c>
      <c r="AE75">
        <f t="shared" si="3"/>
        <v>0</v>
      </c>
    </row>
    <row r="76" spans="13:31">
      <c r="M76">
        <f t="shared" si="6"/>
        <v>0</v>
      </c>
      <c r="N76">
        <f t="shared" si="8"/>
        <v>0</v>
      </c>
      <c r="O76">
        <f t="shared" si="8"/>
        <v>0</v>
      </c>
      <c r="P76">
        <f t="shared" si="8"/>
        <v>0</v>
      </c>
      <c r="Q76">
        <f t="shared" si="8"/>
        <v>0</v>
      </c>
      <c r="R76">
        <f t="shared" si="8"/>
        <v>0</v>
      </c>
      <c r="S76">
        <f t="shared" si="8"/>
        <v>0</v>
      </c>
      <c r="T76">
        <f t="shared" si="8"/>
        <v>0</v>
      </c>
      <c r="U76">
        <f t="shared" si="8"/>
        <v>0</v>
      </c>
      <c r="V76">
        <f t="shared" si="8"/>
        <v>0</v>
      </c>
      <c r="W76">
        <f t="shared" si="8"/>
        <v>0</v>
      </c>
      <c r="X76">
        <f t="shared" si="8"/>
        <v>0</v>
      </c>
      <c r="Y76">
        <f t="shared" si="8"/>
        <v>0</v>
      </c>
      <c r="Z76">
        <f t="shared" si="8"/>
        <v>0</v>
      </c>
      <c r="AA76">
        <f t="shared" si="8"/>
        <v>0</v>
      </c>
      <c r="AB76">
        <f t="shared" si="3"/>
        <v>0</v>
      </c>
      <c r="AC76">
        <f t="shared" si="3"/>
        <v>0</v>
      </c>
      <c r="AD76">
        <f t="shared" si="3"/>
        <v>0</v>
      </c>
      <c r="AE76">
        <f t="shared" si="3"/>
        <v>0</v>
      </c>
    </row>
    <row r="77" spans="13:31">
      <c r="M77">
        <f t="shared" si="6"/>
        <v>0</v>
      </c>
      <c r="N77">
        <f t="shared" si="8"/>
        <v>0</v>
      </c>
      <c r="O77">
        <f t="shared" si="8"/>
        <v>0</v>
      </c>
      <c r="P77">
        <f t="shared" si="8"/>
        <v>0</v>
      </c>
      <c r="Q77">
        <f t="shared" si="8"/>
        <v>0</v>
      </c>
      <c r="R77">
        <f t="shared" si="8"/>
        <v>0</v>
      </c>
      <c r="S77">
        <f t="shared" si="8"/>
        <v>0</v>
      </c>
      <c r="T77">
        <f t="shared" si="8"/>
        <v>0</v>
      </c>
      <c r="U77">
        <f t="shared" si="8"/>
        <v>0</v>
      </c>
      <c r="V77">
        <f t="shared" si="8"/>
        <v>0</v>
      </c>
      <c r="W77">
        <f t="shared" si="8"/>
        <v>0</v>
      </c>
      <c r="X77">
        <f t="shared" si="8"/>
        <v>0</v>
      </c>
      <c r="Y77">
        <f t="shared" si="8"/>
        <v>0</v>
      </c>
      <c r="Z77">
        <f t="shared" si="8"/>
        <v>0</v>
      </c>
      <c r="AA77">
        <f t="shared" si="8"/>
        <v>0</v>
      </c>
      <c r="AB77">
        <f t="shared" ref="AB77:AE140" si="9">IF($D77=AB$1,$E77,0)</f>
        <v>0</v>
      </c>
      <c r="AC77">
        <f t="shared" si="9"/>
        <v>0</v>
      </c>
      <c r="AD77">
        <f t="shared" si="9"/>
        <v>0</v>
      </c>
      <c r="AE77">
        <f t="shared" si="9"/>
        <v>0</v>
      </c>
    </row>
    <row r="78" spans="13:31">
      <c r="M78">
        <f t="shared" si="6"/>
        <v>0</v>
      </c>
      <c r="N78">
        <f t="shared" si="8"/>
        <v>0</v>
      </c>
      <c r="O78">
        <f t="shared" si="8"/>
        <v>0</v>
      </c>
      <c r="P78">
        <f t="shared" si="8"/>
        <v>0</v>
      </c>
      <c r="Q78">
        <f t="shared" si="8"/>
        <v>0</v>
      </c>
      <c r="R78">
        <f t="shared" si="8"/>
        <v>0</v>
      </c>
      <c r="S78">
        <f t="shared" si="8"/>
        <v>0</v>
      </c>
      <c r="T78">
        <f t="shared" si="8"/>
        <v>0</v>
      </c>
      <c r="U78">
        <f t="shared" si="8"/>
        <v>0</v>
      </c>
      <c r="V78">
        <f t="shared" si="8"/>
        <v>0</v>
      </c>
      <c r="W78">
        <f t="shared" si="8"/>
        <v>0</v>
      </c>
      <c r="X78">
        <f t="shared" si="8"/>
        <v>0</v>
      </c>
      <c r="Y78">
        <f t="shared" si="8"/>
        <v>0</v>
      </c>
      <c r="Z78">
        <f t="shared" si="8"/>
        <v>0</v>
      </c>
      <c r="AA78">
        <f t="shared" si="8"/>
        <v>0</v>
      </c>
      <c r="AB78">
        <f t="shared" si="9"/>
        <v>0</v>
      </c>
      <c r="AC78">
        <f t="shared" si="9"/>
        <v>0</v>
      </c>
      <c r="AD78">
        <f t="shared" si="9"/>
        <v>0</v>
      </c>
      <c r="AE78">
        <f t="shared" si="9"/>
        <v>0</v>
      </c>
    </row>
    <row r="79" spans="13:31">
      <c r="M79">
        <f t="shared" si="6"/>
        <v>0</v>
      </c>
      <c r="N79">
        <f t="shared" si="8"/>
        <v>0</v>
      </c>
      <c r="O79">
        <f t="shared" si="8"/>
        <v>0</v>
      </c>
      <c r="P79">
        <f t="shared" si="8"/>
        <v>0</v>
      </c>
      <c r="Q79">
        <f t="shared" si="8"/>
        <v>0</v>
      </c>
      <c r="R79">
        <f t="shared" si="8"/>
        <v>0</v>
      </c>
      <c r="S79">
        <f t="shared" si="8"/>
        <v>0</v>
      </c>
      <c r="T79">
        <f t="shared" si="8"/>
        <v>0</v>
      </c>
      <c r="U79">
        <f t="shared" si="8"/>
        <v>0</v>
      </c>
      <c r="V79">
        <f t="shared" si="8"/>
        <v>0</v>
      </c>
      <c r="W79">
        <f t="shared" si="8"/>
        <v>0</v>
      </c>
      <c r="X79">
        <f t="shared" si="8"/>
        <v>0</v>
      </c>
      <c r="Y79">
        <f t="shared" si="8"/>
        <v>0</v>
      </c>
      <c r="Z79">
        <f t="shared" si="8"/>
        <v>0</v>
      </c>
      <c r="AA79">
        <f t="shared" si="8"/>
        <v>0</v>
      </c>
      <c r="AB79">
        <f t="shared" si="9"/>
        <v>0</v>
      </c>
      <c r="AC79">
        <f t="shared" si="9"/>
        <v>0</v>
      </c>
      <c r="AD79">
        <f t="shared" si="9"/>
        <v>0</v>
      </c>
      <c r="AE79">
        <f t="shared" si="9"/>
        <v>0</v>
      </c>
    </row>
    <row r="80" spans="13:31">
      <c r="M80">
        <f t="shared" si="6"/>
        <v>0</v>
      </c>
      <c r="N80">
        <f t="shared" si="8"/>
        <v>0</v>
      </c>
      <c r="O80">
        <f t="shared" si="8"/>
        <v>0</v>
      </c>
      <c r="P80">
        <f t="shared" si="8"/>
        <v>0</v>
      </c>
      <c r="Q80">
        <f t="shared" si="8"/>
        <v>0</v>
      </c>
      <c r="R80">
        <f t="shared" si="8"/>
        <v>0</v>
      </c>
      <c r="S80">
        <f t="shared" si="8"/>
        <v>0</v>
      </c>
      <c r="T80">
        <f t="shared" si="8"/>
        <v>0</v>
      </c>
      <c r="U80">
        <f t="shared" si="8"/>
        <v>0</v>
      </c>
      <c r="V80">
        <f t="shared" si="8"/>
        <v>0</v>
      </c>
      <c r="W80">
        <f t="shared" si="8"/>
        <v>0</v>
      </c>
      <c r="X80">
        <f t="shared" si="8"/>
        <v>0</v>
      </c>
      <c r="Y80">
        <f t="shared" si="8"/>
        <v>0</v>
      </c>
      <c r="Z80">
        <f t="shared" si="8"/>
        <v>0</v>
      </c>
      <c r="AA80">
        <f t="shared" si="8"/>
        <v>0</v>
      </c>
      <c r="AB80">
        <f t="shared" si="9"/>
        <v>0</v>
      </c>
      <c r="AC80">
        <f t="shared" si="9"/>
        <v>0</v>
      </c>
      <c r="AD80">
        <f t="shared" si="9"/>
        <v>0</v>
      </c>
      <c r="AE80">
        <f t="shared" si="9"/>
        <v>0</v>
      </c>
    </row>
    <row r="81" spans="13:31">
      <c r="M81">
        <f t="shared" si="6"/>
        <v>0</v>
      </c>
      <c r="N81">
        <f t="shared" si="8"/>
        <v>0</v>
      </c>
      <c r="O81">
        <f t="shared" si="8"/>
        <v>0</v>
      </c>
      <c r="P81">
        <f t="shared" si="8"/>
        <v>0</v>
      </c>
      <c r="Q81">
        <f t="shared" si="8"/>
        <v>0</v>
      </c>
      <c r="R81">
        <f t="shared" si="8"/>
        <v>0</v>
      </c>
      <c r="S81">
        <f t="shared" si="8"/>
        <v>0</v>
      </c>
      <c r="T81">
        <f t="shared" si="8"/>
        <v>0</v>
      </c>
      <c r="U81">
        <f t="shared" si="8"/>
        <v>0</v>
      </c>
      <c r="V81">
        <f t="shared" si="8"/>
        <v>0</v>
      </c>
      <c r="W81">
        <f t="shared" si="8"/>
        <v>0</v>
      </c>
      <c r="X81">
        <f t="shared" si="8"/>
        <v>0</v>
      </c>
      <c r="Y81">
        <f t="shared" si="8"/>
        <v>0</v>
      </c>
      <c r="Z81">
        <f t="shared" si="8"/>
        <v>0</v>
      </c>
      <c r="AA81">
        <f t="shared" si="8"/>
        <v>0</v>
      </c>
      <c r="AB81">
        <f t="shared" si="9"/>
        <v>0</v>
      </c>
      <c r="AC81">
        <f t="shared" si="9"/>
        <v>0</v>
      </c>
      <c r="AD81">
        <f t="shared" si="9"/>
        <v>0</v>
      </c>
      <c r="AE81">
        <f t="shared" si="9"/>
        <v>0</v>
      </c>
    </row>
    <row r="82" spans="13:31">
      <c r="M82">
        <f t="shared" si="6"/>
        <v>0</v>
      </c>
      <c r="N82">
        <f t="shared" si="8"/>
        <v>0</v>
      </c>
      <c r="O82">
        <f t="shared" si="8"/>
        <v>0</v>
      </c>
      <c r="P82">
        <f t="shared" si="8"/>
        <v>0</v>
      </c>
      <c r="Q82">
        <f t="shared" si="8"/>
        <v>0</v>
      </c>
      <c r="R82">
        <f t="shared" si="8"/>
        <v>0</v>
      </c>
      <c r="S82">
        <f t="shared" si="8"/>
        <v>0</v>
      </c>
      <c r="T82">
        <f t="shared" si="8"/>
        <v>0</v>
      </c>
      <c r="U82">
        <f t="shared" si="8"/>
        <v>0</v>
      </c>
      <c r="V82">
        <f t="shared" si="8"/>
        <v>0</v>
      </c>
      <c r="W82">
        <f t="shared" si="8"/>
        <v>0</v>
      </c>
      <c r="X82">
        <f t="shared" si="8"/>
        <v>0</v>
      </c>
      <c r="Y82">
        <f t="shared" si="8"/>
        <v>0</v>
      </c>
      <c r="Z82">
        <f t="shared" si="8"/>
        <v>0</v>
      </c>
      <c r="AA82">
        <f t="shared" si="8"/>
        <v>0</v>
      </c>
      <c r="AB82">
        <f t="shared" si="9"/>
        <v>0</v>
      </c>
      <c r="AC82">
        <f t="shared" si="9"/>
        <v>0</v>
      </c>
      <c r="AD82">
        <f t="shared" si="9"/>
        <v>0</v>
      </c>
      <c r="AE82">
        <f t="shared" si="9"/>
        <v>0</v>
      </c>
    </row>
    <row r="83" spans="13:31">
      <c r="M83">
        <f t="shared" si="6"/>
        <v>0</v>
      </c>
      <c r="N83">
        <f t="shared" si="8"/>
        <v>0</v>
      </c>
      <c r="O83">
        <f t="shared" si="8"/>
        <v>0</v>
      </c>
      <c r="P83">
        <f t="shared" si="8"/>
        <v>0</v>
      </c>
      <c r="Q83">
        <f t="shared" si="8"/>
        <v>0</v>
      </c>
      <c r="R83">
        <f t="shared" si="8"/>
        <v>0</v>
      </c>
      <c r="S83">
        <f t="shared" si="8"/>
        <v>0</v>
      </c>
      <c r="T83">
        <f t="shared" si="8"/>
        <v>0</v>
      </c>
      <c r="U83">
        <f t="shared" si="8"/>
        <v>0</v>
      </c>
      <c r="V83">
        <f t="shared" si="8"/>
        <v>0</v>
      </c>
      <c r="W83">
        <f t="shared" si="8"/>
        <v>0</v>
      </c>
      <c r="X83">
        <f t="shared" si="8"/>
        <v>0</v>
      </c>
      <c r="Y83">
        <f t="shared" si="8"/>
        <v>0</v>
      </c>
      <c r="Z83">
        <f t="shared" si="8"/>
        <v>0</v>
      </c>
      <c r="AA83">
        <f t="shared" si="8"/>
        <v>0</v>
      </c>
      <c r="AB83">
        <f t="shared" si="9"/>
        <v>0</v>
      </c>
      <c r="AC83">
        <f t="shared" si="9"/>
        <v>0</v>
      </c>
      <c r="AD83">
        <f t="shared" si="9"/>
        <v>0</v>
      </c>
      <c r="AE83">
        <f t="shared" si="9"/>
        <v>0</v>
      </c>
    </row>
    <row r="84" spans="13:31">
      <c r="M84">
        <f t="shared" si="6"/>
        <v>0</v>
      </c>
      <c r="N84">
        <f t="shared" si="8"/>
        <v>0</v>
      </c>
      <c r="O84">
        <f t="shared" si="8"/>
        <v>0</v>
      </c>
      <c r="P84">
        <f t="shared" si="8"/>
        <v>0</v>
      </c>
      <c r="Q84">
        <f t="shared" si="8"/>
        <v>0</v>
      </c>
      <c r="R84">
        <f t="shared" si="8"/>
        <v>0</v>
      </c>
      <c r="S84">
        <f t="shared" si="8"/>
        <v>0</v>
      </c>
      <c r="T84">
        <f t="shared" si="8"/>
        <v>0</v>
      </c>
      <c r="U84">
        <f t="shared" si="8"/>
        <v>0</v>
      </c>
      <c r="V84">
        <f t="shared" si="8"/>
        <v>0</v>
      </c>
      <c r="W84">
        <f t="shared" si="8"/>
        <v>0</v>
      </c>
      <c r="X84">
        <f t="shared" si="8"/>
        <v>0</v>
      </c>
      <c r="Y84">
        <f t="shared" si="8"/>
        <v>0</v>
      </c>
      <c r="Z84">
        <f t="shared" si="8"/>
        <v>0</v>
      </c>
      <c r="AA84">
        <f t="shared" si="8"/>
        <v>0</v>
      </c>
      <c r="AB84">
        <f t="shared" si="9"/>
        <v>0</v>
      </c>
      <c r="AC84">
        <f t="shared" si="9"/>
        <v>0</v>
      </c>
      <c r="AD84">
        <f t="shared" si="9"/>
        <v>0</v>
      </c>
      <c r="AE84">
        <f t="shared" si="9"/>
        <v>0</v>
      </c>
    </row>
    <row r="85" spans="13:31">
      <c r="M85">
        <f t="shared" si="6"/>
        <v>0</v>
      </c>
      <c r="N85">
        <f t="shared" si="8"/>
        <v>0</v>
      </c>
      <c r="O85">
        <f t="shared" si="8"/>
        <v>0</v>
      </c>
      <c r="P85">
        <f t="shared" si="8"/>
        <v>0</v>
      </c>
      <c r="Q85">
        <f t="shared" si="8"/>
        <v>0</v>
      </c>
      <c r="R85">
        <f t="shared" si="8"/>
        <v>0</v>
      </c>
      <c r="S85">
        <f t="shared" si="8"/>
        <v>0</v>
      </c>
      <c r="T85">
        <f t="shared" si="8"/>
        <v>0</v>
      </c>
      <c r="U85">
        <f t="shared" si="8"/>
        <v>0</v>
      </c>
      <c r="V85">
        <f t="shared" si="8"/>
        <v>0</v>
      </c>
      <c r="W85">
        <f t="shared" si="8"/>
        <v>0</v>
      </c>
      <c r="X85">
        <f t="shared" si="8"/>
        <v>0</v>
      </c>
      <c r="Y85">
        <f t="shared" si="8"/>
        <v>0</v>
      </c>
      <c r="Z85">
        <f t="shared" si="8"/>
        <v>0</v>
      </c>
      <c r="AA85">
        <f t="shared" si="8"/>
        <v>0</v>
      </c>
      <c r="AB85">
        <f t="shared" si="9"/>
        <v>0</v>
      </c>
      <c r="AC85">
        <f t="shared" si="9"/>
        <v>0</v>
      </c>
      <c r="AD85">
        <f t="shared" si="9"/>
        <v>0</v>
      </c>
      <c r="AE85">
        <f t="shared" si="9"/>
        <v>0</v>
      </c>
    </row>
    <row r="86" spans="13:31">
      <c r="M86">
        <f t="shared" si="6"/>
        <v>0</v>
      </c>
      <c r="N86">
        <f t="shared" ref="N86:AA102" si="10">IF($D86=N$1,$E86,0)</f>
        <v>0</v>
      </c>
      <c r="O86">
        <f t="shared" si="10"/>
        <v>0</v>
      </c>
      <c r="P86">
        <f t="shared" si="10"/>
        <v>0</v>
      </c>
      <c r="Q86">
        <f t="shared" si="10"/>
        <v>0</v>
      </c>
      <c r="R86">
        <f t="shared" si="10"/>
        <v>0</v>
      </c>
      <c r="S86">
        <f t="shared" si="10"/>
        <v>0</v>
      </c>
      <c r="T86">
        <f t="shared" si="10"/>
        <v>0</v>
      </c>
      <c r="U86">
        <f t="shared" si="10"/>
        <v>0</v>
      </c>
      <c r="V86">
        <f t="shared" si="10"/>
        <v>0</v>
      </c>
      <c r="W86">
        <f t="shared" si="10"/>
        <v>0</v>
      </c>
      <c r="X86">
        <f t="shared" si="10"/>
        <v>0</v>
      </c>
      <c r="Y86">
        <f t="shared" si="10"/>
        <v>0</v>
      </c>
      <c r="Z86">
        <f t="shared" si="10"/>
        <v>0</v>
      </c>
      <c r="AA86">
        <f t="shared" si="10"/>
        <v>0</v>
      </c>
      <c r="AB86">
        <f t="shared" si="9"/>
        <v>0</v>
      </c>
      <c r="AC86">
        <f t="shared" si="9"/>
        <v>0</v>
      </c>
      <c r="AD86">
        <f t="shared" si="9"/>
        <v>0</v>
      </c>
      <c r="AE86">
        <f t="shared" si="9"/>
        <v>0</v>
      </c>
    </row>
    <row r="87" spans="13:31">
      <c r="M87">
        <f t="shared" si="6"/>
        <v>0</v>
      </c>
      <c r="N87">
        <f t="shared" si="10"/>
        <v>0</v>
      </c>
      <c r="O87">
        <f t="shared" si="10"/>
        <v>0</v>
      </c>
      <c r="P87">
        <f t="shared" si="10"/>
        <v>0</v>
      </c>
      <c r="Q87">
        <f t="shared" si="10"/>
        <v>0</v>
      </c>
      <c r="R87">
        <f t="shared" si="10"/>
        <v>0</v>
      </c>
      <c r="S87">
        <f t="shared" si="10"/>
        <v>0</v>
      </c>
      <c r="T87">
        <f t="shared" si="10"/>
        <v>0</v>
      </c>
      <c r="U87">
        <f t="shared" si="10"/>
        <v>0</v>
      </c>
      <c r="V87">
        <f t="shared" si="10"/>
        <v>0</v>
      </c>
      <c r="W87">
        <f t="shared" si="10"/>
        <v>0</v>
      </c>
      <c r="X87">
        <f t="shared" si="10"/>
        <v>0</v>
      </c>
      <c r="Y87">
        <f t="shared" si="10"/>
        <v>0</v>
      </c>
      <c r="Z87">
        <f t="shared" si="10"/>
        <v>0</v>
      </c>
      <c r="AA87">
        <f t="shared" si="10"/>
        <v>0</v>
      </c>
      <c r="AB87">
        <f t="shared" si="9"/>
        <v>0</v>
      </c>
      <c r="AC87">
        <f t="shared" si="9"/>
        <v>0</v>
      </c>
      <c r="AD87">
        <f t="shared" si="9"/>
        <v>0</v>
      </c>
      <c r="AE87">
        <f t="shared" si="9"/>
        <v>0</v>
      </c>
    </row>
    <row r="88" spans="13:31">
      <c r="M88">
        <f t="shared" si="6"/>
        <v>0</v>
      </c>
      <c r="N88">
        <f t="shared" si="10"/>
        <v>0</v>
      </c>
      <c r="O88">
        <f t="shared" si="10"/>
        <v>0</v>
      </c>
      <c r="P88">
        <f t="shared" si="10"/>
        <v>0</v>
      </c>
      <c r="Q88">
        <f t="shared" si="10"/>
        <v>0</v>
      </c>
      <c r="R88">
        <f t="shared" si="10"/>
        <v>0</v>
      </c>
      <c r="S88">
        <f t="shared" si="10"/>
        <v>0</v>
      </c>
      <c r="T88">
        <f t="shared" si="10"/>
        <v>0</v>
      </c>
      <c r="U88">
        <f t="shared" si="10"/>
        <v>0</v>
      </c>
      <c r="V88">
        <f t="shared" si="10"/>
        <v>0</v>
      </c>
      <c r="W88">
        <f t="shared" si="10"/>
        <v>0</v>
      </c>
      <c r="X88">
        <f t="shared" si="10"/>
        <v>0</v>
      </c>
      <c r="Y88">
        <f t="shared" si="10"/>
        <v>0</v>
      </c>
      <c r="Z88">
        <f t="shared" si="10"/>
        <v>0</v>
      </c>
      <c r="AA88">
        <f t="shared" si="10"/>
        <v>0</v>
      </c>
      <c r="AB88">
        <f t="shared" si="9"/>
        <v>0</v>
      </c>
      <c r="AC88">
        <f t="shared" si="9"/>
        <v>0</v>
      </c>
      <c r="AD88">
        <f t="shared" si="9"/>
        <v>0</v>
      </c>
      <c r="AE88">
        <f t="shared" si="9"/>
        <v>0</v>
      </c>
    </row>
    <row r="89" spans="13:31">
      <c r="M89">
        <f t="shared" si="6"/>
        <v>0</v>
      </c>
      <c r="N89">
        <f t="shared" si="10"/>
        <v>0</v>
      </c>
      <c r="O89">
        <f t="shared" si="10"/>
        <v>0</v>
      </c>
      <c r="P89">
        <f t="shared" si="10"/>
        <v>0</v>
      </c>
      <c r="Q89">
        <f t="shared" si="10"/>
        <v>0</v>
      </c>
      <c r="R89">
        <f t="shared" si="10"/>
        <v>0</v>
      </c>
      <c r="S89">
        <f t="shared" si="10"/>
        <v>0</v>
      </c>
      <c r="T89">
        <f t="shared" si="10"/>
        <v>0</v>
      </c>
      <c r="U89">
        <f t="shared" si="10"/>
        <v>0</v>
      </c>
      <c r="V89">
        <f t="shared" si="10"/>
        <v>0</v>
      </c>
      <c r="W89">
        <f t="shared" si="10"/>
        <v>0</v>
      </c>
      <c r="X89">
        <f t="shared" si="10"/>
        <v>0</v>
      </c>
      <c r="Y89">
        <f t="shared" si="10"/>
        <v>0</v>
      </c>
      <c r="Z89">
        <f t="shared" si="10"/>
        <v>0</v>
      </c>
      <c r="AA89">
        <f t="shared" si="10"/>
        <v>0</v>
      </c>
      <c r="AB89">
        <f t="shared" si="9"/>
        <v>0</v>
      </c>
      <c r="AC89">
        <f t="shared" si="9"/>
        <v>0</v>
      </c>
      <c r="AD89">
        <f t="shared" si="9"/>
        <v>0</v>
      </c>
      <c r="AE89">
        <f t="shared" si="9"/>
        <v>0</v>
      </c>
    </row>
    <row r="90" spans="13:31">
      <c r="M90">
        <f t="shared" si="6"/>
        <v>0</v>
      </c>
      <c r="N90">
        <f t="shared" si="10"/>
        <v>0</v>
      </c>
      <c r="O90">
        <f t="shared" si="10"/>
        <v>0</v>
      </c>
      <c r="P90">
        <f t="shared" si="10"/>
        <v>0</v>
      </c>
      <c r="Q90">
        <f t="shared" si="10"/>
        <v>0</v>
      </c>
      <c r="R90">
        <f t="shared" si="10"/>
        <v>0</v>
      </c>
      <c r="S90">
        <f t="shared" si="10"/>
        <v>0</v>
      </c>
      <c r="T90">
        <f t="shared" si="10"/>
        <v>0</v>
      </c>
      <c r="U90">
        <f t="shared" si="10"/>
        <v>0</v>
      </c>
      <c r="V90">
        <f t="shared" si="10"/>
        <v>0</v>
      </c>
      <c r="W90">
        <f t="shared" si="10"/>
        <v>0</v>
      </c>
      <c r="X90">
        <f t="shared" si="10"/>
        <v>0</v>
      </c>
      <c r="Y90">
        <f t="shared" si="10"/>
        <v>0</v>
      </c>
      <c r="Z90">
        <f t="shared" si="10"/>
        <v>0</v>
      </c>
      <c r="AA90">
        <f t="shared" si="10"/>
        <v>0</v>
      </c>
      <c r="AB90">
        <f t="shared" si="9"/>
        <v>0</v>
      </c>
      <c r="AC90">
        <f t="shared" si="9"/>
        <v>0</v>
      </c>
      <c r="AD90">
        <f t="shared" si="9"/>
        <v>0</v>
      </c>
      <c r="AE90">
        <f t="shared" si="9"/>
        <v>0</v>
      </c>
    </row>
    <row r="91" spans="13:31">
      <c r="M91">
        <f t="shared" si="6"/>
        <v>0</v>
      </c>
      <c r="N91">
        <f t="shared" si="10"/>
        <v>0</v>
      </c>
      <c r="O91">
        <f t="shared" si="10"/>
        <v>0</v>
      </c>
      <c r="P91">
        <f t="shared" si="10"/>
        <v>0</v>
      </c>
      <c r="Q91">
        <f t="shared" si="10"/>
        <v>0</v>
      </c>
      <c r="R91">
        <f t="shared" si="10"/>
        <v>0</v>
      </c>
      <c r="S91">
        <f t="shared" si="10"/>
        <v>0</v>
      </c>
      <c r="T91">
        <f t="shared" si="10"/>
        <v>0</v>
      </c>
      <c r="U91">
        <f t="shared" si="10"/>
        <v>0</v>
      </c>
      <c r="V91">
        <f t="shared" si="10"/>
        <v>0</v>
      </c>
      <c r="W91">
        <f t="shared" si="10"/>
        <v>0</v>
      </c>
      <c r="X91">
        <f t="shared" si="10"/>
        <v>0</v>
      </c>
      <c r="Y91">
        <f t="shared" si="10"/>
        <v>0</v>
      </c>
      <c r="Z91">
        <f t="shared" si="10"/>
        <v>0</v>
      </c>
      <c r="AA91">
        <f t="shared" si="10"/>
        <v>0</v>
      </c>
      <c r="AB91">
        <f t="shared" si="9"/>
        <v>0</v>
      </c>
      <c r="AC91">
        <f t="shared" si="9"/>
        <v>0</v>
      </c>
      <c r="AD91">
        <f t="shared" si="9"/>
        <v>0</v>
      </c>
      <c r="AE91">
        <f t="shared" si="9"/>
        <v>0</v>
      </c>
    </row>
    <row r="92" spans="13:31">
      <c r="M92">
        <f t="shared" si="6"/>
        <v>0</v>
      </c>
      <c r="N92">
        <f t="shared" si="10"/>
        <v>0</v>
      </c>
      <c r="O92">
        <f t="shared" si="10"/>
        <v>0</v>
      </c>
      <c r="P92">
        <f t="shared" si="10"/>
        <v>0</v>
      </c>
      <c r="Q92">
        <f t="shared" si="10"/>
        <v>0</v>
      </c>
      <c r="R92">
        <f t="shared" si="10"/>
        <v>0</v>
      </c>
      <c r="S92">
        <f t="shared" si="10"/>
        <v>0</v>
      </c>
      <c r="T92">
        <f t="shared" si="10"/>
        <v>0</v>
      </c>
      <c r="U92">
        <f t="shared" si="10"/>
        <v>0</v>
      </c>
      <c r="V92">
        <f t="shared" si="10"/>
        <v>0</v>
      </c>
      <c r="W92">
        <f t="shared" si="10"/>
        <v>0</v>
      </c>
      <c r="X92">
        <f t="shared" si="10"/>
        <v>0</v>
      </c>
      <c r="Y92">
        <f t="shared" si="10"/>
        <v>0</v>
      </c>
      <c r="Z92">
        <f t="shared" si="10"/>
        <v>0</v>
      </c>
      <c r="AA92">
        <f t="shared" si="10"/>
        <v>0</v>
      </c>
      <c r="AB92">
        <f t="shared" si="9"/>
        <v>0</v>
      </c>
      <c r="AC92">
        <f t="shared" si="9"/>
        <v>0</v>
      </c>
      <c r="AD92">
        <f t="shared" si="9"/>
        <v>0</v>
      </c>
      <c r="AE92">
        <f t="shared" si="9"/>
        <v>0</v>
      </c>
    </row>
    <row r="93" spans="13:31">
      <c r="M93">
        <f t="shared" si="6"/>
        <v>0</v>
      </c>
      <c r="N93">
        <f t="shared" si="10"/>
        <v>0</v>
      </c>
      <c r="O93">
        <f t="shared" si="10"/>
        <v>0</v>
      </c>
      <c r="P93">
        <f t="shared" si="10"/>
        <v>0</v>
      </c>
      <c r="Q93">
        <f t="shared" si="10"/>
        <v>0</v>
      </c>
      <c r="R93">
        <f t="shared" si="10"/>
        <v>0</v>
      </c>
      <c r="S93">
        <f t="shared" si="10"/>
        <v>0</v>
      </c>
      <c r="T93">
        <f t="shared" si="10"/>
        <v>0</v>
      </c>
      <c r="U93">
        <f t="shared" si="10"/>
        <v>0</v>
      </c>
      <c r="V93">
        <f t="shared" si="10"/>
        <v>0</v>
      </c>
      <c r="W93">
        <f t="shared" si="10"/>
        <v>0</v>
      </c>
      <c r="X93">
        <f t="shared" si="10"/>
        <v>0</v>
      </c>
      <c r="Y93">
        <f t="shared" si="10"/>
        <v>0</v>
      </c>
      <c r="Z93">
        <f t="shared" si="10"/>
        <v>0</v>
      </c>
      <c r="AA93">
        <f t="shared" si="10"/>
        <v>0</v>
      </c>
      <c r="AB93">
        <f t="shared" si="9"/>
        <v>0</v>
      </c>
      <c r="AC93">
        <f t="shared" si="9"/>
        <v>0</v>
      </c>
      <c r="AD93">
        <f t="shared" si="9"/>
        <v>0</v>
      </c>
      <c r="AE93">
        <f t="shared" si="9"/>
        <v>0</v>
      </c>
    </row>
    <row r="94" spans="13:31">
      <c r="M94">
        <f t="shared" si="6"/>
        <v>0</v>
      </c>
      <c r="N94">
        <f t="shared" si="10"/>
        <v>0</v>
      </c>
      <c r="O94">
        <f t="shared" si="10"/>
        <v>0</v>
      </c>
      <c r="P94">
        <f t="shared" si="10"/>
        <v>0</v>
      </c>
      <c r="Q94">
        <f t="shared" si="10"/>
        <v>0</v>
      </c>
      <c r="R94">
        <f t="shared" si="10"/>
        <v>0</v>
      </c>
      <c r="S94">
        <f t="shared" si="10"/>
        <v>0</v>
      </c>
      <c r="T94">
        <f t="shared" si="10"/>
        <v>0</v>
      </c>
      <c r="U94">
        <f t="shared" si="10"/>
        <v>0</v>
      </c>
      <c r="V94">
        <f t="shared" si="10"/>
        <v>0</v>
      </c>
      <c r="W94">
        <f t="shared" si="10"/>
        <v>0</v>
      </c>
      <c r="X94">
        <f t="shared" si="10"/>
        <v>0</v>
      </c>
      <c r="Y94">
        <f t="shared" si="10"/>
        <v>0</v>
      </c>
      <c r="Z94">
        <f t="shared" si="10"/>
        <v>0</v>
      </c>
      <c r="AA94">
        <f t="shared" si="10"/>
        <v>0</v>
      </c>
      <c r="AB94">
        <f t="shared" si="9"/>
        <v>0</v>
      </c>
      <c r="AC94">
        <f t="shared" si="9"/>
        <v>0</v>
      </c>
      <c r="AD94">
        <f t="shared" si="9"/>
        <v>0</v>
      </c>
      <c r="AE94">
        <f t="shared" si="9"/>
        <v>0</v>
      </c>
    </row>
    <row r="95" spans="13:31">
      <c r="M95">
        <f t="shared" si="6"/>
        <v>0</v>
      </c>
      <c r="N95">
        <f t="shared" si="10"/>
        <v>0</v>
      </c>
      <c r="O95">
        <f t="shared" si="10"/>
        <v>0</v>
      </c>
      <c r="P95">
        <f t="shared" si="10"/>
        <v>0</v>
      </c>
      <c r="Q95">
        <f t="shared" si="10"/>
        <v>0</v>
      </c>
      <c r="R95">
        <f t="shared" si="10"/>
        <v>0</v>
      </c>
      <c r="S95">
        <f t="shared" si="10"/>
        <v>0</v>
      </c>
      <c r="T95">
        <f t="shared" si="10"/>
        <v>0</v>
      </c>
      <c r="U95">
        <f t="shared" si="10"/>
        <v>0</v>
      </c>
      <c r="V95">
        <f t="shared" si="10"/>
        <v>0</v>
      </c>
      <c r="W95">
        <f t="shared" si="10"/>
        <v>0</v>
      </c>
      <c r="X95">
        <f t="shared" si="10"/>
        <v>0</v>
      </c>
      <c r="Y95">
        <f t="shared" si="10"/>
        <v>0</v>
      </c>
      <c r="Z95">
        <f t="shared" si="10"/>
        <v>0</v>
      </c>
      <c r="AA95">
        <f t="shared" si="10"/>
        <v>0</v>
      </c>
      <c r="AB95">
        <f t="shared" si="9"/>
        <v>0</v>
      </c>
      <c r="AC95">
        <f t="shared" si="9"/>
        <v>0</v>
      </c>
      <c r="AD95">
        <f t="shared" si="9"/>
        <v>0</v>
      </c>
      <c r="AE95">
        <f t="shared" si="9"/>
        <v>0</v>
      </c>
    </row>
    <row r="96" spans="13:31">
      <c r="M96">
        <f t="shared" si="6"/>
        <v>0</v>
      </c>
      <c r="N96">
        <f t="shared" si="10"/>
        <v>0</v>
      </c>
      <c r="O96">
        <f t="shared" si="10"/>
        <v>0</v>
      </c>
      <c r="P96">
        <f t="shared" si="10"/>
        <v>0</v>
      </c>
      <c r="Q96">
        <f t="shared" si="10"/>
        <v>0</v>
      </c>
      <c r="R96">
        <f t="shared" si="10"/>
        <v>0</v>
      </c>
      <c r="S96">
        <f t="shared" si="10"/>
        <v>0</v>
      </c>
      <c r="T96">
        <f t="shared" si="10"/>
        <v>0</v>
      </c>
      <c r="U96">
        <f t="shared" si="10"/>
        <v>0</v>
      </c>
      <c r="V96">
        <f t="shared" si="10"/>
        <v>0</v>
      </c>
      <c r="W96">
        <f t="shared" si="10"/>
        <v>0</v>
      </c>
      <c r="X96">
        <f t="shared" si="10"/>
        <v>0</v>
      </c>
      <c r="Y96">
        <f t="shared" si="10"/>
        <v>0</v>
      </c>
      <c r="Z96">
        <f t="shared" si="10"/>
        <v>0</v>
      </c>
      <c r="AA96">
        <f t="shared" si="10"/>
        <v>0</v>
      </c>
      <c r="AB96">
        <f t="shared" si="9"/>
        <v>0</v>
      </c>
      <c r="AC96">
        <f t="shared" si="9"/>
        <v>0</v>
      </c>
      <c r="AD96">
        <f t="shared" si="9"/>
        <v>0</v>
      </c>
      <c r="AE96">
        <f t="shared" si="9"/>
        <v>0</v>
      </c>
    </row>
    <row r="97" spans="13:31">
      <c r="M97">
        <f t="shared" si="6"/>
        <v>0</v>
      </c>
      <c r="N97">
        <f t="shared" si="10"/>
        <v>0</v>
      </c>
      <c r="O97">
        <f t="shared" si="10"/>
        <v>0</v>
      </c>
      <c r="P97">
        <f t="shared" si="10"/>
        <v>0</v>
      </c>
      <c r="Q97">
        <f t="shared" si="10"/>
        <v>0</v>
      </c>
      <c r="R97">
        <f t="shared" si="10"/>
        <v>0</v>
      </c>
      <c r="S97">
        <f t="shared" si="10"/>
        <v>0</v>
      </c>
      <c r="T97">
        <f t="shared" si="10"/>
        <v>0</v>
      </c>
      <c r="U97">
        <f t="shared" si="10"/>
        <v>0</v>
      </c>
      <c r="V97">
        <f t="shared" si="10"/>
        <v>0</v>
      </c>
      <c r="W97">
        <f t="shared" si="10"/>
        <v>0</v>
      </c>
      <c r="X97">
        <f t="shared" si="10"/>
        <v>0</v>
      </c>
      <c r="Y97">
        <f t="shared" si="10"/>
        <v>0</v>
      </c>
      <c r="Z97">
        <f t="shared" si="10"/>
        <v>0</v>
      </c>
      <c r="AA97">
        <f t="shared" si="10"/>
        <v>0</v>
      </c>
      <c r="AB97">
        <f t="shared" si="9"/>
        <v>0</v>
      </c>
      <c r="AC97">
        <f t="shared" si="9"/>
        <v>0</v>
      </c>
      <c r="AD97">
        <f t="shared" si="9"/>
        <v>0</v>
      </c>
      <c r="AE97">
        <f t="shared" si="9"/>
        <v>0</v>
      </c>
    </row>
    <row r="98" spans="13:31">
      <c r="M98">
        <f t="shared" si="6"/>
        <v>0</v>
      </c>
      <c r="N98">
        <f t="shared" si="10"/>
        <v>0</v>
      </c>
      <c r="O98">
        <f t="shared" si="10"/>
        <v>0</v>
      </c>
      <c r="P98">
        <f t="shared" si="10"/>
        <v>0</v>
      </c>
      <c r="Q98">
        <f t="shared" si="10"/>
        <v>0</v>
      </c>
      <c r="R98">
        <f t="shared" si="10"/>
        <v>0</v>
      </c>
      <c r="S98">
        <f t="shared" si="10"/>
        <v>0</v>
      </c>
      <c r="T98">
        <f t="shared" si="10"/>
        <v>0</v>
      </c>
      <c r="U98">
        <f t="shared" si="10"/>
        <v>0</v>
      </c>
      <c r="V98">
        <f t="shared" si="10"/>
        <v>0</v>
      </c>
      <c r="W98">
        <f t="shared" si="10"/>
        <v>0</v>
      </c>
      <c r="X98">
        <f t="shared" si="10"/>
        <v>0</v>
      </c>
      <c r="Y98">
        <f t="shared" si="10"/>
        <v>0</v>
      </c>
      <c r="Z98">
        <f t="shared" si="10"/>
        <v>0</v>
      </c>
      <c r="AA98">
        <f t="shared" si="10"/>
        <v>0</v>
      </c>
      <c r="AB98">
        <f t="shared" si="9"/>
        <v>0</v>
      </c>
      <c r="AC98">
        <f t="shared" si="9"/>
        <v>0</v>
      </c>
      <c r="AD98">
        <f t="shared" si="9"/>
        <v>0</v>
      </c>
      <c r="AE98">
        <f t="shared" si="9"/>
        <v>0</v>
      </c>
    </row>
    <row r="99" spans="13:31">
      <c r="M99">
        <f t="shared" si="6"/>
        <v>0</v>
      </c>
      <c r="N99">
        <f t="shared" si="10"/>
        <v>0</v>
      </c>
      <c r="O99">
        <f t="shared" si="10"/>
        <v>0</v>
      </c>
      <c r="P99">
        <f t="shared" si="10"/>
        <v>0</v>
      </c>
      <c r="Q99">
        <f t="shared" si="10"/>
        <v>0</v>
      </c>
      <c r="R99">
        <f t="shared" si="10"/>
        <v>0</v>
      </c>
      <c r="S99">
        <f t="shared" si="10"/>
        <v>0</v>
      </c>
      <c r="T99">
        <f t="shared" si="10"/>
        <v>0</v>
      </c>
      <c r="U99">
        <f t="shared" si="10"/>
        <v>0</v>
      </c>
      <c r="V99">
        <f t="shared" si="10"/>
        <v>0</v>
      </c>
      <c r="W99">
        <f t="shared" si="10"/>
        <v>0</v>
      </c>
      <c r="X99">
        <f t="shared" si="10"/>
        <v>0</v>
      </c>
      <c r="Y99">
        <f t="shared" si="10"/>
        <v>0</v>
      </c>
      <c r="Z99">
        <f t="shared" si="10"/>
        <v>0</v>
      </c>
      <c r="AA99">
        <f t="shared" si="10"/>
        <v>0</v>
      </c>
      <c r="AB99">
        <f t="shared" si="9"/>
        <v>0</v>
      </c>
      <c r="AC99">
        <f t="shared" si="9"/>
        <v>0</v>
      </c>
      <c r="AD99">
        <f t="shared" si="9"/>
        <v>0</v>
      </c>
      <c r="AE99">
        <f t="shared" si="9"/>
        <v>0</v>
      </c>
    </row>
    <row r="100" spans="13:31">
      <c r="M100">
        <f t="shared" si="6"/>
        <v>0</v>
      </c>
      <c r="N100">
        <f t="shared" si="10"/>
        <v>0</v>
      </c>
      <c r="O100">
        <f t="shared" si="10"/>
        <v>0</v>
      </c>
      <c r="P100">
        <f t="shared" si="10"/>
        <v>0</v>
      </c>
      <c r="Q100">
        <f t="shared" si="10"/>
        <v>0</v>
      </c>
      <c r="R100">
        <f t="shared" si="10"/>
        <v>0</v>
      </c>
      <c r="S100">
        <f t="shared" si="10"/>
        <v>0</v>
      </c>
      <c r="T100">
        <f t="shared" si="10"/>
        <v>0</v>
      </c>
      <c r="U100">
        <f t="shared" si="10"/>
        <v>0</v>
      </c>
      <c r="V100">
        <f t="shared" si="10"/>
        <v>0</v>
      </c>
      <c r="W100">
        <f t="shared" si="10"/>
        <v>0</v>
      </c>
      <c r="X100">
        <f t="shared" si="10"/>
        <v>0</v>
      </c>
      <c r="Y100">
        <f t="shared" si="10"/>
        <v>0</v>
      </c>
      <c r="Z100">
        <f t="shared" si="10"/>
        <v>0</v>
      </c>
      <c r="AA100">
        <f t="shared" si="10"/>
        <v>0</v>
      </c>
      <c r="AB100">
        <f t="shared" si="9"/>
        <v>0</v>
      </c>
      <c r="AC100">
        <f t="shared" si="9"/>
        <v>0</v>
      </c>
      <c r="AD100">
        <f t="shared" si="9"/>
        <v>0</v>
      </c>
      <c r="AE100">
        <f t="shared" si="9"/>
        <v>0</v>
      </c>
    </row>
    <row r="101" spans="13:31">
      <c r="M101">
        <f t="shared" si="6"/>
        <v>0</v>
      </c>
      <c r="N101">
        <f t="shared" si="10"/>
        <v>0</v>
      </c>
      <c r="O101">
        <f t="shared" si="10"/>
        <v>0</v>
      </c>
      <c r="P101">
        <f t="shared" si="10"/>
        <v>0</v>
      </c>
      <c r="Q101">
        <f t="shared" si="10"/>
        <v>0</v>
      </c>
      <c r="R101">
        <f t="shared" si="10"/>
        <v>0</v>
      </c>
      <c r="S101">
        <f t="shared" si="10"/>
        <v>0</v>
      </c>
      <c r="T101">
        <f t="shared" si="10"/>
        <v>0</v>
      </c>
      <c r="U101">
        <f t="shared" si="10"/>
        <v>0</v>
      </c>
      <c r="V101">
        <f t="shared" si="10"/>
        <v>0</v>
      </c>
      <c r="W101">
        <f t="shared" si="10"/>
        <v>0</v>
      </c>
      <c r="X101">
        <f t="shared" si="10"/>
        <v>0</v>
      </c>
      <c r="Y101">
        <f t="shared" si="10"/>
        <v>0</v>
      </c>
      <c r="Z101">
        <f t="shared" si="10"/>
        <v>0</v>
      </c>
      <c r="AA101">
        <f t="shared" si="10"/>
        <v>0</v>
      </c>
      <c r="AB101">
        <f t="shared" si="9"/>
        <v>0</v>
      </c>
      <c r="AC101">
        <f t="shared" si="9"/>
        <v>0</v>
      </c>
      <c r="AD101">
        <f t="shared" si="9"/>
        <v>0</v>
      </c>
      <c r="AE101">
        <f t="shared" si="9"/>
        <v>0</v>
      </c>
    </row>
    <row r="102" spans="13:31">
      <c r="M102">
        <f t="shared" si="6"/>
        <v>0</v>
      </c>
      <c r="N102">
        <f t="shared" si="10"/>
        <v>0</v>
      </c>
      <c r="O102">
        <f t="shared" si="10"/>
        <v>0</v>
      </c>
      <c r="P102">
        <f t="shared" si="10"/>
        <v>0</v>
      </c>
      <c r="Q102">
        <f t="shared" si="10"/>
        <v>0</v>
      </c>
      <c r="R102">
        <f t="shared" si="10"/>
        <v>0</v>
      </c>
      <c r="S102">
        <f t="shared" si="10"/>
        <v>0</v>
      </c>
      <c r="T102">
        <f t="shared" si="10"/>
        <v>0</v>
      </c>
      <c r="U102">
        <f t="shared" si="10"/>
        <v>0</v>
      </c>
      <c r="V102">
        <f t="shared" si="10"/>
        <v>0</v>
      </c>
      <c r="W102">
        <f t="shared" si="10"/>
        <v>0</v>
      </c>
      <c r="X102">
        <f t="shared" si="10"/>
        <v>0</v>
      </c>
      <c r="Y102">
        <f t="shared" si="10"/>
        <v>0</v>
      </c>
      <c r="Z102">
        <f t="shared" si="10"/>
        <v>0</v>
      </c>
      <c r="AA102">
        <f t="shared" si="10"/>
        <v>0</v>
      </c>
      <c r="AB102">
        <f t="shared" si="9"/>
        <v>0</v>
      </c>
      <c r="AC102">
        <f t="shared" si="9"/>
        <v>0</v>
      </c>
      <c r="AD102">
        <f t="shared" si="9"/>
        <v>0</v>
      </c>
      <c r="AE102">
        <f t="shared" si="9"/>
        <v>0</v>
      </c>
    </row>
    <row r="103" spans="13:31">
      <c r="M103">
        <f t="shared" si="6"/>
        <v>0</v>
      </c>
      <c r="N103">
        <f t="shared" ref="N103:AA119" si="11">IF($D103=N$1,$E103,0)</f>
        <v>0</v>
      </c>
      <c r="O103">
        <f t="shared" si="11"/>
        <v>0</v>
      </c>
      <c r="P103">
        <f t="shared" si="11"/>
        <v>0</v>
      </c>
      <c r="Q103">
        <f t="shared" si="11"/>
        <v>0</v>
      </c>
      <c r="R103">
        <f t="shared" si="11"/>
        <v>0</v>
      </c>
      <c r="S103">
        <f t="shared" si="11"/>
        <v>0</v>
      </c>
      <c r="T103">
        <f t="shared" si="11"/>
        <v>0</v>
      </c>
      <c r="U103">
        <f t="shared" si="11"/>
        <v>0</v>
      </c>
      <c r="V103">
        <f t="shared" si="11"/>
        <v>0</v>
      </c>
      <c r="W103">
        <f t="shared" si="11"/>
        <v>0</v>
      </c>
      <c r="X103">
        <f t="shared" si="11"/>
        <v>0</v>
      </c>
      <c r="Y103">
        <f t="shared" si="11"/>
        <v>0</v>
      </c>
      <c r="Z103">
        <f t="shared" si="11"/>
        <v>0</v>
      </c>
      <c r="AA103">
        <f t="shared" si="11"/>
        <v>0</v>
      </c>
      <c r="AB103">
        <f t="shared" si="9"/>
        <v>0</v>
      </c>
      <c r="AC103">
        <f t="shared" si="9"/>
        <v>0</v>
      </c>
      <c r="AD103">
        <f t="shared" si="9"/>
        <v>0</v>
      </c>
      <c r="AE103">
        <f t="shared" si="9"/>
        <v>0</v>
      </c>
    </row>
    <row r="104" spans="13:31">
      <c r="M104">
        <f t="shared" si="6"/>
        <v>0</v>
      </c>
      <c r="N104">
        <f t="shared" si="11"/>
        <v>0</v>
      </c>
      <c r="O104">
        <f t="shared" si="11"/>
        <v>0</v>
      </c>
      <c r="P104">
        <f t="shared" si="11"/>
        <v>0</v>
      </c>
      <c r="Q104">
        <f t="shared" si="11"/>
        <v>0</v>
      </c>
      <c r="R104">
        <f t="shared" si="11"/>
        <v>0</v>
      </c>
      <c r="S104">
        <f t="shared" si="11"/>
        <v>0</v>
      </c>
      <c r="T104">
        <f t="shared" si="11"/>
        <v>0</v>
      </c>
      <c r="U104">
        <f t="shared" si="11"/>
        <v>0</v>
      </c>
      <c r="V104">
        <f t="shared" si="11"/>
        <v>0</v>
      </c>
      <c r="W104">
        <f t="shared" si="11"/>
        <v>0</v>
      </c>
      <c r="X104">
        <f t="shared" si="11"/>
        <v>0</v>
      </c>
      <c r="Y104">
        <f t="shared" si="11"/>
        <v>0</v>
      </c>
      <c r="Z104">
        <f t="shared" si="11"/>
        <v>0</v>
      </c>
      <c r="AA104">
        <f t="shared" si="11"/>
        <v>0</v>
      </c>
      <c r="AB104">
        <f t="shared" si="9"/>
        <v>0</v>
      </c>
      <c r="AC104">
        <f t="shared" si="9"/>
        <v>0</v>
      </c>
      <c r="AD104">
        <f t="shared" si="9"/>
        <v>0</v>
      </c>
      <c r="AE104">
        <f t="shared" si="9"/>
        <v>0</v>
      </c>
    </row>
    <row r="105" spans="13:31">
      <c r="M105">
        <f t="shared" si="6"/>
        <v>0</v>
      </c>
      <c r="N105">
        <f t="shared" si="11"/>
        <v>0</v>
      </c>
      <c r="O105">
        <f t="shared" si="11"/>
        <v>0</v>
      </c>
      <c r="P105">
        <f t="shared" si="11"/>
        <v>0</v>
      </c>
      <c r="Q105">
        <f t="shared" si="11"/>
        <v>0</v>
      </c>
      <c r="R105">
        <f t="shared" si="11"/>
        <v>0</v>
      </c>
      <c r="S105">
        <f t="shared" si="11"/>
        <v>0</v>
      </c>
      <c r="T105">
        <f t="shared" si="11"/>
        <v>0</v>
      </c>
      <c r="U105">
        <f t="shared" si="11"/>
        <v>0</v>
      </c>
      <c r="V105">
        <f t="shared" si="11"/>
        <v>0</v>
      </c>
      <c r="W105">
        <f t="shared" si="11"/>
        <v>0</v>
      </c>
      <c r="X105">
        <f t="shared" si="11"/>
        <v>0</v>
      </c>
      <c r="Y105">
        <f t="shared" si="11"/>
        <v>0</v>
      </c>
      <c r="Z105">
        <f t="shared" si="11"/>
        <v>0</v>
      </c>
      <c r="AA105">
        <f t="shared" si="11"/>
        <v>0</v>
      </c>
      <c r="AB105">
        <f t="shared" si="9"/>
        <v>0</v>
      </c>
      <c r="AC105">
        <f t="shared" si="9"/>
        <v>0</v>
      </c>
      <c r="AD105">
        <f t="shared" si="9"/>
        <v>0</v>
      </c>
      <c r="AE105">
        <f t="shared" si="9"/>
        <v>0</v>
      </c>
    </row>
    <row r="106" spans="13:31">
      <c r="M106">
        <f t="shared" si="6"/>
        <v>0</v>
      </c>
      <c r="N106">
        <f t="shared" si="11"/>
        <v>0</v>
      </c>
      <c r="O106">
        <f t="shared" si="11"/>
        <v>0</v>
      </c>
      <c r="P106">
        <f t="shared" si="11"/>
        <v>0</v>
      </c>
      <c r="Q106">
        <f t="shared" si="11"/>
        <v>0</v>
      </c>
      <c r="R106">
        <f t="shared" si="11"/>
        <v>0</v>
      </c>
      <c r="S106">
        <f t="shared" si="11"/>
        <v>0</v>
      </c>
      <c r="T106">
        <f t="shared" si="11"/>
        <v>0</v>
      </c>
      <c r="U106">
        <f t="shared" si="11"/>
        <v>0</v>
      </c>
      <c r="V106">
        <f t="shared" si="11"/>
        <v>0</v>
      </c>
      <c r="W106">
        <f t="shared" si="11"/>
        <v>0</v>
      </c>
      <c r="X106">
        <f t="shared" si="11"/>
        <v>0</v>
      </c>
      <c r="Y106">
        <f t="shared" si="11"/>
        <v>0</v>
      </c>
      <c r="Z106">
        <f t="shared" si="11"/>
        <v>0</v>
      </c>
      <c r="AA106">
        <f t="shared" si="11"/>
        <v>0</v>
      </c>
      <c r="AB106">
        <f t="shared" si="9"/>
        <v>0</v>
      </c>
      <c r="AC106">
        <f t="shared" si="9"/>
        <v>0</v>
      </c>
      <c r="AD106">
        <f t="shared" si="9"/>
        <v>0</v>
      </c>
      <c r="AE106">
        <f t="shared" si="9"/>
        <v>0</v>
      </c>
    </row>
    <row r="107" spans="13:31">
      <c r="M107">
        <f t="shared" si="6"/>
        <v>0</v>
      </c>
      <c r="N107">
        <f t="shared" si="11"/>
        <v>0</v>
      </c>
      <c r="O107">
        <f t="shared" si="11"/>
        <v>0</v>
      </c>
      <c r="P107">
        <f t="shared" si="11"/>
        <v>0</v>
      </c>
      <c r="Q107">
        <f t="shared" si="11"/>
        <v>0</v>
      </c>
      <c r="R107">
        <f t="shared" si="11"/>
        <v>0</v>
      </c>
      <c r="S107">
        <f t="shared" si="11"/>
        <v>0</v>
      </c>
      <c r="T107">
        <f t="shared" si="11"/>
        <v>0</v>
      </c>
      <c r="U107">
        <f t="shared" si="11"/>
        <v>0</v>
      </c>
      <c r="V107">
        <f t="shared" si="11"/>
        <v>0</v>
      </c>
      <c r="W107">
        <f t="shared" si="11"/>
        <v>0</v>
      </c>
      <c r="X107">
        <f t="shared" si="11"/>
        <v>0</v>
      </c>
      <c r="Y107">
        <f t="shared" si="11"/>
        <v>0</v>
      </c>
      <c r="Z107">
        <f t="shared" si="11"/>
        <v>0</v>
      </c>
      <c r="AA107">
        <f t="shared" si="11"/>
        <v>0</v>
      </c>
      <c r="AB107">
        <f t="shared" si="9"/>
        <v>0</v>
      </c>
      <c r="AC107">
        <f t="shared" si="9"/>
        <v>0</v>
      </c>
      <c r="AD107">
        <f t="shared" si="9"/>
        <v>0</v>
      </c>
      <c r="AE107">
        <f t="shared" si="9"/>
        <v>0</v>
      </c>
    </row>
    <row r="108" spans="13:31">
      <c r="M108">
        <f t="shared" si="6"/>
        <v>0</v>
      </c>
      <c r="N108">
        <f t="shared" si="11"/>
        <v>0</v>
      </c>
      <c r="O108">
        <f t="shared" si="11"/>
        <v>0</v>
      </c>
      <c r="P108">
        <f t="shared" si="11"/>
        <v>0</v>
      </c>
      <c r="Q108">
        <f t="shared" si="11"/>
        <v>0</v>
      </c>
      <c r="R108">
        <f t="shared" si="11"/>
        <v>0</v>
      </c>
      <c r="S108">
        <f t="shared" si="11"/>
        <v>0</v>
      </c>
      <c r="T108">
        <f t="shared" si="11"/>
        <v>0</v>
      </c>
      <c r="U108">
        <f t="shared" si="11"/>
        <v>0</v>
      </c>
      <c r="V108">
        <f t="shared" si="11"/>
        <v>0</v>
      </c>
      <c r="W108">
        <f t="shared" si="11"/>
        <v>0</v>
      </c>
      <c r="X108">
        <f t="shared" si="11"/>
        <v>0</v>
      </c>
      <c r="Y108">
        <f t="shared" si="11"/>
        <v>0</v>
      </c>
      <c r="Z108">
        <f t="shared" si="11"/>
        <v>0</v>
      </c>
      <c r="AA108">
        <f t="shared" si="11"/>
        <v>0</v>
      </c>
      <c r="AB108">
        <f t="shared" si="9"/>
        <v>0</v>
      </c>
      <c r="AC108">
        <f t="shared" si="9"/>
        <v>0</v>
      </c>
      <c r="AD108">
        <f t="shared" si="9"/>
        <v>0</v>
      </c>
      <c r="AE108">
        <f t="shared" si="9"/>
        <v>0</v>
      </c>
    </row>
    <row r="109" spans="13:31">
      <c r="M109">
        <f t="shared" si="6"/>
        <v>0</v>
      </c>
      <c r="N109">
        <f t="shared" si="11"/>
        <v>0</v>
      </c>
      <c r="O109">
        <f t="shared" si="11"/>
        <v>0</v>
      </c>
      <c r="P109">
        <f t="shared" si="11"/>
        <v>0</v>
      </c>
      <c r="Q109">
        <f t="shared" si="11"/>
        <v>0</v>
      </c>
      <c r="R109">
        <f t="shared" si="11"/>
        <v>0</v>
      </c>
      <c r="S109">
        <f t="shared" si="11"/>
        <v>0</v>
      </c>
      <c r="T109">
        <f t="shared" si="11"/>
        <v>0</v>
      </c>
      <c r="U109">
        <f t="shared" si="11"/>
        <v>0</v>
      </c>
      <c r="V109">
        <f t="shared" si="11"/>
        <v>0</v>
      </c>
      <c r="W109">
        <f t="shared" si="11"/>
        <v>0</v>
      </c>
      <c r="X109">
        <f t="shared" si="11"/>
        <v>0</v>
      </c>
      <c r="Y109">
        <f t="shared" si="11"/>
        <v>0</v>
      </c>
      <c r="Z109">
        <f t="shared" si="11"/>
        <v>0</v>
      </c>
      <c r="AA109">
        <f t="shared" si="11"/>
        <v>0</v>
      </c>
      <c r="AB109">
        <f t="shared" si="9"/>
        <v>0</v>
      </c>
      <c r="AC109">
        <f t="shared" si="9"/>
        <v>0</v>
      </c>
      <c r="AD109">
        <f t="shared" si="9"/>
        <v>0</v>
      </c>
      <c r="AE109">
        <f t="shared" si="9"/>
        <v>0</v>
      </c>
    </row>
    <row r="110" spans="13:31">
      <c r="M110">
        <f t="shared" si="6"/>
        <v>0</v>
      </c>
      <c r="N110">
        <f t="shared" si="11"/>
        <v>0</v>
      </c>
      <c r="O110">
        <f t="shared" si="11"/>
        <v>0</v>
      </c>
      <c r="P110">
        <f t="shared" si="11"/>
        <v>0</v>
      </c>
      <c r="Q110">
        <f t="shared" si="11"/>
        <v>0</v>
      </c>
      <c r="R110">
        <f t="shared" si="11"/>
        <v>0</v>
      </c>
      <c r="S110">
        <f t="shared" si="11"/>
        <v>0</v>
      </c>
      <c r="T110">
        <f t="shared" si="11"/>
        <v>0</v>
      </c>
      <c r="U110">
        <f t="shared" si="11"/>
        <v>0</v>
      </c>
      <c r="V110">
        <f t="shared" si="11"/>
        <v>0</v>
      </c>
      <c r="W110">
        <f t="shared" si="11"/>
        <v>0</v>
      </c>
      <c r="X110">
        <f t="shared" si="11"/>
        <v>0</v>
      </c>
      <c r="Y110">
        <f t="shared" si="11"/>
        <v>0</v>
      </c>
      <c r="Z110">
        <f t="shared" si="11"/>
        <v>0</v>
      </c>
      <c r="AA110">
        <f t="shared" si="11"/>
        <v>0</v>
      </c>
      <c r="AB110">
        <f t="shared" si="9"/>
        <v>0</v>
      </c>
      <c r="AC110">
        <f t="shared" si="9"/>
        <v>0</v>
      </c>
      <c r="AD110">
        <f t="shared" si="9"/>
        <v>0</v>
      </c>
      <c r="AE110">
        <f t="shared" si="9"/>
        <v>0</v>
      </c>
    </row>
    <row r="111" spans="13:31">
      <c r="M111">
        <f t="shared" si="6"/>
        <v>0</v>
      </c>
      <c r="N111">
        <f t="shared" si="11"/>
        <v>0</v>
      </c>
      <c r="O111">
        <f t="shared" si="11"/>
        <v>0</v>
      </c>
      <c r="P111">
        <f t="shared" si="11"/>
        <v>0</v>
      </c>
      <c r="Q111">
        <f t="shared" si="11"/>
        <v>0</v>
      </c>
      <c r="R111">
        <f t="shared" si="11"/>
        <v>0</v>
      </c>
      <c r="S111">
        <f t="shared" si="11"/>
        <v>0</v>
      </c>
      <c r="T111">
        <f t="shared" si="11"/>
        <v>0</v>
      </c>
      <c r="U111">
        <f t="shared" si="11"/>
        <v>0</v>
      </c>
      <c r="V111">
        <f t="shared" si="11"/>
        <v>0</v>
      </c>
      <c r="W111">
        <f t="shared" si="11"/>
        <v>0</v>
      </c>
      <c r="X111">
        <f t="shared" si="11"/>
        <v>0</v>
      </c>
      <c r="Y111">
        <f t="shared" si="11"/>
        <v>0</v>
      </c>
      <c r="Z111">
        <f t="shared" si="11"/>
        <v>0</v>
      </c>
      <c r="AA111">
        <f t="shared" si="11"/>
        <v>0</v>
      </c>
      <c r="AB111">
        <f t="shared" si="9"/>
        <v>0</v>
      </c>
      <c r="AC111">
        <f t="shared" si="9"/>
        <v>0</v>
      </c>
      <c r="AD111">
        <f t="shared" si="9"/>
        <v>0</v>
      </c>
      <c r="AE111">
        <f t="shared" si="9"/>
        <v>0</v>
      </c>
    </row>
    <row r="112" spans="13:31">
      <c r="M112">
        <f t="shared" si="6"/>
        <v>0</v>
      </c>
      <c r="N112">
        <f t="shared" si="11"/>
        <v>0</v>
      </c>
      <c r="O112">
        <f t="shared" si="11"/>
        <v>0</v>
      </c>
      <c r="P112">
        <f t="shared" si="11"/>
        <v>0</v>
      </c>
      <c r="Q112">
        <f t="shared" si="11"/>
        <v>0</v>
      </c>
      <c r="R112">
        <f t="shared" si="11"/>
        <v>0</v>
      </c>
      <c r="S112">
        <f t="shared" si="11"/>
        <v>0</v>
      </c>
      <c r="T112">
        <f t="shared" si="11"/>
        <v>0</v>
      </c>
      <c r="U112">
        <f t="shared" si="11"/>
        <v>0</v>
      </c>
      <c r="V112">
        <f t="shared" si="11"/>
        <v>0</v>
      </c>
      <c r="W112">
        <f t="shared" si="11"/>
        <v>0</v>
      </c>
      <c r="X112">
        <f t="shared" si="11"/>
        <v>0</v>
      </c>
      <c r="Y112">
        <f t="shared" si="11"/>
        <v>0</v>
      </c>
      <c r="Z112">
        <f t="shared" si="11"/>
        <v>0</v>
      </c>
      <c r="AA112">
        <f t="shared" si="11"/>
        <v>0</v>
      </c>
      <c r="AB112">
        <f t="shared" si="9"/>
        <v>0</v>
      </c>
      <c r="AC112">
        <f t="shared" si="9"/>
        <v>0</v>
      </c>
      <c r="AD112">
        <f t="shared" si="9"/>
        <v>0</v>
      </c>
      <c r="AE112">
        <f t="shared" si="9"/>
        <v>0</v>
      </c>
    </row>
    <row r="113" spans="13:31">
      <c r="M113">
        <f t="shared" si="6"/>
        <v>0</v>
      </c>
      <c r="N113">
        <f t="shared" si="11"/>
        <v>0</v>
      </c>
      <c r="O113">
        <f t="shared" si="11"/>
        <v>0</v>
      </c>
      <c r="P113">
        <f t="shared" si="11"/>
        <v>0</v>
      </c>
      <c r="Q113">
        <f t="shared" si="11"/>
        <v>0</v>
      </c>
      <c r="R113">
        <f t="shared" si="11"/>
        <v>0</v>
      </c>
      <c r="S113">
        <f t="shared" si="11"/>
        <v>0</v>
      </c>
      <c r="T113">
        <f t="shared" si="11"/>
        <v>0</v>
      </c>
      <c r="U113">
        <f t="shared" si="11"/>
        <v>0</v>
      </c>
      <c r="V113">
        <f t="shared" si="11"/>
        <v>0</v>
      </c>
      <c r="W113">
        <f t="shared" si="11"/>
        <v>0</v>
      </c>
      <c r="X113">
        <f t="shared" si="11"/>
        <v>0</v>
      </c>
      <c r="Y113">
        <f t="shared" si="11"/>
        <v>0</v>
      </c>
      <c r="Z113">
        <f t="shared" si="11"/>
        <v>0</v>
      </c>
      <c r="AA113">
        <f t="shared" si="11"/>
        <v>0</v>
      </c>
      <c r="AB113">
        <f t="shared" si="9"/>
        <v>0</v>
      </c>
      <c r="AC113">
        <f t="shared" si="9"/>
        <v>0</v>
      </c>
      <c r="AD113">
        <f t="shared" si="9"/>
        <v>0</v>
      </c>
      <c r="AE113">
        <f t="shared" si="9"/>
        <v>0</v>
      </c>
    </row>
    <row r="114" spans="13:31">
      <c r="M114">
        <f t="shared" si="6"/>
        <v>0</v>
      </c>
      <c r="N114">
        <f t="shared" si="11"/>
        <v>0</v>
      </c>
      <c r="O114">
        <f t="shared" si="11"/>
        <v>0</v>
      </c>
      <c r="P114">
        <f t="shared" si="11"/>
        <v>0</v>
      </c>
      <c r="Q114">
        <f t="shared" si="11"/>
        <v>0</v>
      </c>
      <c r="R114">
        <f t="shared" si="11"/>
        <v>0</v>
      </c>
      <c r="S114">
        <f t="shared" si="11"/>
        <v>0</v>
      </c>
      <c r="T114">
        <f t="shared" si="11"/>
        <v>0</v>
      </c>
      <c r="U114">
        <f t="shared" si="11"/>
        <v>0</v>
      </c>
      <c r="V114">
        <f t="shared" si="11"/>
        <v>0</v>
      </c>
      <c r="W114">
        <f t="shared" si="11"/>
        <v>0</v>
      </c>
      <c r="X114">
        <f t="shared" si="11"/>
        <v>0</v>
      </c>
      <c r="Y114">
        <f t="shared" si="11"/>
        <v>0</v>
      </c>
      <c r="Z114">
        <f t="shared" si="11"/>
        <v>0</v>
      </c>
      <c r="AA114">
        <f t="shared" si="11"/>
        <v>0</v>
      </c>
      <c r="AB114">
        <f t="shared" si="9"/>
        <v>0</v>
      </c>
      <c r="AC114">
        <f t="shared" si="9"/>
        <v>0</v>
      </c>
      <c r="AD114">
        <f t="shared" si="9"/>
        <v>0</v>
      </c>
      <c r="AE114">
        <f t="shared" si="9"/>
        <v>0</v>
      </c>
    </row>
    <row r="115" spans="13:31">
      <c r="M115">
        <f t="shared" si="6"/>
        <v>0</v>
      </c>
      <c r="N115">
        <f t="shared" si="11"/>
        <v>0</v>
      </c>
      <c r="O115">
        <f t="shared" si="11"/>
        <v>0</v>
      </c>
      <c r="P115">
        <f t="shared" si="11"/>
        <v>0</v>
      </c>
      <c r="Q115">
        <f t="shared" si="11"/>
        <v>0</v>
      </c>
      <c r="R115">
        <f t="shared" si="11"/>
        <v>0</v>
      </c>
      <c r="S115">
        <f t="shared" si="11"/>
        <v>0</v>
      </c>
      <c r="T115">
        <f t="shared" si="11"/>
        <v>0</v>
      </c>
      <c r="U115">
        <f t="shared" si="11"/>
        <v>0</v>
      </c>
      <c r="V115">
        <f t="shared" si="11"/>
        <v>0</v>
      </c>
      <c r="W115">
        <f t="shared" si="11"/>
        <v>0</v>
      </c>
      <c r="X115">
        <f t="shared" si="11"/>
        <v>0</v>
      </c>
      <c r="Y115">
        <f t="shared" si="11"/>
        <v>0</v>
      </c>
      <c r="Z115">
        <f t="shared" si="11"/>
        <v>0</v>
      </c>
      <c r="AA115">
        <f t="shared" si="11"/>
        <v>0</v>
      </c>
      <c r="AB115">
        <f t="shared" si="9"/>
        <v>0</v>
      </c>
      <c r="AC115">
        <f t="shared" si="9"/>
        <v>0</v>
      </c>
      <c r="AD115">
        <f t="shared" si="9"/>
        <v>0</v>
      </c>
      <c r="AE115">
        <f t="shared" si="9"/>
        <v>0</v>
      </c>
    </row>
    <row r="116" spans="13:31">
      <c r="M116">
        <f t="shared" ref="M116:M179" si="12">IF($D116=M$1,$E116,0)</f>
        <v>0</v>
      </c>
      <c r="N116">
        <f t="shared" si="11"/>
        <v>0</v>
      </c>
      <c r="O116">
        <f t="shared" si="11"/>
        <v>0</v>
      </c>
      <c r="P116">
        <f t="shared" si="11"/>
        <v>0</v>
      </c>
      <c r="Q116">
        <f t="shared" si="11"/>
        <v>0</v>
      </c>
      <c r="R116">
        <f t="shared" si="11"/>
        <v>0</v>
      </c>
      <c r="S116">
        <f t="shared" si="11"/>
        <v>0</v>
      </c>
      <c r="T116">
        <f t="shared" si="11"/>
        <v>0</v>
      </c>
      <c r="U116">
        <f t="shared" si="11"/>
        <v>0</v>
      </c>
      <c r="V116">
        <f t="shared" si="11"/>
        <v>0</v>
      </c>
      <c r="W116">
        <f t="shared" si="11"/>
        <v>0</v>
      </c>
      <c r="X116">
        <f t="shared" si="11"/>
        <v>0</v>
      </c>
      <c r="Y116">
        <f t="shared" si="11"/>
        <v>0</v>
      </c>
      <c r="Z116">
        <f t="shared" si="11"/>
        <v>0</v>
      </c>
      <c r="AA116">
        <f t="shared" si="11"/>
        <v>0</v>
      </c>
      <c r="AB116">
        <f t="shared" si="9"/>
        <v>0</v>
      </c>
      <c r="AC116">
        <f t="shared" si="9"/>
        <v>0</v>
      </c>
      <c r="AD116">
        <f t="shared" si="9"/>
        <v>0</v>
      </c>
      <c r="AE116">
        <f t="shared" si="9"/>
        <v>0</v>
      </c>
    </row>
    <row r="117" spans="13:31">
      <c r="M117">
        <f t="shared" si="12"/>
        <v>0</v>
      </c>
      <c r="N117">
        <f t="shared" si="11"/>
        <v>0</v>
      </c>
      <c r="O117">
        <f t="shared" si="11"/>
        <v>0</v>
      </c>
      <c r="P117">
        <f t="shared" si="11"/>
        <v>0</v>
      </c>
      <c r="Q117">
        <f t="shared" si="11"/>
        <v>0</v>
      </c>
      <c r="R117">
        <f t="shared" si="11"/>
        <v>0</v>
      </c>
      <c r="S117">
        <f t="shared" si="11"/>
        <v>0</v>
      </c>
      <c r="T117">
        <f t="shared" si="11"/>
        <v>0</v>
      </c>
      <c r="U117">
        <f t="shared" si="11"/>
        <v>0</v>
      </c>
      <c r="V117">
        <f t="shared" si="11"/>
        <v>0</v>
      </c>
      <c r="W117">
        <f t="shared" si="11"/>
        <v>0</v>
      </c>
      <c r="X117">
        <f t="shared" si="11"/>
        <v>0</v>
      </c>
      <c r="Y117">
        <f t="shared" si="11"/>
        <v>0</v>
      </c>
      <c r="Z117">
        <f t="shared" si="11"/>
        <v>0</v>
      </c>
      <c r="AA117">
        <f t="shared" si="11"/>
        <v>0</v>
      </c>
      <c r="AB117">
        <f t="shared" si="9"/>
        <v>0</v>
      </c>
      <c r="AC117">
        <f t="shared" si="9"/>
        <v>0</v>
      </c>
      <c r="AD117">
        <f t="shared" si="9"/>
        <v>0</v>
      </c>
      <c r="AE117">
        <f t="shared" si="9"/>
        <v>0</v>
      </c>
    </row>
    <row r="118" spans="13:31">
      <c r="M118">
        <f t="shared" si="12"/>
        <v>0</v>
      </c>
      <c r="N118">
        <f t="shared" si="11"/>
        <v>0</v>
      </c>
      <c r="O118">
        <f t="shared" si="11"/>
        <v>0</v>
      </c>
      <c r="P118">
        <f t="shared" si="11"/>
        <v>0</v>
      </c>
      <c r="Q118">
        <f t="shared" si="11"/>
        <v>0</v>
      </c>
      <c r="R118">
        <f t="shared" si="11"/>
        <v>0</v>
      </c>
      <c r="S118">
        <f t="shared" si="11"/>
        <v>0</v>
      </c>
      <c r="T118">
        <f t="shared" si="11"/>
        <v>0</v>
      </c>
      <c r="U118">
        <f t="shared" si="11"/>
        <v>0</v>
      </c>
      <c r="V118">
        <f t="shared" si="11"/>
        <v>0</v>
      </c>
      <c r="W118">
        <f t="shared" si="11"/>
        <v>0</v>
      </c>
      <c r="X118">
        <f t="shared" si="11"/>
        <v>0</v>
      </c>
      <c r="Y118">
        <f t="shared" si="11"/>
        <v>0</v>
      </c>
      <c r="Z118">
        <f t="shared" si="11"/>
        <v>0</v>
      </c>
      <c r="AA118">
        <f t="shared" si="11"/>
        <v>0</v>
      </c>
      <c r="AB118">
        <f t="shared" si="9"/>
        <v>0</v>
      </c>
      <c r="AC118">
        <f t="shared" si="9"/>
        <v>0</v>
      </c>
      <c r="AD118">
        <f t="shared" si="9"/>
        <v>0</v>
      </c>
      <c r="AE118">
        <f t="shared" si="9"/>
        <v>0</v>
      </c>
    </row>
    <row r="119" spans="13:31">
      <c r="M119">
        <f t="shared" si="12"/>
        <v>0</v>
      </c>
      <c r="N119">
        <f t="shared" si="11"/>
        <v>0</v>
      </c>
      <c r="O119">
        <f t="shared" si="11"/>
        <v>0</v>
      </c>
      <c r="P119">
        <f t="shared" si="11"/>
        <v>0</v>
      </c>
      <c r="Q119">
        <f t="shared" si="11"/>
        <v>0</v>
      </c>
      <c r="R119">
        <f t="shared" si="11"/>
        <v>0</v>
      </c>
      <c r="S119">
        <f t="shared" si="11"/>
        <v>0</v>
      </c>
      <c r="T119">
        <f t="shared" si="11"/>
        <v>0</v>
      </c>
      <c r="U119">
        <f t="shared" si="11"/>
        <v>0</v>
      </c>
      <c r="V119">
        <f t="shared" si="11"/>
        <v>0</v>
      </c>
      <c r="W119">
        <f t="shared" si="11"/>
        <v>0</v>
      </c>
      <c r="X119">
        <f t="shared" si="11"/>
        <v>0</v>
      </c>
      <c r="Y119">
        <f t="shared" si="11"/>
        <v>0</v>
      </c>
      <c r="Z119">
        <f t="shared" si="11"/>
        <v>0</v>
      </c>
      <c r="AA119">
        <f t="shared" si="11"/>
        <v>0</v>
      </c>
      <c r="AB119">
        <f t="shared" si="9"/>
        <v>0</v>
      </c>
      <c r="AC119">
        <f t="shared" si="9"/>
        <v>0</v>
      </c>
      <c r="AD119">
        <f t="shared" si="9"/>
        <v>0</v>
      </c>
      <c r="AE119">
        <f t="shared" si="9"/>
        <v>0</v>
      </c>
    </row>
    <row r="120" spans="13:31">
      <c r="M120">
        <f t="shared" si="12"/>
        <v>0</v>
      </c>
      <c r="N120">
        <f t="shared" ref="N120:AA136" si="13">IF($D120=N$1,$E120,0)</f>
        <v>0</v>
      </c>
      <c r="O120">
        <f t="shared" si="13"/>
        <v>0</v>
      </c>
      <c r="P120">
        <f t="shared" si="13"/>
        <v>0</v>
      </c>
      <c r="Q120">
        <f t="shared" si="13"/>
        <v>0</v>
      </c>
      <c r="R120">
        <f t="shared" si="13"/>
        <v>0</v>
      </c>
      <c r="S120">
        <f t="shared" si="13"/>
        <v>0</v>
      </c>
      <c r="T120">
        <f t="shared" si="13"/>
        <v>0</v>
      </c>
      <c r="U120">
        <f t="shared" si="13"/>
        <v>0</v>
      </c>
      <c r="V120">
        <f t="shared" si="13"/>
        <v>0</v>
      </c>
      <c r="W120">
        <f t="shared" si="13"/>
        <v>0</v>
      </c>
      <c r="X120">
        <f t="shared" si="13"/>
        <v>0</v>
      </c>
      <c r="Y120">
        <f t="shared" si="13"/>
        <v>0</v>
      </c>
      <c r="Z120">
        <f t="shared" si="13"/>
        <v>0</v>
      </c>
      <c r="AA120">
        <f t="shared" si="13"/>
        <v>0</v>
      </c>
      <c r="AB120">
        <f t="shared" si="9"/>
        <v>0</v>
      </c>
      <c r="AC120">
        <f t="shared" si="9"/>
        <v>0</v>
      </c>
      <c r="AD120">
        <f t="shared" si="9"/>
        <v>0</v>
      </c>
      <c r="AE120">
        <f t="shared" si="9"/>
        <v>0</v>
      </c>
    </row>
    <row r="121" spans="13:31">
      <c r="M121">
        <f t="shared" si="12"/>
        <v>0</v>
      </c>
      <c r="N121">
        <f t="shared" si="13"/>
        <v>0</v>
      </c>
      <c r="O121">
        <f t="shared" si="13"/>
        <v>0</v>
      </c>
      <c r="P121">
        <f t="shared" si="13"/>
        <v>0</v>
      </c>
      <c r="Q121">
        <f t="shared" si="13"/>
        <v>0</v>
      </c>
      <c r="R121">
        <f t="shared" si="13"/>
        <v>0</v>
      </c>
      <c r="S121">
        <f t="shared" si="13"/>
        <v>0</v>
      </c>
      <c r="T121">
        <f t="shared" si="13"/>
        <v>0</v>
      </c>
      <c r="U121">
        <f t="shared" si="13"/>
        <v>0</v>
      </c>
      <c r="V121">
        <f t="shared" si="13"/>
        <v>0</v>
      </c>
      <c r="W121">
        <f t="shared" si="13"/>
        <v>0</v>
      </c>
      <c r="X121">
        <f t="shared" si="13"/>
        <v>0</v>
      </c>
      <c r="Y121">
        <f t="shared" si="13"/>
        <v>0</v>
      </c>
      <c r="Z121">
        <f t="shared" si="13"/>
        <v>0</v>
      </c>
      <c r="AA121">
        <f t="shared" si="13"/>
        <v>0</v>
      </c>
      <c r="AB121">
        <f t="shared" si="9"/>
        <v>0</v>
      </c>
      <c r="AC121">
        <f t="shared" si="9"/>
        <v>0</v>
      </c>
      <c r="AD121">
        <f t="shared" si="9"/>
        <v>0</v>
      </c>
      <c r="AE121">
        <f t="shared" si="9"/>
        <v>0</v>
      </c>
    </row>
    <row r="122" spans="13:31">
      <c r="M122">
        <f t="shared" si="12"/>
        <v>0</v>
      </c>
      <c r="N122">
        <f t="shared" si="13"/>
        <v>0</v>
      </c>
      <c r="O122">
        <f t="shared" si="13"/>
        <v>0</v>
      </c>
      <c r="P122">
        <f t="shared" si="13"/>
        <v>0</v>
      </c>
      <c r="Q122">
        <f t="shared" si="13"/>
        <v>0</v>
      </c>
      <c r="R122">
        <f t="shared" si="13"/>
        <v>0</v>
      </c>
      <c r="S122">
        <f t="shared" si="13"/>
        <v>0</v>
      </c>
      <c r="T122">
        <f t="shared" si="13"/>
        <v>0</v>
      </c>
      <c r="U122">
        <f t="shared" si="13"/>
        <v>0</v>
      </c>
      <c r="V122">
        <f t="shared" si="13"/>
        <v>0</v>
      </c>
      <c r="W122">
        <f t="shared" si="13"/>
        <v>0</v>
      </c>
      <c r="X122">
        <f t="shared" si="13"/>
        <v>0</v>
      </c>
      <c r="Y122">
        <f t="shared" si="13"/>
        <v>0</v>
      </c>
      <c r="Z122">
        <f t="shared" si="13"/>
        <v>0</v>
      </c>
      <c r="AA122">
        <f t="shared" si="13"/>
        <v>0</v>
      </c>
      <c r="AB122">
        <f t="shared" si="9"/>
        <v>0</v>
      </c>
      <c r="AC122">
        <f t="shared" si="9"/>
        <v>0</v>
      </c>
      <c r="AD122">
        <f t="shared" si="9"/>
        <v>0</v>
      </c>
      <c r="AE122">
        <f t="shared" si="9"/>
        <v>0</v>
      </c>
    </row>
    <row r="123" spans="13:31">
      <c r="M123">
        <f t="shared" si="12"/>
        <v>0</v>
      </c>
      <c r="N123">
        <f t="shared" si="13"/>
        <v>0</v>
      </c>
      <c r="O123">
        <f t="shared" si="13"/>
        <v>0</v>
      </c>
      <c r="P123">
        <f t="shared" si="13"/>
        <v>0</v>
      </c>
      <c r="Q123">
        <f t="shared" si="13"/>
        <v>0</v>
      </c>
      <c r="R123">
        <f t="shared" si="13"/>
        <v>0</v>
      </c>
      <c r="S123">
        <f t="shared" si="13"/>
        <v>0</v>
      </c>
      <c r="T123">
        <f t="shared" si="13"/>
        <v>0</v>
      </c>
      <c r="U123">
        <f t="shared" si="13"/>
        <v>0</v>
      </c>
      <c r="V123">
        <f t="shared" si="13"/>
        <v>0</v>
      </c>
      <c r="W123">
        <f t="shared" si="13"/>
        <v>0</v>
      </c>
      <c r="X123">
        <f t="shared" si="13"/>
        <v>0</v>
      </c>
      <c r="Y123">
        <f t="shared" si="13"/>
        <v>0</v>
      </c>
      <c r="Z123">
        <f t="shared" si="13"/>
        <v>0</v>
      </c>
      <c r="AA123">
        <f t="shared" si="13"/>
        <v>0</v>
      </c>
      <c r="AB123">
        <f t="shared" si="9"/>
        <v>0</v>
      </c>
      <c r="AC123">
        <f t="shared" si="9"/>
        <v>0</v>
      </c>
      <c r="AD123">
        <f t="shared" si="9"/>
        <v>0</v>
      </c>
      <c r="AE123">
        <f t="shared" si="9"/>
        <v>0</v>
      </c>
    </row>
    <row r="124" spans="13:31">
      <c r="M124">
        <f t="shared" si="12"/>
        <v>0</v>
      </c>
      <c r="N124">
        <f t="shared" si="13"/>
        <v>0</v>
      </c>
      <c r="O124">
        <f t="shared" si="13"/>
        <v>0</v>
      </c>
      <c r="P124">
        <f t="shared" si="13"/>
        <v>0</v>
      </c>
      <c r="Q124">
        <f t="shared" si="13"/>
        <v>0</v>
      </c>
      <c r="R124">
        <f t="shared" si="13"/>
        <v>0</v>
      </c>
      <c r="S124">
        <f t="shared" si="13"/>
        <v>0</v>
      </c>
      <c r="T124">
        <f t="shared" si="13"/>
        <v>0</v>
      </c>
      <c r="U124">
        <f t="shared" si="13"/>
        <v>0</v>
      </c>
      <c r="V124">
        <f t="shared" si="13"/>
        <v>0</v>
      </c>
      <c r="W124">
        <f t="shared" si="13"/>
        <v>0</v>
      </c>
      <c r="X124">
        <f t="shared" si="13"/>
        <v>0</v>
      </c>
      <c r="Y124">
        <f t="shared" si="13"/>
        <v>0</v>
      </c>
      <c r="Z124">
        <f t="shared" si="13"/>
        <v>0</v>
      </c>
      <c r="AA124">
        <f t="shared" si="13"/>
        <v>0</v>
      </c>
      <c r="AB124">
        <f t="shared" si="9"/>
        <v>0</v>
      </c>
      <c r="AC124">
        <f t="shared" si="9"/>
        <v>0</v>
      </c>
      <c r="AD124">
        <f t="shared" si="9"/>
        <v>0</v>
      </c>
      <c r="AE124">
        <f t="shared" si="9"/>
        <v>0</v>
      </c>
    </row>
    <row r="125" spans="13:31">
      <c r="M125">
        <f t="shared" si="12"/>
        <v>0</v>
      </c>
      <c r="N125">
        <f t="shared" si="13"/>
        <v>0</v>
      </c>
      <c r="O125">
        <f t="shared" si="13"/>
        <v>0</v>
      </c>
      <c r="P125">
        <f t="shared" si="13"/>
        <v>0</v>
      </c>
      <c r="Q125">
        <f t="shared" si="13"/>
        <v>0</v>
      </c>
      <c r="R125">
        <f t="shared" si="13"/>
        <v>0</v>
      </c>
      <c r="S125">
        <f t="shared" si="13"/>
        <v>0</v>
      </c>
      <c r="T125">
        <f t="shared" si="13"/>
        <v>0</v>
      </c>
      <c r="U125">
        <f t="shared" si="13"/>
        <v>0</v>
      </c>
      <c r="V125">
        <f t="shared" si="13"/>
        <v>0</v>
      </c>
      <c r="W125">
        <f t="shared" si="13"/>
        <v>0</v>
      </c>
      <c r="X125">
        <f t="shared" si="13"/>
        <v>0</v>
      </c>
      <c r="Y125">
        <f t="shared" si="13"/>
        <v>0</v>
      </c>
      <c r="Z125">
        <f t="shared" si="13"/>
        <v>0</v>
      </c>
      <c r="AA125">
        <f t="shared" si="13"/>
        <v>0</v>
      </c>
      <c r="AB125">
        <f t="shared" si="9"/>
        <v>0</v>
      </c>
      <c r="AC125">
        <f t="shared" si="9"/>
        <v>0</v>
      </c>
      <c r="AD125">
        <f t="shared" si="9"/>
        <v>0</v>
      </c>
      <c r="AE125">
        <f t="shared" si="9"/>
        <v>0</v>
      </c>
    </row>
    <row r="126" spans="13:31">
      <c r="M126">
        <f t="shared" si="12"/>
        <v>0</v>
      </c>
      <c r="N126">
        <f t="shared" si="13"/>
        <v>0</v>
      </c>
      <c r="O126">
        <f t="shared" si="13"/>
        <v>0</v>
      </c>
      <c r="P126">
        <f t="shared" si="13"/>
        <v>0</v>
      </c>
      <c r="Q126">
        <f t="shared" si="13"/>
        <v>0</v>
      </c>
      <c r="R126">
        <f t="shared" si="13"/>
        <v>0</v>
      </c>
      <c r="S126">
        <f t="shared" si="13"/>
        <v>0</v>
      </c>
      <c r="T126">
        <f t="shared" si="13"/>
        <v>0</v>
      </c>
      <c r="U126">
        <f t="shared" si="13"/>
        <v>0</v>
      </c>
      <c r="V126">
        <f t="shared" si="13"/>
        <v>0</v>
      </c>
      <c r="W126">
        <f t="shared" si="13"/>
        <v>0</v>
      </c>
      <c r="X126">
        <f t="shared" si="13"/>
        <v>0</v>
      </c>
      <c r="Y126">
        <f t="shared" si="13"/>
        <v>0</v>
      </c>
      <c r="Z126">
        <f t="shared" si="13"/>
        <v>0</v>
      </c>
      <c r="AA126">
        <f t="shared" si="13"/>
        <v>0</v>
      </c>
      <c r="AB126">
        <f t="shared" si="9"/>
        <v>0</v>
      </c>
      <c r="AC126">
        <f t="shared" si="9"/>
        <v>0</v>
      </c>
      <c r="AD126">
        <f t="shared" si="9"/>
        <v>0</v>
      </c>
      <c r="AE126">
        <f t="shared" si="9"/>
        <v>0</v>
      </c>
    </row>
    <row r="127" spans="13:31">
      <c r="M127">
        <f t="shared" si="12"/>
        <v>0</v>
      </c>
      <c r="N127">
        <f t="shared" si="13"/>
        <v>0</v>
      </c>
      <c r="O127">
        <f t="shared" si="13"/>
        <v>0</v>
      </c>
      <c r="P127">
        <f t="shared" si="13"/>
        <v>0</v>
      </c>
      <c r="Q127">
        <f t="shared" si="13"/>
        <v>0</v>
      </c>
      <c r="R127">
        <f t="shared" si="13"/>
        <v>0</v>
      </c>
      <c r="S127">
        <f t="shared" si="13"/>
        <v>0</v>
      </c>
      <c r="T127">
        <f t="shared" si="13"/>
        <v>0</v>
      </c>
      <c r="U127">
        <f t="shared" si="13"/>
        <v>0</v>
      </c>
      <c r="V127">
        <f t="shared" si="13"/>
        <v>0</v>
      </c>
      <c r="W127">
        <f t="shared" si="13"/>
        <v>0</v>
      </c>
      <c r="X127">
        <f t="shared" si="13"/>
        <v>0</v>
      </c>
      <c r="Y127">
        <f t="shared" si="13"/>
        <v>0</v>
      </c>
      <c r="Z127">
        <f t="shared" si="13"/>
        <v>0</v>
      </c>
      <c r="AA127">
        <f t="shared" si="13"/>
        <v>0</v>
      </c>
      <c r="AB127">
        <f t="shared" si="9"/>
        <v>0</v>
      </c>
      <c r="AC127">
        <f t="shared" si="9"/>
        <v>0</v>
      </c>
      <c r="AD127">
        <f t="shared" si="9"/>
        <v>0</v>
      </c>
      <c r="AE127">
        <f t="shared" si="9"/>
        <v>0</v>
      </c>
    </row>
    <row r="128" spans="13:31">
      <c r="M128">
        <f t="shared" si="12"/>
        <v>0</v>
      </c>
      <c r="N128">
        <f t="shared" si="13"/>
        <v>0</v>
      </c>
      <c r="O128">
        <f t="shared" si="13"/>
        <v>0</v>
      </c>
      <c r="P128">
        <f t="shared" si="13"/>
        <v>0</v>
      </c>
      <c r="Q128">
        <f t="shared" si="13"/>
        <v>0</v>
      </c>
      <c r="R128">
        <f t="shared" si="13"/>
        <v>0</v>
      </c>
      <c r="S128">
        <f t="shared" si="13"/>
        <v>0</v>
      </c>
      <c r="T128">
        <f t="shared" si="13"/>
        <v>0</v>
      </c>
      <c r="U128">
        <f t="shared" si="13"/>
        <v>0</v>
      </c>
      <c r="V128">
        <f t="shared" si="13"/>
        <v>0</v>
      </c>
      <c r="W128">
        <f t="shared" si="13"/>
        <v>0</v>
      </c>
      <c r="X128">
        <f t="shared" si="13"/>
        <v>0</v>
      </c>
      <c r="Y128">
        <f t="shared" si="13"/>
        <v>0</v>
      </c>
      <c r="Z128">
        <f t="shared" si="13"/>
        <v>0</v>
      </c>
      <c r="AA128">
        <f t="shared" si="13"/>
        <v>0</v>
      </c>
      <c r="AB128">
        <f t="shared" si="9"/>
        <v>0</v>
      </c>
      <c r="AC128">
        <f t="shared" si="9"/>
        <v>0</v>
      </c>
      <c r="AD128">
        <f t="shared" si="9"/>
        <v>0</v>
      </c>
      <c r="AE128">
        <f t="shared" si="9"/>
        <v>0</v>
      </c>
    </row>
    <row r="129" spans="13:31">
      <c r="M129">
        <f t="shared" si="12"/>
        <v>0</v>
      </c>
      <c r="N129">
        <f t="shared" si="13"/>
        <v>0</v>
      </c>
      <c r="O129">
        <f t="shared" si="13"/>
        <v>0</v>
      </c>
      <c r="P129">
        <f t="shared" si="13"/>
        <v>0</v>
      </c>
      <c r="Q129">
        <f t="shared" si="13"/>
        <v>0</v>
      </c>
      <c r="R129">
        <f t="shared" si="13"/>
        <v>0</v>
      </c>
      <c r="S129">
        <f t="shared" si="13"/>
        <v>0</v>
      </c>
      <c r="T129">
        <f t="shared" si="13"/>
        <v>0</v>
      </c>
      <c r="U129">
        <f t="shared" si="13"/>
        <v>0</v>
      </c>
      <c r="V129">
        <f t="shared" si="13"/>
        <v>0</v>
      </c>
      <c r="W129">
        <f t="shared" si="13"/>
        <v>0</v>
      </c>
      <c r="X129">
        <f t="shared" si="13"/>
        <v>0</v>
      </c>
      <c r="Y129">
        <f t="shared" si="13"/>
        <v>0</v>
      </c>
      <c r="Z129">
        <f t="shared" si="13"/>
        <v>0</v>
      </c>
      <c r="AA129">
        <f t="shared" si="13"/>
        <v>0</v>
      </c>
      <c r="AB129">
        <f t="shared" si="9"/>
        <v>0</v>
      </c>
      <c r="AC129">
        <f t="shared" si="9"/>
        <v>0</v>
      </c>
      <c r="AD129">
        <f t="shared" si="9"/>
        <v>0</v>
      </c>
      <c r="AE129">
        <f t="shared" si="9"/>
        <v>0</v>
      </c>
    </row>
    <row r="130" spans="13:31">
      <c r="M130">
        <f t="shared" si="12"/>
        <v>0</v>
      </c>
      <c r="N130">
        <f t="shared" si="13"/>
        <v>0</v>
      </c>
      <c r="O130">
        <f t="shared" si="13"/>
        <v>0</v>
      </c>
      <c r="P130">
        <f t="shared" si="13"/>
        <v>0</v>
      </c>
      <c r="Q130">
        <f t="shared" si="13"/>
        <v>0</v>
      </c>
      <c r="R130">
        <f t="shared" si="13"/>
        <v>0</v>
      </c>
      <c r="S130">
        <f t="shared" si="13"/>
        <v>0</v>
      </c>
      <c r="T130">
        <f t="shared" si="13"/>
        <v>0</v>
      </c>
      <c r="U130">
        <f t="shared" si="13"/>
        <v>0</v>
      </c>
      <c r="V130">
        <f t="shared" si="13"/>
        <v>0</v>
      </c>
      <c r="W130">
        <f t="shared" si="13"/>
        <v>0</v>
      </c>
      <c r="X130">
        <f t="shared" si="13"/>
        <v>0</v>
      </c>
      <c r="Y130">
        <f t="shared" si="13"/>
        <v>0</v>
      </c>
      <c r="Z130">
        <f t="shared" si="13"/>
        <v>0</v>
      </c>
      <c r="AA130">
        <f t="shared" si="13"/>
        <v>0</v>
      </c>
      <c r="AB130">
        <f t="shared" si="9"/>
        <v>0</v>
      </c>
      <c r="AC130">
        <f t="shared" si="9"/>
        <v>0</v>
      </c>
      <c r="AD130">
        <f t="shared" si="9"/>
        <v>0</v>
      </c>
      <c r="AE130">
        <f t="shared" si="9"/>
        <v>0</v>
      </c>
    </row>
    <row r="131" spans="13:31">
      <c r="M131">
        <f t="shared" si="12"/>
        <v>0</v>
      </c>
      <c r="N131">
        <f t="shared" si="13"/>
        <v>0</v>
      </c>
      <c r="O131">
        <f t="shared" si="13"/>
        <v>0</v>
      </c>
      <c r="P131">
        <f t="shared" si="13"/>
        <v>0</v>
      </c>
      <c r="Q131">
        <f t="shared" si="13"/>
        <v>0</v>
      </c>
      <c r="R131">
        <f t="shared" si="13"/>
        <v>0</v>
      </c>
      <c r="S131">
        <f t="shared" si="13"/>
        <v>0</v>
      </c>
      <c r="T131">
        <f t="shared" si="13"/>
        <v>0</v>
      </c>
      <c r="U131">
        <f t="shared" si="13"/>
        <v>0</v>
      </c>
      <c r="V131">
        <f t="shared" si="13"/>
        <v>0</v>
      </c>
      <c r="W131">
        <f t="shared" si="13"/>
        <v>0</v>
      </c>
      <c r="X131">
        <f t="shared" si="13"/>
        <v>0</v>
      </c>
      <c r="Y131">
        <f t="shared" si="13"/>
        <v>0</v>
      </c>
      <c r="Z131">
        <f t="shared" si="13"/>
        <v>0</v>
      </c>
      <c r="AA131">
        <f t="shared" si="13"/>
        <v>0</v>
      </c>
      <c r="AB131">
        <f t="shared" si="9"/>
        <v>0</v>
      </c>
      <c r="AC131">
        <f t="shared" si="9"/>
        <v>0</v>
      </c>
      <c r="AD131">
        <f t="shared" si="9"/>
        <v>0</v>
      </c>
      <c r="AE131">
        <f t="shared" si="9"/>
        <v>0</v>
      </c>
    </row>
    <row r="132" spans="13:31">
      <c r="M132">
        <f t="shared" si="12"/>
        <v>0</v>
      </c>
      <c r="N132">
        <f t="shared" si="13"/>
        <v>0</v>
      </c>
      <c r="O132">
        <f t="shared" si="13"/>
        <v>0</v>
      </c>
      <c r="P132">
        <f t="shared" si="13"/>
        <v>0</v>
      </c>
      <c r="Q132">
        <f t="shared" si="13"/>
        <v>0</v>
      </c>
      <c r="R132">
        <f t="shared" si="13"/>
        <v>0</v>
      </c>
      <c r="S132">
        <f t="shared" si="13"/>
        <v>0</v>
      </c>
      <c r="T132">
        <f t="shared" si="13"/>
        <v>0</v>
      </c>
      <c r="U132">
        <f t="shared" si="13"/>
        <v>0</v>
      </c>
      <c r="V132">
        <f t="shared" si="13"/>
        <v>0</v>
      </c>
      <c r="W132">
        <f t="shared" si="13"/>
        <v>0</v>
      </c>
      <c r="X132">
        <f t="shared" si="13"/>
        <v>0</v>
      </c>
      <c r="Y132">
        <f t="shared" si="13"/>
        <v>0</v>
      </c>
      <c r="Z132">
        <f t="shared" si="13"/>
        <v>0</v>
      </c>
      <c r="AA132">
        <f t="shared" si="13"/>
        <v>0</v>
      </c>
      <c r="AB132">
        <f t="shared" si="9"/>
        <v>0</v>
      </c>
      <c r="AC132">
        <f t="shared" si="9"/>
        <v>0</v>
      </c>
      <c r="AD132">
        <f t="shared" si="9"/>
        <v>0</v>
      </c>
      <c r="AE132">
        <f t="shared" si="9"/>
        <v>0</v>
      </c>
    </row>
    <row r="133" spans="13:31">
      <c r="M133">
        <f t="shared" si="12"/>
        <v>0</v>
      </c>
      <c r="N133">
        <f t="shared" si="13"/>
        <v>0</v>
      </c>
      <c r="O133">
        <f t="shared" si="13"/>
        <v>0</v>
      </c>
      <c r="P133">
        <f t="shared" si="13"/>
        <v>0</v>
      </c>
      <c r="Q133">
        <f t="shared" si="13"/>
        <v>0</v>
      </c>
      <c r="R133">
        <f t="shared" si="13"/>
        <v>0</v>
      </c>
      <c r="S133">
        <f t="shared" si="13"/>
        <v>0</v>
      </c>
      <c r="T133">
        <f t="shared" si="13"/>
        <v>0</v>
      </c>
      <c r="U133">
        <f t="shared" si="13"/>
        <v>0</v>
      </c>
      <c r="V133">
        <f t="shared" si="13"/>
        <v>0</v>
      </c>
      <c r="W133">
        <f t="shared" si="13"/>
        <v>0</v>
      </c>
      <c r="X133">
        <f t="shared" si="13"/>
        <v>0</v>
      </c>
      <c r="Y133">
        <f t="shared" si="13"/>
        <v>0</v>
      </c>
      <c r="Z133">
        <f t="shared" si="13"/>
        <v>0</v>
      </c>
      <c r="AA133">
        <f t="shared" si="13"/>
        <v>0</v>
      </c>
      <c r="AB133">
        <f t="shared" si="9"/>
        <v>0</v>
      </c>
      <c r="AC133">
        <f t="shared" si="9"/>
        <v>0</v>
      </c>
      <c r="AD133">
        <f t="shared" si="9"/>
        <v>0</v>
      </c>
      <c r="AE133">
        <f t="shared" si="9"/>
        <v>0</v>
      </c>
    </row>
    <row r="134" spans="13:31">
      <c r="M134">
        <f t="shared" si="12"/>
        <v>0</v>
      </c>
      <c r="N134">
        <f t="shared" si="13"/>
        <v>0</v>
      </c>
      <c r="O134">
        <f t="shared" si="13"/>
        <v>0</v>
      </c>
      <c r="P134">
        <f t="shared" si="13"/>
        <v>0</v>
      </c>
      <c r="Q134">
        <f t="shared" si="13"/>
        <v>0</v>
      </c>
      <c r="R134">
        <f t="shared" si="13"/>
        <v>0</v>
      </c>
      <c r="S134">
        <f t="shared" si="13"/>
        <v>0</v>
      </c>
      <c r="T134">
        <f t="shared" si="13"/>
        <v>0</v>
      </c>
      <c r="U134">
        <f t="shared" si="13"/>
        <v>0</v>
      </c>
      <c r="V134">
        <f t="shared" si="13"/>
        <v>0</v>
      </c>
      <c r="W134">
        <f t="shared" si="13"/>
        <v>0</v>
      </c>
      <c r="X134">
        <f t="shared" si="13"/>
        <v>0</v>
      </c>
      <c r="Y134">
        <f t="shared" si="13"/>
        <v>0</v>
      </c>
      <c r="Z134">
        <f t="shared" si="13"/>
        <v>0</v>
      </c>
      <c r="AA134">
        <f t="shared" si="13"/>
        <v>0</v>
      </c>
      <c r="AB134">
        <f t="shared" si="9"/>
        <v>0</v>
      </c>
      <c r="AC134">
        <f t="shared" si="9"/>
        <v>0</v>
      </c>
      <c r="AD134">
        <f t="shared" si="9"/>
        <v>0</v>
      </c>
      <c r="AE134">
        <f t="shared" si="9"/>
        <v>0</v>
      </c>
    </row>
    <row r="135" spans="13:31">
      <c r="M135">
        <f t="shared" si="12"/>
        <v>0</v>
      </c>
      <c r="N135">
        <f t="shared" si="13"/>
        <v>0</v>
      </c>
      <c r="O135">
        <f t="shared" si="13"/>
        <v>0</v>
      </c>
      <c r="P135">
        <f t="shared" si="13"/>
        <v>0</v>
      </c>
      <c r="Q135">
        <f t="shared" si="13"/>
        <v>0</v>
      </c>
      <c r="R135">
        <f t="shared" si="13"/>
        <v>0</v>
      </c>
      <c r="S135">
        <f t="shared" si="13"/>
        <v>0</v>
      </c>
      <c r="T135">
        <f t="shared" si="13"/>
        <v>0</v>
      </c>
      <c r="U135">
        <f t="shared" si="13"/>
        <v>0</v>
      </c>
      <c r="V135">
        <f t="shared" si="13"/>
        <v>0</v>
      </c>
      <c r="W135">
        <f t="shared" si="13"/>
        <v>0</v>
      </c>
      <c r="X135">
        <f t="shared" si="13"/>
        <v>0</v>
      </c>
      <c r="Y135">
        <f t="shared" si="13"/>
        <v>0</v>
      </c>
      <c r="Z135">
        <f t="shared" si="13"/>
        <v>0</v>
      </c>
      <c r="AA135">
        <f t="shared" si="13"/>
        <v>0</v>
      </c>
      <c r="AB135">
        <f t="shared" si="9"/>
        <v>0</v>
      </c>
      <c r="AC135">
        <f t="shared" si="9"/>
        <v>0</v>
      </c>
      <c r="AD135">
        <f t="shared" si="9"/>
        <v>0</v>
      </c>
      <c r="AE135">
        <f t="shared" si="9"/>
        <v>0</v>
      </c>
    </row>
    <row r="136" spans="13:31">
      <c r="M136">
        <f t="shared" si="12"/>
        <v>0</v>
      </c>
      <c r="N136">
        <f t="shared" si="13"/>
        <v>0</v>
      </c>
      <c r="O136">
        <f t="shared" si="13"/>
        <v>0</v>
      </c>
      <c r="P136">
        <f t="shared" si="13"/>
        <v>0</v>
      </c>
      <c r="Q136">
        <f t="shared" si="13"/>
        <v>0</v>
      </c>
      <c r="R136">
        <f t="shared" si="13"/>
        <v>0</v>
      </c>
      <c r="S136">
        <f t="shared" si="13"/>
        <v>0</v>
      </c>
      <c r="T136">
        <f t="shared" si="13"/>
        <v>0</v>
      </c>
      <c r="U136">
        <f t="shared" si="13"/>
        <v>0</v>
      </c>
      <c r="V136">
        <f t="shared" si="13"/>
        <v>0</v>
      </c>
      <c r="W136">
        <f t="shared" si="13"/>
        <v>0</v>
      </c>
      <c r="X136">
        <f t="shared" si="13"/>
        <v>0</v>
      </c>
      <c r="Y136">
        <f t="shared" si="13"/>
        <v>0</v>
      </c>
      <c r="Z136">
        <f t="shared" si="13"/>
        <v>0</v>
      </c>
      <c r="AA136">
        <f t="shared" si="13"/>
        <v>0</v>
      </c>
      <c r="AB136">
        <f t="shared" si="9"/>
        <v>0</v>
      </c>
      <c r="AC136">
        <f t="shared" si="9"/>
        <v>0</v>
      </c>
      <c r="AD136">
        <f t="shared" si="9"/>
        <v>0</v>
      </c>
      <c r="AE136">
        <f t="shared" si="9"/>
        <v>0</v>
      </c>
    </row>
    <row r="137" spans="13:31">
      <c r="M137">
        <f t="shared" si="12"/>
        <v>0</v>
      </c>
      <c r="N137">
        <f t="shared" ref="N137:AA153" si="14">IF($D137=N$1,$E137,0)</f>
        <v>0</v>
      </c>
      <c r="O137">
        <f t="shared" si="14"/>
        <v>0</v>
      </c>
      <c r="P137">
        <f t="shared" si="14"/>
        <v>0</v>
      </c>
      <c r="Q137">
        <f t="shared" si="14"/>
        <v>0</v>
      </c>
      <c r="R137">
        <f t="shared" si="14"/>
        <v>0</v>
      </c>
      <c r="S137">
        <f t="shared" si="14"/>
        <v>0</v>
      </c>
      <c r="T137">
        <f t="shared" si="14"/>
        <v>0</v>
      </c>
      <c r="U137">
        <f t="shared" si="14"/>
        <v>0</v>
      </c>
      <c r="V137">
        <f t="shared" si="14"/>
        <v>0</v>
      </c>
      <c r="W137">
        <f t="shared" si="14"/>
        <v>0</v>
      </c>
      <c r="X137">
        <f t="shared" si="14"/>
        <v>0</v>
      </c>
      <c r="Y137">
        <f t="shared" si="14"/>
        <v>0</v>
      </c>
      <c r="Z137">
        <f t="shared" si="14"/>
        <v>0</v>
      </c>
      <c r="AA137">
        <f t="shared" si="14"/>
        <v>0</v>
      </c>
      <c r="AB137">
        <f t="shared" si="9"/>
        <v>0</v>
      </c>
      <c r="AC137">
        <f t="shared" si="9"/>
        <v>0</v>
      </c>
      <c r="AD137">
        <f t="shared" si="9"/>
        <v>0</v>
      </c>
      <c r="AE137">
        <f t="shared" si="9"/>
        <v>0</v>
      </c>
    </row>
    <row r="138" spans="13:31">
      <c r="M138">
        <f t="shared" si="12"/>
        <v>0</v>
      </c>
      <c r="N138">
        <f t="shared" si="14"/>
        <v>0</v>
      </c>
      <c r="O138">
        <f t="shared" si="14"/>
        <v>0</v>
      </c>
      <c r="P138">
        <f t="shared" si="14"/>
        <v>0</v>
      </c>
      <c r="Q138">
        <f t="shared" si="14"/>
        <v>0</v>
      </c>
      <c r="R138">
        <f t="shared" si="14"/>
        <v>0</v>
      </c>
      <c r="S138">
        <f t="shared" si="14"/>
        <v>0</v>
      </c>
      <c r="T138">
        <f t="shared" si="14"/>
        <v>0</v>
      </c>
      <c r="U138">
        <f t="shared" si="14"/>
        <v>0</v>
      </c>
      <c r="V138">
        <f t="shared" si="14"/>
        <v>0</v>
      </c>
      <c r="W138">
        <f t="shared" si="14"/>
        <v>0</v>
      </c>
      <c r="X138">
        <f t="shared" si="14"/>
        <v>0</v>
      </c>
      <c r="Y138">
        <f t="shared" si="14"/>
        <v>0</v>
      </c>
      <c r="Z138">
        <f t="shared" si="14"/>
        <v>0</v>
      </c>
      <c r="AA138">
        <f t="shared" si="14"/>
        <v>0</v>
      </c>
      <c r="AB138">
        <f t="shared" si="9"/>
        <v>0</v>
      </c>
      <c r="AC138">
        <f t="shared" si="9"/>
        <v>0</v>
      </c>
      <c r="AD138">
        <f t="shared" si="9"/>
        <v>0</v>
      </c>
      <c r="AE138">
        <f t="shared" si="9"/>
        <v>0</v>
      </c>
    </row>
    <row r="139" spans="13:31">
      <c r="M139">
        <f t="shared" si="12"/>
        <v>0</v>
      </c>
      <c r="N139">
        <f t="shared" si="14"/>
        <v>0</v>
      </c>
      <c r="O139">
        <f t="shared" si="14"/>
        <v>0</v>
      </c>
      <c r="P139">
        <f t="shared" si="14"/>
        <v>0</v>
      </c>
      <c r="Q139">
        <f t="shared" si="14"/>
        <v>0</v>
      </c>
      <c r="R139">
        <f t="shared" si="14"/>
        <v>0</v>
      </c>
      <c r="S139">
        <f t="shared" si="14"/>
        <v>0</v>
      </c>
      <c r="T139">
        <f t="shared" si="14"/>
        <v>0</v>
      </c>
      <c r="U139">
        <f t="shared" si="14"/>
        <v>0</v>
      </c>
      <c r="V139">
        <f t="shared" si="14"/>
        <v>0</v>
      </c>
      <c r="W139">
        <f t="shared" si="14"/>
        <v>0</v>
      </c>
      <c r="X139">
        <f t="shared" si="14"/>
        <v>0</v>
      </c>
      <c r="Y139">
        <f t="shared" si="14"/>
        <v>0</v>
      </c>
      <c r="Z139">
        <f t="shared" si="14"/>
        <v>0</v>
      </c>
      <c r="AA139">
        <f t="shared" si="14"/>
        <v>0</v>
      </c>
      <c r="AB139">
        <f t="shared" si="9"/>
        <v>0</v>
      </c>
      <c r="AC139">
        <f t="shared" si="9"/>
        <v>0</v>
      </c>
      <c r="AD139">
        <f t="shared" si="9"/>
        <v>0</v>
      </c>
      <c r="AE139">
        <f t="shared" si="9"/>
        <v>0</v>
      </c>
    </row>
    <row r="140" spans="13:31">
      <c r="M140">
        <f t="shared" si="12"/>
        <v>0</v>
      </c>
      <c r="N140">
        <f t="shared" si="14"/>
        <v>0</v>
      </c>
      <c r="O140">
        <f t="shared" si="14"/>
        <v>0</v>
      </c>
      <c r="P140">
        <f t="shared" si="14"/>
        <v>0</v>
      </c>
      <c r="Q140">
        <f t="shared" si="14"/>
        <v>0</v>
      </c>
      <c r="R140">
        <f t="shared" si="14"/>
        <v>0</v>
      </c>
      <c r="S140">
        <f t="shared" si="14"/>
        <v>0</v>
      </c>
      <c r="T140">
        <f t="shared" si="14"/>
        <v>0</v>
      </c>
      <c r="U140">
        <f t="shared" si="14"/>
        <v>0</v>
      </c>
      <c r="V140">
        <f t="shared" si="14"/>
        <v>0</v>
      </c>
      <c r="W140">
        <f t="shared" si="14"/>
        <v>0</v>
      </c>
      <c r="X140">
        <f t="shared" si="14"/>
        <v>0</v>
      </c>
      <c r="Y140">
        <f t="shared" si="14"/>
        <v>0</v>
      </c>
      <c r="Z140">
        <f t="shared" si="14"/>
        <v>0</v>
      </c>
      <c r="AA140">
        <f t="shared" si="14"/>
        <v>0</v>
      </c>
      <c r="AB140">
        <f t="shared" si="9"/>
        <v>0</v>
      </c>
      <c r="AC140">
        <f t="shared" si="9"/>
        <v>0</v>
      </c>
      <c r="AD140">
        <f t="shared" si="9"/>
        <v>0</v>
      </c>
      <c r="AE140">
        <f t="shared" ref="AD140:AE203" si="15">IF($D140=AE$1,$E140,0)</f>
        <v>0</v>
      </c>
    </row>
    <row r="141" spans="13:31">
      <c r="M141">
        <f t="shared" si="12"/>
        <v>0</v>
      </c>
      <c r="N141">
        <f t="shared" si="14"/>
        <v>0</v>
      </c>
      <c r="O141">
        <f t="shared" si="14"/>
        <v>0</v>
      </c>
      <c r="P141">
        <f t="shared" si="14"/>
        <v>0</v>
      </c>
      <c r="Q141">
        <f t="shared" si="14"/>
        <v>0</v>
      </c>
      <c r="R141">
        <f t="shared" si="14"/>
        <v>0</v>
      </c>
      <c r="S141">
        <f t="shared" si="14"/>
        <v>0</v>
      </c>
      <c r="T141">
        <f t="shared" si="14"/>
        <v>0</v>
      </c>
      <c r="U141">
        <f t="shared" si="14"/>
        <v>0</v>
      </c>
      <c r="V141">
        <f t="shared" si="14"/>
        <v>0</v>
      </c>
      <c r="W141">
        <f t="shared" si="14"/>
        <v>0</v>
      </c>
      <c r="X141">
        <f t="shared" si="14"/>
        <v>0</v>
      </c>
      <c r="Y141">
        <f t="shared" si="14"/>
        <v>0</v>
      </c>
      <c r="Z141">
        <f t="shared" si="14"/>
        <v>0</v>
      </c>
      <c r="AA141">
        <f t="shared" si="14"/>
        <v>0</v>
      </c>
      <c r="AB141">
        <f t="shared" ref="AB141:AE204" si="16">IF($D141=AB$1,$E141,0)</f>
        <v>0</v>
      </c>
      <c r="AC141">
        <f t="shared" si="16"/>
        <v>0</v>
      </c>
      <c r="AD141">
        <f t="shared" si="15"/>
        <v>0</v>
      </c>
      <c r="AE141">
        <f t="shared" si="15"/>
        <v>0</v>
      </c>
    </row>
    <row r="142" spans="13:31">
      <c r="M142">
        <f t="shared" si="12"/>
        <v>0</v>
      </c>
      <c r="N142">
        <f t="shared" si="14"/>
        <v>0</v>
      </c>
      <c r="O142">
        <f t="shared" si="14"/>
        <v>0</v>
      </c>
      <c r="P142">
        <f t="shared" si="14"/>
        <v>0</v>
      </c>
      <c r="Q142">
        <f t="shared" si="14"/>
        <v>0</v>
      </c>
      <c r="R142">
        <f t="shared" si="14"/>
        <v>0</v>
      </c>
      <c r="S142">
        <f t="shared" si="14"/>
        <v>0</v>
      </c>
      <c r="T142">
        <f t="shared" si="14"/>
        <v>0</v>
      </c>
      <c r="U142">
        <f t="shared" si="14"/>
        <v>0</v>
      </c>
      <c r="V142">
        <f t="shared" si="14"/>
        <v>0</v>
      </c>
      <c r="W142">
        <f t="shared" si="14"/>
        <v>0</v>
      </c>
      <c r="X142">
        <f t="shared" si="14"/>
        <v>0</v>
      </c>
      <c r="Y142">
        <f t="shared" si="14"/>
        <v>0</v>
      </c>
      <c r="Z142">
        <f t="shared" si="14"/>
        <v>0</v>
      </c>
      <c r="AA142">
        <f t="shared" si="14"/>
        <v>0</v>
      </c>
      <c r="AB142">
        <f t="shared" si="16"/>
        <v>0</v>
      </c>
      <c r="AC142">
        <f t="shared" si="16"/>
        <v>0</v>
      </c>
      <c r="AD142">
        <f t="shared" si="15"/>
        <v>0</v>
      </c>
      <c r="AE142">
        <f t="shared" si="15"/>
        <v>0</v>
      </c>
    </row>
    <row r="143" spans="13:31">
      <c r="M143">
        <f t="shared" si="12"/>
        <v>0</v>
      </c>
      <c r="N143">
        <f t="shared" si="14"/>
        <v>0</v>
      </c>
      <c r="O143">
        <f t="shared" si="14"/>
        <v>0</v>
      </c>
      <c r="P143">
        <f t="shared" si="14"/>
        <v>0</v>
      </c>
      <c r="Q143">
        <f t="shared" si="14"/>
        <v>0</v>
      </c>
      <c r="R143">
        <f t="shared" si="14"/>
        <v>0</v>
      </c>
      <c r="S143">
        <f t="shared" si="14"/>
        <v>0</v>
      </c>
      <c r="T143">
        <f t="shared" si="14"/>
        <v>0</v>
      </c>
      <c r="U143">
        <f t="shared" si="14"/>
        <v>0</v>
      </c>
      <c r="V143">
        <f t="shared" si="14"/>
        <v>0</v>
      </c>
      <c r="W143">
        <f t="shared" si="14"/>
        <v>0</v>
      </c>
      <c r="X143">
        <f t="shared" si="14"/>
        <v>0</v>
      </c>
      <c r="Y143">
        <f t="shared" si="14"/>
        <v>0</v>
      </c>
      <c r="Z143">
        <f t="shared" si="14"/>
        <v>0</v>
      </c>
      <c r="AA143">
        <f t="shared" si="14"/>
        <v>0</v>
      </c>
      <c r="AB143">
        <f t="shared" si="16"/>
        <v>0</v>
      </c>
      <c r="AC143">
        <f t="shared" si="16"/>
        <v>0</v>
      </c>
      <c r="AD143">
        <f t="shared" si="15"/>
        <v>0</v>
      </c>
      <c r="AE143">
        <f t="shared" si="15"/>
        <v>0</v>
      </c>
    </row>
    <row r="144" spans="13:31">
      <c r="M144">
        <f t="shared" si="12"/>
        <v>0</v>
      </c>
      <c r="N144">
        <f t="shared" si="14"/>
        <v>0</v>
      </c>
      <c r="O144">
        <f t="shared" si="14"/>
        <v>0</v>
      </c>
      <c r="P144">
        <f t="shared" si="14"/>
        <v>0</v>
      </c>
      <c r="Q144">
        <f t="shared" si="14"/>
        <v>0</v>
      </c>
      <c r="R144">
        <f t="shared" si="14"/>
        <v>0</v>
      </c>
      <c r="S144">
        <f t="shared" si="14"/>
        <v>0</v>
      </c>
      <c r="T144">
        <f t="shared" si="14"/>
        <v>0</v>
      </c>
      <c r="U144">
        <f t="shared" si="14"/>
        <v>0</v>
      </c>
      <c r="V144">
        <f t="shared" si="14"/>
        <v>0</v>
      </c>
      <c r="W144">
        <f t="shared" si="14"/>
        <v>0</v>
      </c>
      <c r="X144">
        <f t="shared" si="14"/>
        <v>0</v>
      </c>
      <c r="Y144">
        <f t="shared" si="14"/>
        <v>0</v>
      </c>
      <c r="Z144">
        <f t="shared" si="14"/>
        <v>0</v>
      </c>
      <c r="AA144">
        <f t="shared" si="14"/>
        <v>0</v>
      </c>
      <c r="AB144">
        <f t="shared" si="16"/>
        <v>0</v>
      </c>
      <c r="AC144">
        <f t="shared" si="16"/>
        <v>0</v>
      </c>
      <c r="AD144">
        <f t="shared" si="15"/>
        <v>0</v>
      </c>
      <c r="AE144">
        <f t="shared" si="15"/>
        <v>0</v>
      </c>
    </row>
    <row r="145" spans="13:31">
      <c r="M145">
        <f t="shared" si="12"/>
        <v>0</v>
      </c>
      <c r="N145">
        <f t="shared" si="14"/>
        <v>0</v>
      </c>
      <c r="O145">
        <f t="shared" si="14"/>
        <v>0</v>
      </c>
      <c r="P145">
        <f t="shared" si="14"/>
        <v>0</v>
      </c>
      <c r="Q145">
        <f t="shared" si="14"/>
        <v>0</v>
      </c>
      <c r="R145">
        <f t="shared" si="14"/>
        <v>0</v>
      </c>
      <c r="S145">
        <f t="shared" si="14"/>
        <v>0</v>
      </c>
      <c r="T145">
        <f t="shared" si="14"/>
        <v>0</v>
      </c>
      <c r="U145">
        <f t="shared" si="14"/>
        <v>0</v>
      </c>
      <c r="V145">
        <f t="shared" si="14"/>
        <v>0</v>
      </c>
      <c r="W145">
        <f t="shared" si="14"/>
        <v>0</v>
      </c>
      <c r="X145">
        <f t="shared" si="14"/>
        <v>0</v>
      </c>
      <c r="Y145">
        <f t="shared" si="14"/>
        <v>0</v>
      </c>
      <c r="Z145">
        <f t="shared" si="14"/>
        <v>0</v>
      </c>
      <c r="AA145">
        <f t="shared" si="14"/>
        <v>0</v>
      </c>
      <c r="AB145">
        <f t="shared" si="16"/>
        <v>0</v>
      </c>
      <c r="AC145">
        <f t="shared" si="16"/>
        <v>0</v>
      </c>
      <c r="AD145">
        <f t="shared" si="15"/>
        <v>0</v>
      </c>
      <c r="AE145">
        <f t="shared" si="15"/>
        <v>0</v>
      </c>
    </row>
    <row r="146" spans="13:31">
      <c r="M146">
        <f t="shared" si="12"/>
        <v>0</v>
      </c>
      <c r="N146">
        <f t="shared" si="14"/>
        <v>0</v>
      </c>
      <c r="O146">
        <f t="shared" si="14"/>
        <v>0</v>
      </c>
      <c r="P146">
        <f t="shared" si="14"/>
        <v>0</v>
      </c>
      <c r="Q146">
        <f t="shared" si="14"/>
        <v>0</v>
      </c>
      <c r="R146">
        <f t="shared" si="14"/>
        <v>0</v>
      </c>
      <c r="S146">
        <f t="shared" si="14"/>
        <v>0</v>
      </c>
      <c r="T146">
        <f t="shared" si="14"/>
        <v>0</v>
      </c>
      <c r="U146">
        <f t="shared" si="14"/>
        <v>0</v>
      </c>
      <c r="V146">
        <f t="shared" si="14"/>
        <v>0</v>
      </c>
      <c r="W146">
        <f t="shared" si="14"/>
        <v>0</v>
      </c>
      <c r="X146">
        <f t="shared" si="14"/>
        <v>0</v>
      </c>
      <c r="Y146">
        <f t="shared" si="14"/>
        <v>0</v>
      </c>
      <c r="Z146">
        <f t="shared" si="14"/>
        <v>0</v>
      </c>
      <c r="AA146">
        <f t="shared" si="14"/>
        <v>0</v>
      </c>
      <c r="AB146">
        <f t="shared" si="16"/>
        <v>0</v>
      </c>
      <c r="AC146">
        <f t="shared" si="16"/>
        <v>0</v>
      </c>
      <c r="AD146">
        <f t="shared" si="15"/>
        <v>0</v>
      </c>
      <c r="AE146">
        <f t="shared" si="15"/>
        <v>0</v>
      </c>
    </row>
    <row r="147" spans="13:31">
      <c r="M147">
        <f t="shared" si="12"/>
        <v>0</v>
      </c>
      <c r="N147">
        <f t="shared" si="14"/>
        <v>0</v>
      </c>
      <c r="O147">
        <f t="shared" si="14"/>
        <v>0</v>
      </c>
      <c r="P147">
        <f t="shared" si="14"/>
        <v>0</v>
      </c>
      <c r="Q147">
        <f t="shared" si="14"/>
        <v>0</v>
      </c>
      <c r="R147">
        <f t="shared" si="14"/>
        <v>0</v>
      </c>
      <c r="S147">
        <f t="shared" si="14"/>
        <v>0</v>
      </c>
      <c r="T147">
        <f t="shared" si="14"/>
        <v>0</v>
      </c>
      <c r="U147">
        <f t="shared" si="14"/>
        <v>0</v>
      </c>
      <c r="V147">
        <f t="shared" si="14"/>
        <v>0</v>
      </c>
      <c r="W147">
        <f t="shared" si="14"/>
        <v>0</v>
      </c>
      <c r="X147">
        <f t="shared" si="14"/>
        <v>0</v>
      </c>
      <c r="Y147">
        <f t="shared" si="14"/>
        <v>0</v>
      </c>
      <c r="Z147">
        <f t="shared" si="14"/>
        <v>0</v>
      </c>
      <c r="AA147">
        <f t="shared" si="14"/>
        <v>0</v>
      </c>
      <c r="AB147">
        <f t="shared" si="16"/>
        <v>0</v>
      </c>
      <c r="AC147">
        <f t="shared" si="16"/>
        <v>0</v>
      </c>
      <c r="AD147">
        <f t="shared" si="15"/>
        <v>0</v>
      </c>
      <c r="AE147">
        <f t="shared" si="15"/>
        <v>0</v>
      </c>
    </row>
    <row r="148" spans="13:31">
      <c r="M148">
        <f t="shared" si="12"/>
        <v>0</v>
      </c>
      <c r="N148">
        <f t="shared" si="14"/>
        <v>0</v>
      </c>
      <c r="O148">
        <f t="shared" si="14"/>
        <v>0</v>
      </c>
      <c r="P148">
        <f t="shared" si="14"/>
        <v>0</v>
      </c>
      <c r="Q148">
        <f t="shared" si="14"/>
        <v>0</v>
      </c>
      <c r="R148">
        <f t="shared" si="14"/>
        <v>0</v>
      </c>
      <c r="S148">
        <f t="shared" si="14"/>
        <v>0</v>
      </c>
      <c r="T148">
        <f t="shared" si="14"/>
        <v>0</v>
      </c>
      <c r="U148">
        <f t="shared" si="14"/>
        <v>0</v>
      </c>
      <c r="V148">
        <f t="shared" si="14"/>
        <v>0</v>
      </c>
      <c r="W148">
        <f t="shared" si="14"/>
        <v>0</v>
      </c>
      <c r="X148">
        <f t="shared" si="14"/>
        <v>0</v>
      </c>
      <c r="Y148">
        <f t="shared" si="14"/>
        <v>0</v>
      </c>
      <c r="Z148">
        <f t="shared" si="14"/>
        <v>0</v>
      </c>
      <c r="AA148">
        <f t="shared" si="14"/>
        <v>0</v>
      </c>
      <c r="AB148">
        <f t="shared" si="16"/>
        <v>0</v>
      </c>
      <c r="AC148">
        <f t="shared" si="16"/>
        <v>0</v>
      </c>
      <c r="AD148">
        <f t="shared" si="15"/>
        <v>0</v>
      </c>
      <c r="AE148">
        <f t="shared" si="15"/>
        <v>0</v>
      </c>
    </row>
    <row r="149" spans="13:31">
      <c r="M149">
        <f t="shared" si="12"/>
        <v>0</v>
      </c>
      <c r="N149">
        <f t="shared" si="14"/>
        <v>0</v>
      </c>
      <c r="O149">
        <f t="shared" si="14"/>
        <v>0</v>
      </c>
      <c r="P149">
        <f t="shared" si="14"/>
        <v>0</v>
      </c>
      <c r="Q149">
        <f t="shared" si="14"/>
        <v>0</v>
      </c>
      <c r="R149">
        <f t="shared" si="14"/>
        <v>0</v>
      </c>
      <c r="S149">
        <f t="shared" si="14"/>
        <v>0</v>
      </c>
      <c r="T149">
        <f t="shared" si="14"/>
        <v>0</v>
      </c>
      <c r="U149">
        <f t="shared" si="14"/>
        <v>0</v>
      </c>
      <c r="V149">
        <f t="shared" si="14"/>
        <v>0</v>
      </c>
      <c r="W149">
        <f t="shared" si="14"/>
        <v>0</v>
      </c>
      <c r="X149">
        <f t="shared" si="14"/>
        <v>0</v>
      </c>
      <c r="Y149">
        <f t="shared" si="14"/>
        <v>0</v>
      </c>
      <c r="Z149">
        <f t="shared" si="14"/>
        <v>0</v>
      </c>
      <c r="AA149">
        <f t="shared" si="14"/>
        <v>0</v>
      </c>
      <c r="AB149">
        <f t="shared" si="16"/>
        <v>0</v>
      </c>
      <c r="AC149">
        <f t="shared" si="16"/>
        <v>0</v>
      </c>
      <c r="AD149">
        <f t="shared" si="15"/>
        <v>0</v>
      </c>
      <c r="AE149">
        <f t="shared" si="15"/>
        <v>0</v>
      </c>
    </row>
    <row r="150" spans="13:31">
      <c r="M150">
        <f t="shared" si="12"/>
        <v>0</v>
      </c>
      <c r="N150">
        <f t="shared" si="14"/>
        <v>0</v>
      </c>
      <c r="O150">
        <f t="shared" si="14"/>
        <v>0</v>
      </c>
      <c r="P150">
        <f t="shared" si="14"/>
        <v>0</v>
      </c>
      <c r="Q150">
        <f t="shared" si="14"/>
        <v>0</v>
      </c>
      <c r="R150">
        <f t="shared" si="14"/>
        <v>0</v>
      </c>
      <c r="S150">
        <f t="shared" si="14"/>
        <v>0</v>
      </c>
      <c r="T150">
        <f t="shared" si="14"/>
        <v>0</v>
      </c>
      <c r="U150">
        <f t="shared" si="14"/>
        <v>0</v>
      </c>
      <c r="V150">
        <f t="shared" si="14"/>
        <v>0</v>
      </c>
      <c r="W150">
        <f t="shared" si="14"/>
        <v>0</v>
      </c>
      <c r="X150">
        <f t="shared" si="14"/>
        <v>0</v>
      </c>
      <c r="Y150">
        <f t="shared" si="14"/>
        <v>0</v>
      </c>
      <c r="Z150">
        <f t="shared" si="14"/>
        <v>0</v>
      </c>
      <c r="AA150">
        <f t="shared" si="14"/>
        <v>0</v>
      </c>
      <c r="AB150">
        <f t="shared" si="16"/>
        <v>0</v>
      </c>
      <c r="AC150">
        <f t="shared" si="16"/>
        <v>0</v>
      </c>
      <c r="AD150">
        <f t="shared" si="15"/>
        <v>0</v>
      </c>
      <c r="AE150">
        <f t="shared" si="15"/>
        <v>0</v>
      </c>
    </row>
    <row r="151" spans="13:31">
      <c r="M151">
        <f t="shared" si="12"/>
        <v>0</v>
      </c>
      <c r="N151">
        <f t="shared" si="14"/>
        <v>0</v>
      </c>
      <c r="O151">
        <f t="shared" si="14"/>
        <v>0</v>
      </c>
      <c r="P151">
        <f t="shared" si="14"/>
        <v>0</v>
      </c>
      <c r="Q151">
        <f t="shared" si="14"/>
        <v>0</v>
      </c>
      <c r="R151">
        <f t="shared" si="14"/>
        <v>0</v>
      </c>
      <c r="S151">
        <f t="shared" si="14"/>
        <v>0</v>
      </c>
      <c r="T151">
        <f t="shared" si="14"/>
        <v>0</v>
      </c>
      <c r="U151">
        <f t="shared" si="14"/>
        <v>0</v>
      </c>
      <c r="V151">
        <f t="shared" si="14"/>
        <v>0</v>
      </c>
      <c r="W151">
        <f t="shared" si="14"/>
        <v>0</v>
      </c>
      <c r="X151">
        <f t="shared" si="14"/>
        <v>0</v>
      </c>
      <c r="Y151">
        <f t="shared" si="14"/>
        <v>0</v>
      </c>
      <c r="Z151">
        <f t="shared" si="14"/>
        <v>0</v>
      </c>
      <c r="AA151">
        <f t="shared" si="14"/>
        <v>0</v>
      </c>
      <c r="AB151">
        <f t="shared" si="16"/>
        <v>0</v>
      </c>
      <c r="AC151">
        <f t="shared" si="16"/>
        <v>0</v>
      </c>
      <c r="AD151">
        <f t="shared" si="15"/>
        <v>0</v>
      </c>
      <c r="AE151">
        <f t="shared" si="15"/>
        <v>0</v>
      </c>
    </row>
    <row r="152" spans="13:31">
      <c r="M152">
        <f t="shared" si="12"/>
        <v>0</v>
      </c>
      <c r="N152">
        <f t="shared" si="14"/>
        <v>0</v>
      </c>
      <c r="O152">
        <f t="shared" si="14"/>
        <v>0</v>
      </c>
      <c r="P152">
        <f t="shared" si="14"/>
        <v>0</v>
      </c>
      <c r="Q152">
        <f t="shared" si="14"/>
        <v>0</v>
      </c>
      <c r="R152">
        <f t="shared" si="14"/>
        <v>0</v>
      </c>
      <c r="S152">
        <f t="shared" si="14"/>
        <v>0</v>
      </c>
      <c r="T152">
        <f t="shared" si="14"/>
        <v>0</v>
      </c>
      <c r="U152">
        <f t="shared" si="14"/>
        <v>0</v>
      </c>
      <c r="V152">
        <f t="shared" si="14"/>
        <v>0</v>
      </c>
      <c r="W152">
        <f t="shared" si="14"/>
        <v>0</v>
      </c>
      <c r="X152">
        <f t="shared" si="14"/>
        <v>0</v>
      </c>
      <c r="Y152">
        <f t="shared" si="14"/>
        <v>0</v>
      </c>
      <c r="Z152">
        <f t="shared" si="14"/>
        <v>0</v>
      </c>
      <c r="AA152">
        <f t="shared" si="14"/>
        <v>0</v>
      </c>
      <c r="AB152">
        <f t="shared" si="16"/>
        <v>0</v>
      </c>
      <c r="AC152">
        <f t="shared" si="16"/>
        <v>0</v>
      </c>
      <c r="AD152">
        <f t="shared" si="15"/>
        <v>0</v>
      </c>
      <c r="AE152">
        <f t="shared" si="15"/>
        <v>0</v>
      </c>
    </row>
    <row r="153" spans="13:31">
      <c r="M153">
        <f t="shared" si="12"/>
        <v>0</v>
      </c>
      <c r="N153">
        <f t="shared" si="14"/>
        <v>0</v>
      </c>
      <c r="O153">
        <f t="shared" si="14"/>
        <v>0</v>
      </c>
      <c r="P153">
        <f t="shared" si="14"/>
        <v>0</v>
      </c>
      <c r="Q153">
        <f t="shared" si="14"/>
        <v>0</v>
      </c>
      <c r="R153">
        <f t="shared" si="14"/>
        <v>0</v>
      </c>
      <c r="S153">
        <f t="shared" si="14"/>
        <v>0</v>
      </c>
      <c r="T153">
        <f t="shared" si="14"/>
        <v>0</v>
      </c>
      <c r="U153">
        <f t="shared" si="14"/>
        <v>0</v>
      </c>
      <c r="V153">
        <f t="shared" si="14"/>
        <v>0</v>
      </c>
      <c r="W153">
        <f t="shared" si="14"/>
        <v>0</v>
      </c>
      <c r="X153">
        <f t="shared" si="14"/>
        <v>0</v>
      </c>
      <c r="Y153">
        <f t="shared" si="14"/>
        <v>0</v>
      </c>
      <c r="Z153">
        <f t="shared" si="14"/>
        <v>0</v>
      </c>
      <c r="AA153">
        <f t="shared" si="14"/>
        <v>0</v>
      </c>
      <c r="AB153">
        <f t="shared" si="16"/>
        <v>0</v>
      </c>
      <c r="AC153">
        <f t="shared" si="16"/>
        <v>0</v>
      </c>
      <c r="AD153">
        <f t="shared" si="15"/>
        <v>0</v>
      </c>
      <c r="AE153">
        <f t="shared" si="15"/>
        <v>0</v>
      </c>
    </row>
    <row r="154" spans="13:31">
      <c r="M154">
        <f t="shared" si="12"/>
        <v>0</v>
      </c>
      <c r="N154">
        <f t="shared" ref="N154:AA170" si="17">IF($D154=N$1,$E154,0)</f>
        <v>0</v>
      </c>
      <c r="O154">
        <f t="shared" si="17"/>
        <v>0</v>
      </c>
      <c r="P154">
        <f t="shared" si="17"/>
        <v>0</v>
      </c>
      <c r="Q154">
        <f t="shared" si="17"/>
        <v>0</v>
      </c>
      <c r="R154">
        <f t="shared" si="17"/>
        <v>0</v>
      </c>
      <c r="S154">
        <f t="shared" si="17"/>
        <v>0</v>
      </c>
      <c r="T154">
        <f t="shared" si="17"/>
        <v>0</v>
      </c>
      <c r="U154">
        <f t="shared" si="17"/>
        <v>0</v>
      </c>
      <c r="V154">
        <f t="shared" si="17"/>
        <v>0</v>
      </c>
      <c r="W154">
        <f t="shared" si="17"/>
        <v>0</v>
      </c>
      <c r="X154">
        <f t="shared" si="17"/>
        <v>0</v>
      </c>
      <c r="Y154">
        <f t="shared" si="17"/>
        <v>0</v>
      </c>
      <c r="Z154">
        <f t="shared" si="17"/>
        <v>0</v>
      </c>
      <c r="AA154">
        <f t="shared" si="17"/>
        <v>0</v>
      </c>
      <c r="AB154">
        <f t="shared" si="16"/>
        <v>0</v>
      </c>
      <c r="AC154">
        <f t="shared" si="16"/>
        <v>0</v>
      </c>
      <c r="AD154">
        <f t="shared" si="15"/>
        <v>0</v>
      </c>
      <c r="AE154">
        <f t="shared" si="15"/>
        <v>0</v>
      </c>
    </row>
    <row r="155" spans="13:31">
      <c r="M155">
        <f t="shared" si="12"/>
        <v>0</v>
      </c>
      <c r="N155">
        <f t="shared" si="17"/>
        <v>0</v>
      </c>
      <c r="O155">
        <f t="shared" si="17"/>
        <v>0</v>
      </c>
      <c r="P155">
        <f t="shared" si="17"/>
        <v>0</v>
      </c>
      <c r="Q155">
        <f t="shared" si="17"/>
        <v>0</v>
      </c>
      <c r="R155">
        <f t="shared" si="17"/>
        <v>0</v>
      </c>
      <c r="S155">
        <f t="shared" si="17"/>
        <v>0</v>
      </c>
      <c r="T155">
        <f t="shared" si="17"/>
        <v>0</v>
      </c>
      <c r="U155">
        <f t="shared" si="17"/>
        <v>0</v>
      </c>
      <c r="V155">
        <f t="shared" si="17"/>
        <v>0</v>
      </c>
      <c r="W155">
        <f t="shared" si="17"/>
        <v>0</v>
      </c>
      <c r="X155">
        <f t="shared" si="17"/>
        <v>0</v>
      </c>
      <c r="Y155">
        <f t="shared" si="17"/>
        <v>0</v>
      </c>
      <c r="Z155">
        <f t="shared" si="17"/>
        <v>0</v>
      </c>
      <c r="AA155">
        <f t="shared" si="17"/>
        <v>0</v>
      </c>
      <c r="AB155">
        <f t="shared" si="16"/>
        <v>0</v>
      </c>
      <c r="AC155">
        <f t="shared" si="16"/>
        <v>0</v>
      </c>
      <c r="AD155">
        <f t="shared" si="15"/>
        <v>0</v>
      </c>
      <c r="AE155">
        <f t="shared" si="15"/>
        <v>0</v>
      </c>
    </row>
    <row r="156" spans="13:31">
      <c r="M156">
        <f t="shared" si="12"/>
        <v>0</v>
      </c>
      <c r="N156">
        <f t="shared" si="17"/>
        <v>0</v>
      </c>
      <c r="O156">
        <f t="shared" si="17"/>
        <v>0</v>
      </c>
      <c r="P156">
        <f t="shared" si="17"/>
        <v>0</v>
      </c>
      <c r="Q156">
        <f t="shared" si="17"/>
        <v>0</v>
      </c>
      <c r="R156">
        <f t="shared" si="17"/>
        <v>0</v>
      </c>
      <c r="S156">
        <f t="shared" si="17"/>
        <v>0</v>
      </c>
      <c r="T156">
        <f t="shared" si="17"/>
        <v>0</v>
      </c>
      <c r="U156">
        <f t="shared" si="17"/>
        <v>0</v>
      </c>
      <c r="V156">
        <f t="shared" si="17"/>
        <v>0</v>
      </c>
      <c r="W156">
        <f t="shared" si="17"/>
        <v>0</v>
      </c>
      <c r="X156">
        <f t="shared" si="17"/>
        <v>0</v>
      </c>
      <c r="Y156">
        <f t="shared" si="17"/>
        <v>0</v>
      </c>
      <c r="Z156">
        <f t="shared" si="17"/>
        <v>0</v>
      </c>
      <c r="AA156">
        <f t="shared" si="17"/>
        <v>0</v>
      </c>
      <c r="AB156">
        <f t="shared" si="16"/>
        <v>0</v>
      </c>
      <c r="AC156">
        <f t="shared" si="16"/>
        <v>0</v>
      </c>
      <c r="AD156">
        <f t="shared" si="15"/>
        <v>0</v>
      </c>
      <c r="AE156">
        <f t="shared" si="15"/>
        <v>0</v>
      </c>
    </row>
    <row r="157" spans="13:31">
      <c r="M157">
        <f t="shared" si="12"/>
        <v>0</v>
      </c>
      <c r="N157">
        <f t="shared" si="17"/>
        <v>0</v>
      </c>
      <c r="O157">
        <f t="shared" si="17"/>
        <v>0</v>
      </c>
      <c r="P157">
        <f t="shared" si="17"/>
        <v>0</v>
      </c>
      <c r="Q157">
        <f t="shared" si="17"/>
        <v>0</v>
      </c>
      <c r="R157">
        <f t="shared" si="17"/>
        <v>0</v>
      </c>
      <c r="S157">
        <f t="shared" si="17"/>
        <v>0</v>
      </c>
      <c r="T157">
        <f t="shared" si="17"/>
        <v>0</v>
      </c>
      <c r="U157">
        <f t="shared" si="17"/>
        <v>0</v>
      </c>
      <c r="V157">
        <f t="shared" si="17"/>
        <v>0</v>
      </c>
      <c r="W157">
        <f t="shared" si="17"/>
        <v>0</v>
      </c>
      <c r="X157">
        <f t="shared" si="17"/>
        <v>0</v>
      </c>
      <c r="Y157">
        <f t="shared" si="17"/>
        <v>0</v>
      </c>
      <c r="Z157">
        <f t="shared" si="17"/>
        <v>0</v>
      </c>
      <c r="AA157">
        <f t="shared" si="17"/>
        <v>0</v>
      </c>
      <c r="AB157">
        <f t="shared" si="16"/>
        <v>0</v>
      </c>
      <c r="AC157">
        <f t="shared" si="16"/>
        <v>0</v>
      </c>
      <c r="AD157">
        <f t="shared" si="15"/>
        <v>0</v>
      </c>
      <c r="AE157">
        <f t="shared" si="15"/>
        <v>0</v>
      </c>
    </row>
    <row r="158" spans="13:31">
      <c r="M158">
        <f t="shared" si="12"/>
        <v>0</v>
      </c>
      <c r="N158">
        <f t="shared" si="17"/>
        <v>0</v>
      </c>
      <c r="O158">
        <f t="shared" si="17"/>
        <v>0</v>
      </c>
      <c r="P158">
        <f t="shared" si="17"/>
        <v>0</v>
      </c>
      <c r="Q158">
        <f t="shared" si="17"/>
        <v>0</v>
      </c>
      <c r="R158">
        <f t="shared" si="17"/>
        <v>0</v>
      </c>
      <c r="S158">
        <f t="shared" si="17"/>
        <v>0</v>
      </c>
      <c r="T158">
        <f t="shared" si="17"/>
        <v>0</v>
      </c>
      <c r="U158">
        <f t="shared" si="17"/>
        <v>0</v>
      </c>
      <c r="V158">
        <f t="shared" si="17"/>
        <v>0</v>
      </c>
      <c r="W158">
        <f t="shared" si="17"/>
        <v>0</v>
      </c>
      <c r="X158">
        <f t="shared" si="17"/>
        <v>0</v>
      </c>
      <c r="Y158">
        <f t="shared" si="17"/>
        <v>0</v>
      </c>
      <c r="Z158">
        <f t="shared" si="17"/>
        <v>0</v>
      </c>
      <c r="AA158">
        <f t="shared" si="17"/>
        <v>0</v>
      </c>
      <c r="AB158">
        <f t="shared" si="16"/>
        <v>0</v>
      </c>
      <c r="AC158">
        <f t="shared" si="16"/>
        <v>0</v>
      </c>
      <c r="AD158">
        <f t="shared" si="15"/>
        <v>0</v>
      </c>
      <c r="AE158">
        <f t="shared" si="15"/>
        <v>0</v>
      </c>
    </row>
    <row r="159" spans="13:31">
      <c r="M159">
        <f t="shared" si="12"/>
        <v>0</v>
      </c>
      <c r="N159">
        <f t="shared" si="17"/>
        <v>0</v>
      </c>
      <c r="O159">
        <f t="shared" si="17"/>
        <v>0</v>
      </c>
      <c r="P159">
        <f t="shared" si="17"/>
        <v>0</v>
      </c>
      <c r="Q159">
        <f t="shared" si="17"/>
        <v>0</v>
      </c>
      <c r="R159">
        <f t="shared" si="17"/>
        <v>0</v>
      </c>
      <c r="S159">
        <f t="shared" si="17"/>
        <v>0</v>
      </c>
      <c r="T159">
        <f t="shared" si="17"/>
        <v>0</v>
      </c>
      <c r="U159">
        <f t="shared" si="17"/>
        <v>0</v>
      </c>
      <c r="V159">
        <f t="shared" si="17"/>
        <v>0</v>
      </c>
      <c r="W159">
        <f t="shared" si="17"/>
        <v>0</v>
      </c>
      <c r="X159">
        <f t="shared" si="17"/>
        <v>0</v>
      </c>
      <c r="Y159">
        <f t="shared" si="17"/>
        <v>0</v>
      </c>
      <c r="Z159">
        <f t="shared" si="17"/>
        <v>0</v>
      </c>
      <c r="AA159">
        <f t="shared" si="17"/>
        <v>0</v>
      </c>
      <c r="AB159">
        <f t="shared" si="16"/>
        <v>0</v>
      </c>
      <c r="AC159">
        <f t="shared" si="16"/>
        <v>0</v>
      </c>
      <c r="AD159">
        <f t="shared" si="15"/>
        <v>0</v>
      </c>
      <c r="AE159">
        <f t="shared" si="15"/>
        <v>0</v>
      </c>
    </row>
    <row r="160" spans="13:31">
      <c r="M160">
        <f t="shared" si="12"/>
        <v>0</v>
      </c>
      <c r="N160">
        <f t="shared" si="17"/>
        <v>0</v>
      </c>
      <c r="O160">
        <f t="shared" si="17"/>
        <v>0</v>
      </c>
      <c r="P160">
        <f t="shared" si="17"/>
        <v>0</v>
      </c>
      <c r="Q160">
        <f t="shared" si="17"/>
        <v>0</v>
      </c>
      <c r="R160">
        <f t="shared" si="17"/>
        <v>0</v>
      </c>
      <c r="S160">
        <f t="shared" si="17"/>
        <v>0</v>
      </c>
      <c r="T160">
        <f t="shared" si="17"/>
        <v>0</v>
      </c>
      <c r="U160">
        <f t="shared" si="17"/>
        <v>0</v>
      </c>
      <c r="V160">
        <f t="shared" si="17"/>
        <v>0</v>
      </c>
      <c r="W160">
        <f t="shared" si="17"/>
        <v>0</v>
      </c>
      <c r="X160">
        <f t="shared" si="17"/>
        <v>0</v>
      </c>
      <c r="Y160">
        <f t="shared" si="17"/>
        <v>0</v>
      </c>
      <c r="Z160">
        <f t="shared" si="17"/>
        <v>0</v>
      </c>
      <c r="AA160">
        <f t="shared" si="17"/>
        <v>0</v>
      </c>
      <c r="AB160">
        <f t="shared" si="16"/>
        <v>0</v>
      </c>
      <c r="AC160">
        <f t="shared" si="16"/>
        <v>0</v>
      </c>
      <c r="AD160">
        <f t="shared" si="15"/>
        <v>0</v>
      </c>
      <c r="AE160">
        <f t="shared" si="15"/>
        <v>0</v>
      </c>
    </row>
    <row r="161" spans="13:31">
      <c r="M161">
        <f t="shared" si="12"/>
        <v>0</v>
      </c>
      <c r="N161">
        <f t="shared" si="17"/>
        <v>0</v>
      </c>
      <c r="O161">
        <f t="shared" si="17"/>
        <v>0</v>
      </c>
      <c r="P161">
        <f t="shared" si="17"/>
        <v>0</v>
      </c>
      <c r="Q161">
        <f t="shared" si="17"/>
        <v>0</v>
      </c>
      <c r="R161">
        <f t="shared" si="17"/>
        <v>0</v>
      </c>
      <c r="S161">
        <f t="shared" si="17"/>
        <v>0</v>
      </c>
      <c r="T161">
        <f t="shared" si="17"/>
        <v>0</v>
      </c>
      <c r="U161">
        <f t="shared" si="17"/>
        <v>0</v>
      </c>
      <c r="V161">
        <f t="shared" si="17"/>
        <v>0</v>
      </c>
      <c r="W161">
        <f t="shared" si="17"/>
        <v>0</v>
      </c>
      <c r="X161">
        <f t="shared" si="17"/>
        <v>0</v>
      </c>
      <c r="Y161">
        <f t="shared" si="17"/>
        <v>0</v>
      </c>
      <c r="Z161">
        <f t="shared" si="17"/>
        <v>0</v>
      </c>
      <c r="AA161">
        <f t="shared" si="17"/>
        <v>0</v>
      </c>
      <c r="AB161">
        <f t="shared" si="16"/>
        <v>0</v>
      </c>
      <c r="AC161">
        <f t="shared" si="16"/>
        <v>0</v>
      </c>
      <c r="AD161">
        <f t="shared" si="15"/>
        <v>0</v>
      </c>
      <c r="AE161">
        <f t="shared" si="15"/>
        <v>0</v>
      </c>
    </row>
    <row r="162" spans="13:31">
      <c r="M162">
        <f t="shared" si="12"/>
        <v>0</v>
      </c>
      <c r="N162">
        <f t="shared" si="17"/>
        <v>0</v>
      </c>
      <c r="O162">
        <f t="shared" si="17"/>
        <v>0</v>
      </c>
      <c r="P162">
        <f t="shared" si="17"/>
        <v>0</v>
      </c>
      <c r="Q162">
        <f t="shared" si="17"/>
        <v>0</v>
      </c>
      <c r="R162">
        <f t="shared" si="17"/>
        <v>0</v>
      </c>
      <c r="S162">
        <f t="shared" si="17"/>
        <v>0</v>
      </c>
      <c r="T162">
        <f t="shared" si="17"/>
        <v>0</v>
      </c>
      <c r="U162">
        <f t="shared" si="17"/>
        <v>0</v>
      </c>
      <c r="V162">
        <f t="shared" si="17"/>
        <v>0</v>
      </c>
      <c r="W162">
        <f t="shared" si="17"/>
        <v>0</v>
      </c>
      <c r="X162">
        <f t="shared" si="17"/>
        <v>0</v>
      </c>
      <c r="Y162">
        <f t="shared" si="17"/>
        <v>0</v>
      </c>
      <c r="Z162">
        <f t="shared" si="17"/>
        <v>0</v>
      </c>
      <c r="AA162">
        <f t="shared" si="17"/>
        <v>0</v>
      </c>
      <c r="AB162">
        <f t="shared" si="16"/>
        <v>0</v>
      </c>
      <c r="AC162">
        <f t="shared" si="16"/>
        <v>0</v>
      </c>
      <c r="AD162">
        <f t="shared" si="15"/>
        <v>0</v>
      </c>
      <c r="AE162">
        <f t="shared" si="15"/>
        <v>0</v>
      </c>
    </row>
    <row r="163" spans="13:31">
      <c r="M163">
        <f t="shared" si="12"/>
        <v>0</v>
      </c>
      <c r="N163">
        <f t="shared" si="17"/>
        <v>0</v>
      </c>
      <c r="O163">
        <f t="shared" si="17"/>
        <v>0</v>
      </c>
      <c r="P163">
        <f t="shared" si="17"/>
        <v>0</v>
      </c>
      <c r="Q163">
        <f t="shared" si="17"/>
        <v>0</v>
      </c>
      <c r="R163">
        <f t="shared" si="17"/>
        <v>0</v>
      </c>
      <c r="S163">
        <f t="shared" si="17"/>
        <v>0</v>
      </c>
      <c r="T163">
        <f t="shared" si="17"/>
        <v>0</v>
      </c>
      <c r="U163">
        <f t="shared" si="17"/>
        <v>0</v>
      </c>
      <c r="V163">
        <f t="shared" si="17"/>
        <v>0</v>
      </c>
      <c r="W163">
        <f t="shared" si="17"/>
        <v>0</v>
      </c>
      <c r="X163">
        <f t="shared" si="17"/>
        <v>0</v>
      </c>
      <c r="Y163">
        <f t="shared" si="17"/>
        <v>0</v>
      </c>
      <c r="Z163">
        <f t="shared" si="17"/>
        <v>0</v>
      </c>
      <c r="AA163">
        <f t="shared" si="17"/>
        <v>0</v>
      </c>
      <c r="AB163">
        <f t="shared" si="16"/>
        <v>0</v>
      </c>
      <c r="AC163">
        <f t="shared" si="16"/>
        <v>0</v>
      </c>
      <c r="AD163">
        <f t="shared" si="15"/>
        <v>0</v>
      </c>
      <c r="AE163">
        <f t="shared" si="15"/>
        <v>0</v>
      </c>
    </row>
    <row r="164" spans="13:31">
      <c r="M164">
        <f t="shared" si="12"/>
        <v>0</v>
      </c>
      <c r="N164">
        <f t="shared" si="17"/>
        <v>0</v>
      </c>
      <c r="O164">
        <f t="shared" si="17"/>
        <v>0</v>
      </c>
      <c r="P164">
        <f t="shared" si="17"/>
        <v>0</v>
      </c>
      <c r="Q164">
        <f t="shared" si="17"/>
        <v>0</v>
      </c>
      <c r="R164">
        <f t="shared" si="17"/>
        <v>0</v>
      </c>
      <c r="S164">
        <f t="shared" si="17"/>
        <v>0</v>
      </c>
      <c r="T164">
        <f t="shared" si="17"/>
        <v>0</v>
      </c>
      <c r="U164">
        <f t="shared" si="17"/>
        <v>0</v>
      </c>
      <c r="V164">
        <f t="shared" si="17"/>
        <v>0</v>
      </c>
      <c r="W164">
        <f t="shared" si="17"/>
        <v>0</v>
      </c>
      <c r="X164">
        <f t="shared" si="17"/>
        <v>0</v>
      </c>
      <c r="Y164">
        <f t="shared" si="17"/>
        <v>0</v>
      </c>
      <c r="Z164">
        <f t="shared" si="17"/>
        <v>0</v>
      </c>
      <c r="AA164">
        <f t="shared" si="17"/>
        <v>0</v>
      </c>
      <c r="AB164">
        <f t="shared" si="16"/>
        <v>0</v>
      </c>
      <c r="AC164">
        <f t="shared" si="16"/>
        <v>0</v>
      </c>
      <c r="AD164">
        <f t="shared" si="15"/>
        <v>0</v>
      </c>
      <c r="AE164">
        <f t="shared" si="15"/>
        <v>0</v>
      </c>
    </row>
    <row r="165" spans="13:31">
      <c r="M165">
        <f t="shared" si="12"/>
        <v>0</v>
      </c>
      <c r="N165">
        <f t="shared" si="17"/>
        <v>0</v>
      </c>
      <c r="O165">
        <f t="shared" si="17"/>
        <v>0</v>
      </c>
      <c r="P165">
        <f t="shared" si="17"/>
        <v>0</v>
      </c>
      <c r="Q165">
        <f t="shared" si="17"/>
        <v>0</v>
      </c>
      <c r="R165">
        <f t="shared" si="17"/>
        <v>0</v>
      </c>
      <c r="S165">
        <f t="shared" si="17"/>
        <v>0</v>
      </c>
      <c r="T165">
        <f t="shared" si="17"/>
        <v>0</v>
      </c>
      <c r="U165">
        <f t="shared" si="17"/>
        <v>0</v>
      </c>
      <c r="V165">
        <f t="shared" si="17"/>
        <v>0</v>
      </c>
      <c r="W165">
        <f t="shared" si="17"/>
        <v>0</v>
      </c>
      <c r="X165">
        <f t="shared" si="17"/>
        <v>0</v>
      </c>
      <c r="Y165">
        <f t="shared" si="17"/>
        <v>0</v>
      </c>
      <c r="Z165">
        <f t="shared" si="17"/>
        <v>0</v>
      </c>
      <c r="AA165">
        <f t="shared" si="17"/>
        <v>0</v>
      </c>
      <c r="AB165">
        <f t="shared" si="16"/>
        <v>0</v>
      </c>
      <c r="AC165">
        <f t="shared" si="16"/>
        <v>0</v>
      </c>
      <c r="AD165">
        <f t="shared" si="15"/>
        <v>0</v>
      </c>
      <c r="AE165">
        <f t="shared" si="15"/>
        <v>0</v>
      </c>
    </row>
    <row r="166" spans="13:31">
      <c r="M166">
        <f t="shared" si="12"/>
        <v>0</v>
      </c>
      <c r="N166">
        <f t="shared" si="17"/>
        <v>0</v>
      </c>
      <c r="O166">
        <f t="shared" si="17"/>
        <v>0</v>
      </c>
      <c r="P166">
        <f t="shared" si="17"/>
        <v>0</v>
      </c>
      <c r="Q166">
        <f t="shared" si="17"/>
        <v>0</v>
      </c>
      <c r="R166">
        <f t="shared" si="17"/>
        <v>0</v>
      </c>
      <c r="S166">
        <f t="shared" si="17"/>
        <v>0</v>
      </c>
      <c r="T166">
        <f t="shared" si="17"/>
        <v>0</v>
      </c>
      <c r="U166">
        <f t="shared" si="17"/>
        <v>0</v>
      </c>
      <c r="V166">
        <f t="shared" si="17"/>
        <v>0</v>
      </c>
      <c r="W166">
        <f t="shared" si="17"/>
        <v>0</v>
      </c>
      <c r="X166">
        <f t="shared" si="17"/>
        <v>0</v>
      </c>
      <c r="Y166">
        <f t="shared" si="17"/>
        <v>0</v>
      </c>
      <c r="Z166">
        <f t="shared" si="17"/>
        <v>0</v>
      </c>
      <c r="AA166">
        <f t="shared" si="17"/>
        <v>0</v>
      </c>
      <c r="AB166">
        <f t="shared" si="16"/>
        <v>0</v>
      </c>
      <c r="AC166">
        <f t="shared" si="16"/>
        <v>0</v>
      </c>
      <c r="AD166">
        <f t="shared" si="15"/>
        <v>0</v>
      </c>
      <c r="AE166">
        <f t="shared" si="15"/>
        <v>0</v>
      </c>
    </row>
    <row r="167" spans="13:31">
      <c r="M167">
        <f t="shared" si="12"/>
        <v>0</v>
      </c>
      <c r="N167">
        <f t="shared" si="17"/>
        <v>0</v>
      </c>
      <c r="O167">
        <f t="shared" si="17"/>
        <v>0</v>
      </c>
      <c r="P167">
        <f t="shared" si="17"/>
        <v>0</v>
      </c>
      <c r="Q167">
        <f t="shared" si="17"/>
        <v>0</v>
      </c>
      <c r="R167">
        <f t="shared" si="17"/>
        <v>0</v>
      </c>
      <c r="S167">
        <f t="shared" si="17"/>
        <v>0</v>
      </c>
      <c r="T167">
        <f t="shared" si="17"/>
        <v>0</v>
      </c>
      <c r="U167">
        <f t="shared" si="17"/>
        <v>0</v>
      </c>
      <c r="V167">
        <f t="shared" si="17"/>
        <v>0</v>
      </c>
      <c r="W167">
        <f t="shared" si="17"/>
        <v>0</v>
      </c>
      <c r="X167">
        <f t="shared" si="17"/>
        <v>0</v>
      </c>
      <c r="Y167">
        <f t="shared" si="17"/>
        <v>0</v>
      </c>
      <c r="Z167">
        <f t="shared" si="17"/>
        <v>0</v>
      </c>
      <c r="AA167">
        <f t="shared" si="17"/>
        <v>0</v>
      </c>
      <c r="AB167">
        <f t="shared" si="16"/>
        <v>0</v>
      </c>
      <c r="AC167">
        <f t="shared" si="16"/>
        <v>0</v>
      </c>
      <c r="AD167">
        <f t="shared" si="15"/>
        <v>0</v>
      </c>
      <c r="AE167">
        <f t="shared" si="15"/>
        <v>0</v>
      </c>
    </row>
    <row r="168" spans="13:31">
      <c r="M168">
        <f t="shared" si="12"/>
        <v>0</v>
      </c>
      <c r="N168">
        <f t="shared" si="17"/>
        <v>0</v>
      </c>
      <c r="O168">
        <f t="shared" si="17"/>
        <v>0</v>
      </c>
      <c r="P168">
        <f t="shared" si="17"/>
        <v>0</v>
      </c>
      <c r="Q168">
        <f t="shared" si="17"/>
        <v>0</v>
      </c>
      <c r="R168">
        <f t="shared" si="17"/>
        <v>0</v>
      </c>
      <c r="S168">
        <f t="shared" si="17"/>
        <v>0</v>
      </c>
      <c r="T168">
        <f t="shared" si="17"/>
        <v>0</v>
      </c>
      <c r="U168">
        <f t="shared" si="17"/>
        <v>0</v>
      </c>
      <c r="V168">
        <f t="shared" si="17"/>
        <v>0</v>
      </c>
      <c r="W168">
        <f t="shared" si="17"/>
        <v>0</v>
      </c>
      <c r="X168">
        <f t="shared" si="17"/>
        <v>0</v>
      </c>
      <c r="Y168">
        <f t="shared" si="17"/>
        <v>0</v>
      </c>
      <c r="Z168">
        <f t="shared" si="17"/>
        <v>0</v>
      </c>
      <c r="AA168">
        <f t="shared" si="17"/>
        <v>0</v>
      </c>
      <c r="AB168">
        <f t="shared" si="16"/>
        <v>0</v>
      </c>
      <c r="AC168">
        <f t="shared" si="16"/>
        <v>0</v>
      </c>
      <c r="AD168">
        <f t="shared" si="15"/>
        <v>0</v>
      </c>
      <c r="AE168">
        <f t="shared" si="15"/>
        <v>0</v>
      </c>
    </row>
    <row r="169" spans="13:31">
      <c r="M169">
        <f t="shared" si="12"/>
        <v>0</v>
      </c>
      <c r="N169">
        <f t="shared" si="17"/>
        <v>0</v>
      </c>
      <c r="O169">
        <f t="shared" si="17"/>
        <v>0</v>
      </c>
      <c r="P169">
        <f t="shared" si="17"/>
        <v>0</v>
      </c>
      <c r="Q169">
        <f t="shared" si="17"/>
        <v>0</v>
      </c>
      <c r="R169">
        <f t="shared" si="17"/>
        <v>0</v>
      </c>
      <c r="S169">
        <f t="shared" si="17"/>
        <v>0</v>
      </c>
      <c r="T169">
        <f t="shared" si="17"/>
        <v>0</v>
      </c>
      <c r="U169">
        <f t="shared" si="17"/>
        <v>0</v>
      </c>
      <c r="V169">
        <f t="shared" si="17"/>
        <v>0</v>
      </c>
      <c r="W169">
        <f t="shared" si="17"/>
        <v>0</v>
      </c>
      <c r="X169">
        <f t="shared" si="17"/>
        <v>0</v>
      </c>
      <c r="Y169">
        <f t="shared" si="17"/>
        <v>0</v>
      </c>
      <c r="Z169">
        <f t="shared" si="17"/>
        <v>0</v>
      </c>
      <c r="AA169">
        <f t="shared" si="17"/>
        <v>0</v>
      </c>
      <c r="AB169">
        <f t="shared" si="16"/>
        <v>0</v>
      </c>
      <c r="AC169">
        <f t="shared" si="16"/>
        <v>0</v>
      </c>
      <c r="AD169">
        <f t="shared" si="15"/>
        <v>0</v>
      </c>
      <c r="AE169">
        <f t="shared" si="15"/>
        <v>0</v>
      </c>
    </row>
    <row r="170" spans="13:31">
      <c r="M170">
        <f t="shared" si="12"/>
        <v>0</v>
      </c>
      <c r="N170">
        <f t="shared" si="17"/>
        <v>0</v>
      </c>
      <c r="O170">
        <f t="shared" si="17"/>
        <v>0</v>
      </c>
      <c r="P170">
        <f t="shared" si="17"/>
        <v>0</v>
      </c>
      <c r="Q170">
        <f t="shared" si="17"/>
        <v>0</v>
      </c>
      <c r="R170">
        <f t="shared" si="17"/>
        <v>0</v>
      </c>
      <c r="S170">
        <f t="shared" si="17"/>
        <v>0</v>
      </c>
      <c r="T170">
        <f t="shared" si="17"/>
        <v>0</v>
      </c>
      <c r="U170">
        <f t="shared" si="17"/>
        <v>0</v>
      </c>
      <c r="V170">
        <f t="shared" si="17"/>
        <v>0</v>
      </c>
      <c r="W170">
        <f t="shared" si="17"/>
        <v>0</v>
      </c>
      <c r="X170">
        <f t="shared" si="17"/>
        <v>0</v>
      </c>
      <c r="Y170">
        <f t="shared" si="17"/>
        <v>0</v>
      </c>
      <c r="Z170">
        <f t="shared" si="17"/>
        <v>0</v>
      </c>
      <c r="AA170">
        <f t="shared" si="17"/>
        <v>0</v>
      </c>
      <c r="AB170">
        <f t="shared" si="16"/>
        <v>0</v>
      </c>
      <c r="AC170">
        <f t="shared" si="16"/>
        <v>0</v>
      </c>
      <c r="AD170">
        <f t="shared" si="15"/>
        <v>0</v>
      </c>
      <c r="AE170">
        <f t="shared" si="15"/>
        <v>0</v>
      </c>
    </row>
    <row r="171" spans="13:31">
      <c r="M171">
        <f t="shared" si="12"/>
        <v>0</v>
      </c>
      <c r="N171">
        <f t="shared" ref="N171:AA187" si="18">IF($D171=N$1,$E171,0)</f>
        <v>0</v>
      </c>
      <c r="O171">
        <f t="shared" si="18"/>
        <v>0</v>
      </c>
      <c r="P171">
        <f t="shared" si="18"/>
        <v>0</v>
      </c>
      <c r="Q171">
        <f t="shared" si="18"/>
        <v>0</v>
      </c>
      <c r="R171">
        <f t="shared" si="18"/>
        <v>0</v>
      </c>
      <c r="S171">
        <f t="shared" si="18"/>
        <v>0</v>
      </c>
      <c r="T171">
        <f t="shared" si="18"/>
        <v>0</v>
      </c>
      <c r="U171">
        <f t="shared" si="18"/>
        <v>0</v>
      </c>
      <c r="V171">
        <f t="shared" si="18"/>
        <v>0</v>
      </c>
      <c r="W171">
        <f t="shared" si="18"/>
        <v>0</v>
      </c>
      <c r="X171">
        <f t="shared" si="18"/>
        <v>0</v>
      </c>
      <c r="Y171">
        <f t="shared" si="18"/>
        <v>0</v>
      </c>
      <c r="Z171">
        <f t="shared" si="18"/>
        <v>0</v>
      </c>
      <c r="AA171">
        <f t="shared" si="18"/>
        <v>0</v>
      </c>
      <c r="AB171">
        <f t="shared" si="16"/>
        <v>0</v>
      </c>
      <c r="AC171">
        <f t="shared" si="16"/>
        <v>0</v>
      </c>
      <c r="AD171">
        <f t="shared" si="15"/>
        <v>0</v>
      </c>
      <c r="AE171">
        <f t="shared" si="15"/>
        <v>0</v>
      </c>
    </row>
    <row r="172" spans="13:31">
      <c r="M172">
        <f t="shared" si="12"/>
        <v>0</v>
      </c>
      <c r="N172">
        <f t="shared" si="18"/>
        <v>0</v>
      </c>
      <c r="O172">
        <f t="shared" si="18"/>
        <v>0</v>
      </c>
      <c r="P172">
        <f t="shared" si="18"/>
        <v>0</v>
      </c>
      <c r="Q172">
        <f t="shared" si="18"/>
        <v>0</v>
      </c>
      <c r="R172">
        <f t="shared" si="18"/>
        <v>0</v>
      </c>
      <c r="S172">
        <f t="shared" si="18"/>
        <v>0</v>
      </c>
      <c r="T172">
        <f t="shared" si="18"/>
        <v>0</v>
      </c>
      <c r="U172">
        <f t="shared" si="18"/>
        <v>0</v>
      </c>
      <c r="V172">
        <f t="shared" si="18"/>
        <v>0</v>
      </c>
      <c r="W172">
        <f t="shared" si="18"/>
        <v>0</v>
      </c>
      <c r="X172">
        <f t="shared" si="18"/>
        <v>0</v>
      </c>
      <c r="Y172">
        <f t="shared" si="18"/>
        <v>0</v>
      </c>
      <c r="Z172">
        <f t="shared" si="18"/>
        <v>0</v>
      </c>
      <c r="AA172">
        <f t="shared" si="18"/>
        <v>0</v>
      </c>
      <c r="AB172">
        <f t="shared" si="16"/>
        <v>0</v>
      </c>
      <c r="AC172">
        <f t="shared" si="16"/>
        <v>0</v>
      </c>
      <c r="AD172">
        <f t="shared" si="15"/>
        <v>0</v>
      </c>
      <c r="AE172">
        <f t="shared" si="15"/>
        <v>0</v>
      </c>
    </row>
    <row r="173" spans="13:31">
      <c r="M173">
        <f t="shared" si="12"/>
        <v>0</v>
      </c>
      <c r="N173">
        <f t="shared" si="18"/>
        <v>0</v>
      </c>
      <c r="O173">
        <f t="shared" si="18"/>
        <v>0</v>
      </c>
      <c r="P173">
        <f t="shared" si="18"/>
        <v>0</v>
      </c>
      <c r="Q173">
        <f t="shared" si="18"/>
        <v>0</v>
      </c>
      <c r="R173">
        <f t="shared" si="18"/>
        <v>0</v>
      </c>
      <c r="S173">
        <f t="shared" si="18"/>
        <v>0</v>
      </c>
      <c r="T173">
        <f t="shared" si="18"/>
        <v>0</v>
      </c>
      <c r="U173">
        <f t="shared" si="18"/>
        <v>0</v>
      </c>
      <c r="V173">
        <f t="shared" si="18"/>
        <v>0</v>
      </c>
      <c r="W173">
        <f t="shared" si="18"/>
        <v>0</v>
      </c>
      <c r="X173">
        <f t="shared" si="18"/>
        <v>0</v>
      </c>
      <c r="Y173">
        <f t="shared" si="18"/>
        <v>0</v>
      </c>
      <c r="Z173">
        <f t="shared" si="18"/>
        <v>0</v>
      </c>
      <c r="AA173">
        <f t="shared" si="18"/>
        <v>0</v>
      </c>
      <c r="AB173">
        <f t="shared" si="16"/>
        <v>0</v>
      </c>
      <c r="AC173">
        <f t="shared" si="16"/>
        <v>0</v>
      </c>
      <c r="AD173">
        <f t="shared" si="15"/>
        <v>0</v>
      </c>
      <c r="AE173">
        <f t="shared" si="15"/>
        <v>0</v>
      </c>
    </row>
    <row r="174" spans="13:31">
      <c r="M174">
        <f t="shared" si="12"/>
        <v>0</v>
      </c>
      <c r="N174">
        <f t="shared" si="18"/>
        <v>0</v>
      </c>
      <c r="O174">
        <f t="shared" si="18"/>
        <v>0</v>
      </c>
      <c r="P174">
        <f t="shared" si="18"/>
        <v>0</v>
      </c>
      <c r="Q174">
        <f t="shared" si="18"/>
        <v>0</v>
      </c>
      <c r="R174">
        <f t="shared" si="18"/>
        <v>0</v>
      </c>
      <c r="S174">
        <f t="shared" si="18"/>
        <v>0</v>
      </c>
      <c r="T174">
        <f t="shared" si="18"/>
        <v>0</v>
      </c>
      <c r="U174">
        <f t="shared" si="18"/>
        <v>0</v>
      </c>
      <c r="V174">
        <f t="shared" si="18"/>
        <v>0</v>
      </c>
      <c r="W174">
        <f t="shared" si="18"/>
        <v>0</v>
      </c>
      <c r="X174">
        <f t="shared" si="18"/>
        <v>0</v>
      </c>
      <c r="Y174">
        <f t="shared" si="18"/>
        <v>0</v>
      </c>
      <c r="Z174">
        <f t="shared" si="18"/>
        <v>0</v>
      </c>
      <c r="AA174">
        <f t="shared" si="18"/>
        <v>0</v>
      </c>
      <c r="AB174">
        <f t="shared" si="16"/>
        <v>0</v>
      </c>
      <c r="AC174">
        <f t="shared" si="16"/>
        <v>0</v>
      </c>
      <c r="AD174">
        <f t="shared" si="15"/>
        <v>0</v>
      </c>
      <c r="AE174">
        <f t="shared" si="15"/>
        <v>0</v>
      </c>
    </row>
    <row r="175" spans="13:31">
      <c r="M175">
        <f t="shared" si="12"/>
        <v>0</v>
      </c>
      <c r="N175">
        <f t="shared" si="18"/>
        <v>0</v>
      </c>
      <c r="O175">
        <f t="shared" si="18"/>
        <v>0</v>
      </c>
      <c r="P175">
        <f t="shared" si="18"/>
        <v>0</v>
      </c>
      <c r="Q175">
        <f t="shared" si="18"/>
        <v>0</v>
      </c>
      <c r="R175">
        <f t="shared" si="18"/>
        <v>0</v>
      </c>
      <c r="S175">
        <f t="shared" si="18"/>
        <v>0</v>
      </c>
      <c r="T175">
        <f t="shared" si="18"/>
        <v>0</v>
      </c>
      <c r="U175">
        <f t="shared" si="18"/>
        <v>0</v>
      </c>
      <c r="V175">
        <f t="shared" si="18"/>
        <v>0</v>
      </c>
      <c r="W175">
        <f t="shared" si="18"/>
        <v>0</v>
      </c>
      <c r="X175">
        <f t="shared" si="18"/>
        <v>0</v>
      </c>
      <c r="Y175">
        <f t="shared" si="18"/>
        <v>0</v>
      </c>
      <c r="Z175">
        <f t="shared" si="18"/>
        <v>0</v>
      </c>
      <c r="AA175">
        <f t="shared" si="18"/>
        <v>0</v>
      </c>
      <c r="AB175">
        <f t="shared" si="16"/>
        <v>0</v>
      </c>
      <c r="AC175">
        <f t="shared" si="16"/>
        <v>0</v>
      </c>
      <c r="AD175">
        <f t="shared" si="15"/>
        <v>0</v>
      </c>
      <c r="AE175">
        <f t="shared" si="15"/>
        <v>0</v>
      </c>
    </row>
    <row r="176" spans="13:31">
      <c r="M176">
        <f t="shared" si="12"/>
        <v>0</v>
      </c>
      <c r="N176">
        <f t="shared" si="18"/>
        <v>0</v>
      </c>
      <c r="O176">
        <f t="shared" si="18"/>
        <v>0</v>
      </c>
      <c r="P176">
        <f t="shared" si="18"/>
        <v>0</v>
      </c>
      <c r="Q176">
        <f t="shared" si="18"/>
        <v>0</v>
      </c>
      <c r="R176">
        <f t="shared" si="18"/>
        <v>0</v>
      </c>
      <c r="S176">
        <f t="shared" si="18"/>
        <v>0</v>
      </c>
      <c r="T176">
        <f t="shared" si="18"/>
        <v>0</v>
      </c>
      <c r="U176">
        <f t="shared" si="18"/>
        <v>0</v>
      </c>
      <c r="V176">
        <f t="shared" si="18"/>
        <v>0</v>
      </c>
      <c r="W176">
        <f t="shared" si="18"/>
        <v>0</v>
      </c>
      <c r="X176">
        <f t="shared" si="18"/>
        <v>0</v>
      </c>
      <c r="Y176">
        <f t="shared" si="18"/>
        <v>0</v>
      </c>
      <c r="Z176">
        <f t="shared" si="18"/>
        <v>0</v>
      </c>
      <c r="AA176">
        <f t="shared" si="18"/>
        <v>0</v>
      </c>
      <c r="AB176">
        <f t="shared" si="16"/>
        <v>0</v>
      </c>
      <c r="AC176">
        <f t="shared" si="16"/>
        <v>0</v>
      </c>
      <c r="AD176">
        <f t="shared" si="15"/>
        <v>0</v>
      </c>
      <c r="AE176">
        <f t="shared" si="15"/>
        <v>0</v>
      </c>
    </row>
    <row r="177" spans="13:31">
      <c r="M177">
        <f t="shared" si="12"/>
        <v>0</v>
      </c>
      <c r="N177">
        <f t="shared" si="18"/>
        <v>0</v>
      </c>
      <c r="O177">
        <f t="shared" si="18"/>
        <v>0</v>
      </c>
      <c r="P177">
        <f t="shared" si="18"/>
        <v>0</v>
      </c>
      <c r="Q177">
        <f t="shared" si="18"/>
        <v>0</v>
      </c>
      <c r="R177">
        <f t="shared" si="18"/>
        <v>0</v>
      </c>
      <c r="S177">
        <f t="shared" si="18"/>
        <v>0</v>
      </c>
      <c r="T177">
        <f t="shared" si="18"/>
        <v>0</v>
      </c>
      <c r="U177">
        <f t="shared" si="18"/>
        <v>0</v>
      </c>
      <c r="V177">
        <f t="shared" si="18"/>
        <v>0</v>
      </c>
      <c r="W177">
        <f t="shared" si="18"/>
        <v>0</v>
      </c>
      <c r="X177">
        <f t="shared" si="18"/>
        <v>0</v>
      </c>
      <c r="Y177">
        <f t="shared" si="18"/>
        <v>0</v>
      </c>
      <c r="Z177">
        <f t="shared" si="18"/>
        <v>0</v>
      </c>
      <c r="AA177">
        <f t="shared" si="18"/>
        <v>0</v>
      </c>
      <c r="AB177">
        <f t="shared" si="16"/>
        <v>0</v>
      </c>
      <c r="AC177">
        <f t="shared" si="16"/>
        <v>0</v>
      </c>
      <c r="AD177">
        <f t="shared" si="15"/>
        <v>0</v>
      </c>
      <c r="AE177">
        <f t="shared" si="15"/>
        <v>0</v>
      </c>
    </row>
    <row r="178" spans="13:31">
      <c r="M178">
        <f t="shared" si="12"/>
        <v>0</v>
      </c>
      <c r="N178">
        <f t="shared" si="18"/>
        <v>0</v>
      </c>
      <c r="O178">
        <f t="shared" si="18"/>
        <v>0</v>
      </c>
      <c r="P178">
        <f t="shared" si="18"/>
        <v>0</v>
      </c>
      <c r="Q178">
        <f t="shared" si="18"/>
        <v>0</v>
      </c>
      <c r="R178">
        <f t="shared" si="18"/>
        <v>0</v>
      </c>
      <c r="S178">
        <f t="shared" si="18"/>
        <v>0</v>
      </c>
      <c r="T178">
        <f t="shared" si="18"/>
        <v>0</v>
      </c>
      <c r="U178">
        <f t="shared" si="18"/>
        <v>0</v>
      </c>
      <c r="V178">
        <f t="shared" si="18"/>
        <v>0</v>
      </c>
      <c r="W178">
        <f t="shared" si="18"/>
        <v>0</v>
      </c>
      <c r="X178">
        <f t="shared" si="18"/>
        <v>0</v>
      </c>
      <c r="Y178">
        <f t="shared" si="18"/>
        <v>0</v>
      </c>
      <c r="Z178">
        <f t="shared" si="18"/>
        <v>0</v>
      </c>
      <c r="AA178">
        <f t="shared" si="18"/>
        <v>0</v>
      </c>
      <c r="AB178">
        <f t="shared" si="16"/>
        <v>0</v>
      </c>
      <c r="AC178">
        <f t="shared" si="16"/>
        <v>0</v>
      </c>
      <c r="AD178">
        <f t="shared" si="15"/>
        <v>0</v>
      </c>
      <c r="AE178">
        <f t="shared" si="15"/>
        <v>0</v>
      </c>
    </row>
    <row r="179" spans="13:31">
      <c r="M179">
        <f t="shared" si="12"/>
        <v>0</v>
      </c>
      <c r="N179">
        <f t="shared" si="18"/>
        <v>0</v>
      </c>
      <c r="O179">
        <f t="shared" si="18"/>
        <v>0</v>
      </c>
      <c r="P179">
        <f t="shared" si="18"/>
        <v>0</v>
      </c>
      <c r="Q179">
        <f t="shared" si="18"/>
        <v>0</v>
      </c>
      <c r="R179">
        <f t="shared" si="18"/>
        <v>0</v>
      </c>
      <c r="S179">
        <f t="shared" si="18"/>
        <v>0</v>
      </c>
      <c r="T179">
        <f t="shared" si="18"/>
        <v>0</v>
      </c>
      <c r="U179">
        <f t="shared" si="18"/>
        <v>0</v>
      </c>
      <c r="V179">
        <f t="shared" si="18"/>
        <v>0</v>
      </c>
      <c r="W179">
        <f t="shared" si="18"/>
        <v>0</v>
      </c>
      <c r="X179">
        <f t="shared" si="18"/>
        <v>0</v>
      </c>
      <c r="Y179">
        <f t="shared" si="18"/>
        <v>0</v>
      </c>
      <c r="Z179">
        <f t="shared" si="18"/>
        <v>0</v>
      </c>
      <c r="AA179">
        <f t="shared" si="18"/>
        <v>0</v>
      </c>
      <c r="AB179">
        <f t="shared" si="16"/>
        <v>0</v>
      </c>
      <c r="AC179">
        <f t="shared" si="16"/>
        <v>0</v>
      </c>
      <c r="AD179">
        <f t="shared" si="15"/>
        <v>0</v>
      </c>
      <c r="AE179">
        <f t="shared" si="15"/>
        <v>0</v>
      </c>
    </row>
    <row r="180" spans="13:31">
      <c r="M180">
        <f t="shared" ref="M180:M243" si="19">IF($D180=M$1,$E180,0)</f>
        <v>0</v>
      </c>
      <c r="N180">
        <f t="shared" si="18"/>
        <v>0</v>
      </c>
      <c r="O180">
        <f t="shared" si="18"/>
        <v>0</v>
      </c>
      <c r="P180">
        <f t="shared" si="18"/>
        <v>0</v>
      </c>
      <c r="Q180">
        <f t="shared" si="18"/>
        <v>0</v>
      </c>
      <c r="R180">
        <f t="shared" si="18"/>
        <v>0</v>
      </c>
      <c r="S180">
        <f t="shared" si="18"/>
        <v>0</v>
      </c>
      <c r="T180">
        <f t="shared" si="18"/>
        <v>0</v>
      </c>
      <c r="U180">
        <f t="shared" si="18"/>
        <v>0</v>
      </c>
      <c r="V180">
        <f t="shared" si="18"/>
        <v>0</v>
      </c>
      <c r="W180">
        <f t="shared" si="18"/>
        <v>0</v>
      </c>
      <c r="X180">
        <f t="shared" si="18"/>
        <v>0</v>
      </c>
      <c r="Y180">
        <f t="shared" si="18"/>
        <v>0</v>
      </c>
      <c r="Z180">
        <f t="shared" si="18"/>
        <v>0</v>
      </c>
      <c r="AA180">
        <f t="shared" si="18"/>
        <v>0</v>
      </c>
      <c r="AB180">
        <f t="shared" si="16"/>
        <v>0</v>
      </c>
      <c r="AC180">
        <f t="shared" si="16"/>
        <v>0</v>
      </c>
      <c r="AD180">
        <f t="shared" si="15"/>
        <v>0</v>
      </c>
      <c r="AE180">
        <f t="shared" si="15"/>
        <v>0</v>
      </c>
    </row>
    <row r="181" spans="13:31">
      <c r="M181">
        <f t="shared" si="19"/>
        <v>0</v>
      </c>
      <c r="N181">
        <f t="shared" si="18"/>
        <v>0</v>
      </c>
      <c r="O181">
        <f t="shared" si="18"/>
        <v>0</v>
      </c>
      <c r="P181">
        <f t="shared" si="18"/>
        <v>0</v>
      </c>
      <c r="Q181">
        <f t="shared" si="18"/>
        <v>0</v>
      </c>
      <c r="R181">
        <f t="shared" si="18"/>
        <v>0</v>
      </c>
      <c r="S181">
        <f t="shared" si="18"/>
        <v>0</v>
      </c>
      <c r="T181">
        <f t="shared" si="18"/>
        <v>0</v>
      </c>
      <c r="U181">
        <f t="shared" si="18"/>
        <v>0</v>
      </c>
      <c r="V181">
        <f t="shared" si="18"/>
        <v>0</v>
      </c>
      <c r="W181">
        <f t="shared" si="18"/>
        <v>0</v>
      </c>
      <c r="X181">
        <f t="shared" si="18"/>
        <v>0</v>
      </c>
      <c r="Y181">
        <f t="shared" si="18"/>
        <v>0</v>
      </c>
      <c r="Z181">
        <f t="shared" si="18"/>
        <v>0</v>
      </c>
      <c r="AA181">
        <f t="shared" si="18"/>
        <v>0</v>
      </c>
      <c r="AB181">
        <f t="shared" si="16"/>
        <v>0</v>
      </c>
      <c r="AC181">
        <f t="shared" si="16"/>
        <v>0</v>
      </c>
      <c r="AD181">
        <f t="shared" si="15"/>
        <v>0</v>
      </c>
      <c r="AE181">
        <f t="shared" si="15"/>
        <v>0</v>
      </c>
    </row>
    <row r="182" spans="13:31">
      <c r="M182">
        <f t="shared" si="19"/>
        <v>0</v>
      </c>
      <c r="N182">
        <f t="shared" si="18"/>
        <v>0</v>
      </c>
      <c r="O182">
        <f t="shared" si="18"/>
        <v>0</v>
      </c>
      <c r="P182">
        <f t="shared" si="18"/>
        <v>0</v>
      </c>
      <c r="Q182">
        <f t="shared" si="18"/>
        <v>0</v>
      </c>
      <c r="R182">
        <f t="shared" si="18"/>
        <v>0</v>
      </c>
      <c r="S182">
        <f t="shared" si="18"/>
        <v>0</v>
      </c>
      <c r="T182">
        <f t="shared" si="18"/>
        <v>0</v>
      </c>
      <c r="U182">
        <f t="shared" si="18"/>
        <v>0</v>
      </c>
      <c r="V182">
        <f t="shared" si="18"/>
        <v>0</v>
      </c>
      <c r="W182">
        <f t="shared" si="18"/>
        <v>0</v>
      </c>
      <c r="X182">
        <f t="shared" si="18"/>
        <v>0</v>
      </c>
      <c r="Y182">
        <f t="shared" si="18"/>
        <v>0</v>
      </c>
      <c r="Z182">
        <f t="shared" si="18"/>
        <v>0</v>
      </c>
      <c r="AA182">
        <f t="shared" si="18"/>
        <v>0</v>
      </c>
      <c r="AB182">
        <f t="shared" si="16"/>
        <v>0</v>
      </c>
      <c r="AC182">
        <f t="shared" si="16"/>
        <v>0</v>
      </c>
      <c r="AD182">
        <f t="shared" si="15"/>
        <v>0</v>
      </c>
      <c r="AE182">
        <f t="shared" si="15"/>
        <v>0</v>
      </c>
    </row>
    <row r="183" spans="13:31">
      <c r="M183">
        <f t="shared" si="19"/>
        <v>0</v>
      </c>
      <c r="N183">
        <f t="shared" si="18"/>
        <v>0</v>
      </c>
      <c r="O183">
        <f t="shared" si="18"/>
        <v>0</v>
      </c>
      <c r="P183">
        <f t="shared" si="18"/>
        <v>0</v>
      </c>
      <c r="Q183">
        <f t="shared" si="18"/>
        <v>0</v>
      </c>
      <c r="R183">
        <f t="shared" si="18"/>
        <v>0</v>
      </c>
      <c r="S183">
        <f t="shared" si="18"/>
        <v>0</v>
      </c>
      <c r="T183">
        <f t="shared" si="18"/>
        <v>0</v>
      </c>
      <c r="U183">
        <f t="shared" si="18"/>
        <v>0</v>
      </c>
      <c r="V183">
        <f t="shared" si="18"/>
        <v>0</v>
      </c>
      <c r="W183">
        <f t="shared" si="18"/>
        <v>0</v>
      </c>
      <c r="X183">
        <f t="shared" si="18"/>
        <v>0</v>
      </c>
      <c r="Y183">
        <f t="shared" si="18"/>
        <v>0</v>
      </c>
      <c r="Z183">
        <f t="shared" si="18"/>
        <v>0</v>
      </c>
      <c r="AA183">
        <f t="shared" si="18"/>
        <v>0</v>
      </c>
      <c r="AB183">
        <f t="shared" si="16"/>
        <v>0</v>
      </c>
      <c r="AC183">
        <f t="shared" si="16"/>
        <v>0</v>
      </c>
      <c r="AD183">
        <f t="shared" si="15"/>
        <v>0</v>
      </c>
      <c r="AE183">
        <f t="shared" si="15"/>
        <v>0</v>
      </c>
    </row>
    <row r="184" spans="13:31">
      <c r="M184">
        <f t="shared" si="19"/>
        <v>0</v>
      </c>
      <c r="N184">
        <f t="shared" si="18"/>
        <v>0</v>
      </c>
      <c r="O184">
        <f t="shared" si="18"/>
        <v>0</v>
      </c>
      <c r="P184">
        <f t="shared" si="18"/>
        <v>0</v>
      </c>
      <c r="Q184">
        <f t="shared" si="18"/>
        <v>0</v>
      </c>
      <c r="R184">
        <f t="shared" si="18"/>
        <v>0</v>
      </c>
      <c r="S184">
        <f t="shared" si="18"/>
        <v>0</v>
      </c>
      <c r="T184">
        <f t="shared" si="18"/>
        <v>0</v>
      </c>
      <c r="U184">
        <f t="shared" si="18"/>
        <v>0</v>
      </c>
      <c r="V184">
        <f t="shared" si="18"/>
        <v>0</v>
      </c>
      <c r="W184">
        <f t="shared" si="18"/>
        <v>0</v>
      </c>
      <c r="X184">
        <f t="shared" si="18"/>
        <v>0</v>
      </c>
      <c r="Y184">
        <f t="shared" si="18"/>
        <v>0</v>
      </c>
      <c r="Z184">
        <f t="shared" si="18"/>
        <v>0</v>
      </c>
      <c r="AA184">
        <f t="shared" si="18"/>
        <v>0</v>
      </c>
      <c r="AB184">
        <f t="shared" si="16"/>
        <v>0</v>
      </c>
      <c r="AC184">
        <f t="shared" si="16"/>
        <v>0</v>
      </c>
      <c r="AD184">
        <f t="shared" si="15"/>
        <v>0</v>
      </c>
      <c r="AE184">
        <f t="shared" si="15"/>
        <v>0</v>
      </c>
    </row>
    <row r="185" spans="13:31">
      <c r="M185">
        <f t="shared" si="19"/>
        <v>0</v>
      </c>
      <c r="N185">
        <f t="shared" si="18"/>
        <v>0</v>
      </c>
      <c r="O185">
        <f t="shared" si="18"/>
        <v>0</v>
      </c>
      <c r="P185">
        <f t="shared" si="18"/>
        <v>0</v>
      </c>
      <c r="Q185">
        <f t="shared" si="18"/>
        <v>0</v>
      </c>
      <c r="R185">
        <f t="shared" si="18"/>
        <v>0</v>
      </c>
      <c r="S185">
        <f t="shared" si="18"/>
        <v>0</v>
      </c>
      <c r="T185">
        <f t="shared" si="18"/>
        <v>0</v>
      </c>
      <c r="U185">
        <f t="shared" si="18"/>
        <v>0</v>
      </c>
      <c r="V185">
        <f t="shared" si="18"/>
        <v>0</v>
      </c>
      <c r="W185">
        <f t="shared" si="18"/>
        <v>0</v>
      </c>
      <c r="X185">
        <f t="shared" si="18"/>
        <v>0</v>
      </c>
      <c r="Y185">
        <f t="shared" si="18"/>
        <v>0</v>
      </c>
      <c r="Z185">
        <f t="shared" si="18"/>
        <v>0</v>
      </c>
      <c r="AA185">
        <f t="shared" si="18"/>
        <v>0</v>
      </c>
      <c r="AB185">
        <f t="shared" si="16"/>
        <v>0</v>
      </c>
      <c r="AC185">
        <f t="shared" si="16"/>
        <v>0</v>
      </c>
      <c r="AD185">
        <f t="shared" si="15"/>
        <v>0</v>
      </c>
      <c r="AE185">
        <f t="shared" si="15"/>
        <v>0</v>
      </c>
    </row>
    <row r="186" spans="13:31">
      <c r="M186">
        <f t="shared" si="19"/>
        <v>0</v>
      </c>
      <c r="N186">
        <f t="shared" si="18"/>
        <v>0</v>
      </c>
      <c r="O186">
        <f t="shared" si="18"/>
        <v>0</v>
      </c>
      <c r="P186">
        <f t="shared" si="18"/>
        <v>0</v>
      </c>
      <c r="Q186">
        <f t="shared" si="18"/>
        <v>0</v>
      </c>
      <c r="R186">
        <f t="shared" si="18"/>
        <v>0</v>
      </c>
      <c r="S186">
        <f t="shared" si="18"/>
        <v>0</v>
      </c>
      <c r="T186">
        <f t="shared" si="18"/>
        <v>0</v>
      </c>
      <c r="U186">
        <f t="shared" si="18"/>
        <v>0</v>
      </c>
      <c r="V186">
        <f t="shared" si="18"/>
        <v>0</v>
      </c>
      <c r="W186">
        <f t="shared" si="18"/>
        <v>0</v>
      </c>
      <c r="X186">
        <f t="shared" si="18"/>
        <v>0</v>
      </c>
      <c r="Y186">
        <f t="shared" si="18"/>
        <v>0</v>
      </c>
      <c r="Z186">
        <f t="shared" si="18"/>
        <v>0</v>
      </c>
      <c r="AA186">
        <f t="shared" si="18"/>
        <v>0</v>
      </c>
      <c r="AB186">
        <f t="shared" si="16"/>
        <v>0</v>
      </c>
      <c r="AC186">
        <f t="shared" si="16"/>
        <v>0</v>
      </c>
      <c r="AD186">
        <f t="shared" si="15"/>
        <v>0</v>
      </c>
      <c r="AE186">
        <f t="shared" si="15"/>
        <v>0</v>
      </c>
    </row>
    <row r="187" spans="13:31">
      <c r="M187">
        <f t="shared" si="19"/>
        <v>0</v>
      </c>
      <c r="N187">
        <f t="shared" si="18"/>
        <v>0</v>
      </c>
      <c r="O187">
        <f t="shared" si="18"/>
        <v>0</v>
      </c>
      <c r="P187">
        <f t="shared" si="18"/>
        <v>0</v>
      </c>
      <c r="Q187">
        <f t="shared" si="18"/>
        <v>0</v>
      </c>
      <c r="R187">
        <f t="shared" si="18"/>
        <v>0</v>
      </c>
      <c r="S187">
        <f t="shared" si="18"/>
        <v>0</v>
      </c>
      <c r="T187">
        <f t="shared" si="18"/>
        <v>0</v>
      </c>
      <c r="U187">
        <f t="shared" si="18"/>
        <v>0</v>
      </c>
      <c r="V187">
        <f t="shared" si="18"/>
        <v>0</v>
      </c>
      <c r="W187">
        <f t="shared" si="18"/>
        <v>0</v>
      </c>
      <c r="X187">
        <f t="shared" si="18"/>
        <v>0</v>
      </c>
      <c r="Y187">
        <f t="shared" si="18"/>
        <v>0</v>
      </c>
      <c r="Z187">
        <f t="shared" si="18"/>
        <v>0</v>
      </c>
      <c r="AA187">
        <f t="shared" si="18"/>
        <v>0</v>
      </c>
      <c r="AB187">
        <f t="shared" si="16"/>
        <v>0</v>
      </c>
      <c r="AC187">
        <f t="shared" si="16"/>
        <v>0</v>
      </c>
      <c r="AD187">
        <f t="shared" si="15"/>
        <v>0</v>
      </c>
      <c r="AE187">
        <f t="shared" si="15"/>
        <v>0</v>
      </c>
    </row>
    <row r="188" spans="13:31">
      <c r="M188">
        <f t="shared" si="19"/>
        <v>0</v>
      </c>
      <c r="N188">
        <f t="shared" ref="N188:AA204" si="20">IF($D188=N$1,$E188,0)</f>
        <v>0</v>
      </c>
      <c r="O188">
        <f t="shared" si="20"/>
        <v>0</v>
      </c>
      <c r="P188">
        <f t="shared" si="20"/>
        <v>0</v>
      </c>
      <c r="Q188">
        <f t="shared" si="20"/>
        <v>0</v>
      </c>
      <c r="R188">
        <f t="shared" si="20"/>
        <v>0</v>
      </c>
      <c r="S188">
        <f t="shared" si="20"/>
        <v>0</v>
      </c>
      <c r="T188">
        <f t="shared" si="20"/>
        <v>0</v>
      </c>
      <c r="U188">
        <f t="shared" si="20"/>
        <v>0</v>
      </c>
      <c r="V188">
        <f t="shared" si="20"/>
        <v>0</v>
      </c>
      <c r="W188">
        <f t="shared" si="20"/>
        <v>0</v>
      </c>
      <c r="X188">
        <f t="shared" si="20"/>
        <v>0</v>
      </c>
      <c r="Y188">
        <f t="shared" si="20"/>
        <v>0</v>
      </c>
      <c r="Z188">
        <f t="shared" si="20"/>
        <v>0</v>
      </c>
      <c r="AA188">
        <f t="shared" si="20"/>
        <v>0</v>
      </c>
      <c r="AB188">
        <f t="shared" si="16"/>
        <v>0</v>
      </c>
      <c r="AC188">
        <f t="shared" si="16"/>
        <v>0</v>
      </c>
      <c r="AD188">
        <f t="shared" si="15"/>
        <v>0</v>
      </c>
      <c r="AE188">
        <f t="shared" si="15"/>
        <v>0</v>
      </c>
    </row>
    <row r="189" spans="13:31">
      <c r="M189">
        <f t="shared" si="19"/>
        <v>0</v>
      </c>
      <c r="N189">
        <f t="shared" si="20"/>
        <v>0</v>
      </c>
      <c r="O189">
        <f t="shared" si="20"/>
        <v>0</v>
      </c>
      <c r="P189">
        <f t="shared" si="20"/>
        <v>0</v>
      </c>
      <c r="Q189">
        <f t="shared" si="20"/>
        <v>0</v>
      </c>
      <c r="R189">
        <f t="shared" si="20"/>
        <v>0</v>
      </c>
      <c r="S189">
        <f t="shared" si="20"/>
        <v>0</v>
      </c>
      <c r="T189">
        <f t="shared" si="20"/>
        <v>0</v>
      </c>
      <c r="U189">
        <f t="shared" si="20"/>
        <v>0</v>
      </c>
      <c r="V189">
        <f t="shared" si="20"/>
        <v>0</v>
      </c>
      <c r="W189">
        <f t="shared" si="20"/>
        <v>0</v>
      </c>
      <c r="X189">
        <f t="shared" si="20"/>
        <v>0</v>
      </c>
      <c r="Y189">
        <f t="shared" si="20"/>
        <v>0</v>
      </c>
      <c r="Z189">
        <f t="shared" si="20"/>
        <v>0</v>
      </c>
      <c r="AA189">
        <f t="shared" si="20"/>
        <v>0</v>
      </c>
      <c r="AB189">
        <f t="shared" si="16"/>
        <v>0</v>
      </c>
      <c r="AC189">
        <f t="shared" si="16"/>
        <v>0</v>
      </c>
      <c r="AD189">
        <f t="shared" si="15"/>
        <v>0</v>
      </c>
      <c r="AE189">
        <f t="shared" si="15"/>
        <v>0</v>
      </c>
    </row>
    <row r="190" spans="13:31">
      <c r="M190">
        <f t="shared" si="19"/>
        <v>0</v>
      </c>
      <c r="N190">
        <f t="shared" si="20"/>
        <v>0</v>
      </c>
      <c r="O190">
        <f t="shared" si="20"/>
        <v>0</v>
      </c>
      <c r="P190">
        <f t="shared" si="20"/>
        <v>0</v>
      </c>
      <c r="Q190">
        <f t="shared" si="20"/>
        <v>0</v>
      </c>
      <c r="R190">
        <f t="shared" si="20"/>
        <v>0</v>
      </c>
      <c r="S190">
        <f t="shared" si="20"/>
        <v>0</v>
      </c>
      <c r="T190">
        <f t="shared" si="20"/>
        <v>0</v>
      </c>
      <c r="U190">
        <f t="shared" si="20"/>
        <v>0</v>
      </c>
      <c r="V190">
        <f t="shared" si="20"/>
        <v>0</v>
      </c>
      <c r="W190">
        <f t="shared" si="20"/>
        <v>0</v>
      </c>
      <c r="X190">
        <f t="shared" si="20"/>
        <v>0</v>
      </c>
      <c r="Y190">
        <f t="shared" si="20"/>
        <v>0</v>
      </c>
      <c r="Z190">
        <f t="shared" si="20"/>
        <v>0</v>
      </c>
      <c r="AA190">
        <f t="shared" si="20"/>
        <v>0</v>
      </c>
      <c r="AB190">
        <f t="shared" si="16"/>
        <v>0</v>
      </c>
      <c r="AC190">
        <f t="shared" si="16"/>
        <v>0</v>
      </c>
      <c r="AD190">
        <f t="shared" si="15"/>
        <v>0</v>
      </c>
      <c r="AE190">
        <f t="shared" si="15"/>
        <v>0</v>
      </c>
    </row>
    <row r="191" spans="13:31">
      <c r="M191">
        <f t="shared" si="19"/>
        <v>0</v>
      </c>
      <c r="N191">
        <f t="shared" si="20"/>
        <v>0</v>
      </c>
      <c r="O191">
        <f t="shared" si="20"/>
        <v>0</v>
      </c>
      <c r="P191">
        <f t="shared" si="20"/>
        <v>0</v>
      </c>
      <c r="Q191">
        <f t="shared" si="20"/>
        <v>0</v>
      </c>
      <c r="R191">
        <f t="shared" si="20"/>
        <v>0</v>
      </c>
      <c r="S191">
        <f t="shared" si="20"/>
        <v>0</v>
      </c>
      <c r="T191">
        <f t="shared" si="20"/>
        <v>0</v>
      </c>
      <c r="U191">
        <f t="shared" si="20"/>
        <v>0</v>
      </c>
      <c r="V191">
        <f t="shared" si="20"/>
        <v>0</v>
      </c>
      <c r="W191">
        <f t="shared" si="20"/>
        <v>0</v>
      </c>
      <c r="X191">
        <f t="shared" si="20"/>
        <v>0</v>
      </c>
      <c r="Y191">
        <f t="shared" si="20"/>
        <v>0</v>
      </c>
      <c r="Z191">
        <f t="shared" si="20"/>
        <v>0</v>
      </c>
      <c r="AA191">
        <f t="shared" si="20"/>
        <v>0</v>
      </c>
      <c r="AB191">
        <f t="shared" si="16"/>
        <v>0</v>
      </c>
      <c r="AC191">
        <f t="shared" si="16"/>
        <v>0</v>
      </c>
      <c r="AD191">
        <f t="shared" si="15"/>
        <v>0</v>
      </c>
      <c r="AE191">
        <f t="shared" si="15"/>
        <v>0</v>
      </c>
    </row>
    <row r="192" spans="13:31">
      <c r="M192">
        <f t="shared" si="19"/>
        <v>0</v>
      </c>
      <c r="N192">
        <f t="shared" si="20"/>
        <v>0</v>
      </c>
      <c r="O192">
        <f t="shared" si="20"/>
        <v>0</v>
      </c>
      <c r="P192">
        <f t="shared" si="20"/>
        <v>0</v>
      </c>
      <c r="Q192">
        <f t="shared" si="20"/>
        <v>0</v>
      </c>
      <c r="R192">
        <f t="shared" si="20"/>
        <v>0</v>
      </c>
      <c r="S192">
        <f t="shared" si="20"/>
        <v>0</v>
      </c>
      <c r="T192">
        <f t="shared" si="20"/>
        <v>0</v>
      </c>
      <c r="U192">
        <f t="shared" si="20"/>
        <v>0</v>
      </c>
      <c r="V192">
        <f t="shared" si="20"/>
        <v>0</v>
      </c>
      <c r="W192">
        <f t="shared" si="20"/>
        <v>0</v>
      </c>
      <c r="X192">
        <f t="shared" si="20"/>
        <v>0</v>
      </c>
      <c r="Y192">
        <f t="shared" si="20"/>
        <v>0</v>
      </c>
      <c r="Z192">
        <f t="shared" si="20"/>
        <v>0</v>
      </c>
      <c r="AA192">
        <f t="shared" si="20"/>
        <v>0</v>
      </c>
      <c r="AB192">
        <f t="shared" si="16"/>
        <v>0</v>
      </c>
      <c r="AC192">
        <f t="shared" si="16"/>
        <v>0</v>
      </c>
      <c r="AD192">
        <f t="shared" si="15"/>
        <v>0</v>
      </c>
      <c r="AE192">
        <f t="shared" si="15"/>
        <v>0</v>
      </c>
    </row>
    <row r="193" spans="13:31">
      <c r="M193">
        <f t="shared" si="19"/>
        <v>0</v>
      </c>
      <c r="N193">
        <f t="shared" si="20"/>
        <v>0</v>
      </c>
      <c r="O193">
        <f t="shared" si="20"/>
        <v>0</v>
      </c>
      <c r="P193">
        <f t="shared" si="20"/>
        <v>0</v>
      </c>
      <c r="Q193">
        <f t="shared" si="20"/>
        <v>0</v>
      </c>
      <c r="R193">
        <f t="shared" si="20"/>
        <v>0</v>
      </c>
      <c r="S193">
        <f t="shared" si="20"/>
        <v>0</v>
      </c>
      <c r="T193">
        <f t="shared" si="20"/>
        <v>0</v>
      </c>
      <c r="U193">
        <f t="shared" si="20"/>
        <v>0</v>
      </c>
      <c r="V193">
        <f t="shared" si="20"/>
        <v>0</v>
      </c>
      <c r="W193">
        <f t="shared" si="20"/>
        <v>0</v>
      </c>
      <c r="X193">
        <f t="shared" si="20"/>
        <v>0</v>
      </c>
      <c r="Y193">
        <f t="shared" si="20"/>
        <v>0</v>
      </c>
      <c r="Z193">
        <f t="shared" si="20"/>
        <v>0</v>
      </c>
      <c r="AA193">
        <f t="shared" si="20"/>
        <v>0</v>
      </c>
      <c r="AB193">
        <f t="shared" si="16"/>
        <v>0</v>
      </c>
      <c r="AC193">
        <f t="shared" si="16"/>
        <v>0</v>
      </c>
      <c r="AD193">
        <f t="shared" si="15"/>
        <v>0</v>
      </c>
      <c r="AE193">
        <f t="shared" si="15"/>
        <v>0</v>
      </c>
    </row>
    <row r="194" spans="13:31">
      <c r="M194">
        <f t="shared" si="19"/>
        <v>0</v>
      </c>
      <c r="N194">
        <f t="shared" si="20"/>
        <v>0</v>
      </c>
      <c r="O194">
        <f t="shared" si="20"/>
        <v>0</v>
      </c>
      <c r="P194">
        <f t="shared" si="20"/>
        <v>0</v>
      </c>
      <c r="Q194">
        <f t="shared" si="20"/>
        <v>0</v>
      </c>
      <c r="R194">
        <f t="shared" si="20"/>
        <v>0</v>
      </c>
      <c r="S194">
        <f t="shared" si="20"/>
        <v>0</v>
      </c>
      <c r="T194">
        <f t="shared" si="20"/>
        <v>0</v>
      </c>
      <c r="U194">
        <f t="shared" si="20"/>
        <v>0</v>
      </c>
      <c r="V194">
        <f t="shared" si="20"/>
        <v>0</v>
      </c>
      <c r="W194">
        <f t="shared" si="20"/>
        <v>0</v>
      </c>
      <c r="X194">
        <f t="shared" si="20"/>
        <v>0</v>
      </c>
      <c r="Y194">
        <f t="shared" si="20"/>
        <v>0</v>
      </c>
      <c r="Z194">
        <f t="shared" si="20"/>
        <v>0</v>
      </c>
      <c r="AA194">
        <f t="shared" si="20"/>
        <v>0</v>
      </c>
      <c r="AB194">
        <f t="shared" si="16"/>
        <v>0</v>
      </c>
      <c r="AC194">
        <f t="shared" si="16"/>
        <v>0</v>
      </c>
      <c r="AD194">
        <f t="shared" si="15"/>
        <v>0</v>
      </c>
      <c r="AE194">
        <f t="shared" si="15"/>
        <v>0</v>
      </c>
    </row>
    <row r="195" spans="13:31">
      <c r="M195">
        <f t="shared" si="19"/>
        <v>0</v>
      </c>
      <c r="N195">
        <f t="shared" si="20"/>
        <v>0</v>
      </c>
      <c r="O195">
        <f t="shared" si="20"/>
        <v>0</v>
      </c>
      <c r="P195">
        <f t="shared" si="20"/>
        <v>0</v>
      </c>
      <c r="Q195">
        <f t="shared" si="20"/>
        <v>0</v>
      </c>
      <c r="R195">
        <f t="shared" si="20"/>
        <v>0</v>
      </c>
      <c r="S195">
        <f t="shared" si="20"/>
        <v>0</v>
      </c>
      <c r="T195">
        <f t="shared" si="20"/>
        <v>0</v>
      </c>
      <c r="U195">
        <f t="shared" si="20"/>
        <v>0</v>
      </c>
      <c r="V195">
        <f t="shared" si="20"/>
        <v>0</v>
      </c>
      <c r="W195">
        <f t="shared" si="20"/>
        <v>0</v>
      </c>
      <c r="X195">
        <f t="shared" si="20"/>
        <v>0</v>
      </c>
      <c r="Y195">
        <f t="shared" si="20"/>
        <v>0</v>
      </c>
      <c r="Z195">
        <f t="shared" si="20"/>
        <v>0</v>
      </c>
      <c r="AA195">
        <f t="shared" si="20"/>
        <v>0</v>
      </c>
      <c r="AB195">
        <f t="shared" si="16"/>
        <v>0</v>
      </c>
      <c r="AC195">
        <f t="shared" si="16"/>
        <v>0</v>
      </c>
      <c r="AD195">
        <f t="shared" si="15"/>
        <v>0</v>
      </c>
      <c r="AE195">
        <f t="shared" si="15"/>
        <v>0</v>
      </c>
    </row>
    <row r="196" spans="13:31">
      <c r="M196">
        <f t="shared" si="19"/>
        <v>0</v>
      </c>
      <c r="N196">
        <f t="shared" si="20"/>
        <v>0</v>
      </c>
      <c r="O196">
        <f t="shared" si="20"/>
        <v>0</v>
      </c>
      <c r="P196">
        <f t="shared" si="20"/>
        <v>0</v>
      </c>
      <c r="Q196">
        <f t="shared" si="20"/>
        <v>0</v>
      </c>
      <c r="R196">
        <f t="shared" si="20"/>
        <v>0</v>
      </c>
      <c r="S196">
        <f t="shared" si="20"/>
        <v>0</v>
      </c>
      <c r="T196">
        <f t="shared" si="20"/>
        <v>0</v>
      </c>
      <c r="U196">
        <f t="shared" si="20"/>
        <v>0</v>
      </c>
      <c r="V196">
        <f t="shared" si="20"/>
        <v>0</v>
      </c>
      <c r="W196">
        <f t="shared" si="20"/>
        <v>0</v>
      </c>
      <c r="X196">
        <f t="shared" si="20"/>
        <v>0</v>
      </c>
      <c r="Y196">
        <f t="shared" si="20"/>
        <v>0</v>
      </c>
      <c r="Z196">
        <f t="shared" si="20"/>
        <v>0</v>
      </c>
      <c r="AA196">
        <f t="shared" si="20"/>
        <v>0</v>
      </c>
      <c r="AB196">
        <f t="shared" si="16"/>
        <v>0</v>
      </c>
      <c r="AC196">
        <f t="shared" si="16"/>
        <v>0</v>
      </c>
      <c r="AD196">
        <f t="shared" si="15"/>
        <v>0</v>
      </c>
      <c r="AE196">
        <f t="shared" si="15"/>
        <v>0</v>
      </c>
    </row>
    <row r="197" spans="13:31">
      <c r="M197">
        <f t="shared" si="19"/>
        <v>0</v>
      </c>
      <c r="N197">
        <f t="shared" si="20"/>
        <v>0</v>
      </c>
      <c r="O197">
        <f t="shared" si="20"/>
        <v>0</v>
      </c>
      <c r="P197">
        <f t="shared" si="20"/>
        <v>0</v>
      </c>
      <c r="Q197">
        <f t="shared" si="20"/>
        <v>0</v>
      </c>
      <c r="R197">
        <f t="shared" si="20"/>
        <v>0</v>
      </c>
      <c r="S197">
        <f t="shared" si="20"/>
        <v>0</v>
      </c>
      <c r="T197">
        <f t="shared" si="20"/>
        <v>0</v>
      </c>
      <c r="U197">
        <f t="shared" si="20"/>
        <v>0</v>
      </c>
      <c r="V197">
        <f t="shared" si="20"/>
        <v>0</v>
      </c>
      <c r="W197">
        <f t="shared" si="20"/>
        <v>0</v>
      </c>
      <c r="X197">
        <f t="shared" si="20"/>
        <v>0</v>
      </c>
      <c r="Y197">
        <f t="shared" si="20"/>
        <v>0</v>
      </c>
      <c r="Z197">
        <f t="shared" si="20"/>
        <v>0</v>
      </c>
      <c r="AA197">
        <f t="shared" si="20"/>
        <v>0</v>
      </c>
      <c r="AB197">
        <f t="shared" si="16"/>
        <v>0</v>
      </c>
      <c r="AC197">
        <f t="shared" si="16"/>
        <v>0</v>
      </c>
      <c r="AD197">
        <f t="shared" si="15"/>
        <v>0</v>
      </c>
      <c r="AE197">
        <f t="shared" si="15"/>
        <v>0</v>
      </c>
    </row>
    <row r="198" spans="13:31">
      <c r="M198">
        <f t="shared" si="19"/>
        <v>0</v>
      </c>
      <c r="N198">
        <f t="shared" si="20"/>
        <v>0</v>
      </c>
      <c r="O198">
        <f t="shared" si="20"/>
        <v>0</v>
      </c>
      <c r="P198">
        <f t="shared" si="20"/>
        <v>0</v>
      </c>
      <c r="Q198">
        <f t="shared" si="20"/>
        <v>0</v>
      </c>
      <c r="R198">
        <f t="shared" si="20"/>
        <v>0</v>
      </c>
      <c r="S198">
        <f t="shared" si="20"/>
        <v>0</v>
      </c>
      <c r="T198">
        <f t="shared" si="20"/>
        <v>0</v>
      </c>
      <c r="U198">
        <f t="shared" si="20"/>
        <v>0</v>
      </c>
      <c r="V198">
        <f t="shared" si="20"/>
        <v>0</v>
      </c>
      <c r="W198">
        <f t="shared" si="20"/>
        <v>0</v>
      </c>
      <c r="X198">
        <f t="shared" si="20"/>
        <v>0</v>
      </c>
      <c r="Y198">
        <f t="shared" si="20"/>
        <v>0</v>
      </c>
      <c r="Z198">
        <f t="shared" si="20"/>
        <v>0</v>
      </c>
      <c r="AA198">
        <f t="shared" si="20"/>
        <v>0</v>
      </c>
      <c r="AB198">
        <f t="shared" si="16"/>
        <v>0</v>
      </c>
      <c r="AC198">
        <f t="shared" si="16"/>
        <v>0</v>
      </c>
      <c r="AD198">
        <f t="shared" si="15"/>
        <v>0</v>
      </c>
      <c r="AE198">
        <f t="shared" si="15"/>
        <v>0</v>
      </c>
    </row>
    <row r="199" spans="13:31">
      <c r="M199">
        <f t="shared" si="19"/>
        <v>0</v>
      </c>
      <c r="N199">
        <f t="shared" si="20"/>
        <v>0</v>
      </c>
      <c r="O199">
        <f t="shared" si="20"/>
        <v>0</v>
      </c>
      <c r="P199">
        <f t="shared" si="20"/>
        <v>0</v>
      </c>
      <c r="Q199">
        <f t="shared" si="20"/>
        <v>0</v>
      </c>
      <c r="R199">
        <f t="shared" si="20"/>
        <v>0</v>
      </c>
      <c r="S199">
        <f t="shared" si="20"/>
        <v>0</v>
      </c>
      <c r="T199">
        <f t="shared" si="20"/>
        <v>0</v>
      </c>
      <c r="U199">
        <f t="shared" si="20"/>
        <v>0</v>
      </c>
      <c r="V199">
        <f t="shared" si="20"/>
        <v>0</v>
      </c>
      <c r="W199">
        <f t="shared" si="20"/>
        <v>0</v>
      </c>
      <c r="X199">
        <f t="shared" si="20"/>
        <v>0</v>
      </c>
      <c r="Y199">
        <f t="shared" si="20"/>
        <v>0</v>
      </c>
      <c r="Z199">
        <f t="shared" si="20"/>
        <v>0</v>
      </c>
      <c r="AA199">
        <f t="shared" si="20"/>
        <v>0</v>
      </c>
      <c r="AB199">
        <f t="shared" si="16"/>
        <v>0</v>
      </c>
      <c r="AC199">
        <f t="shared" si="16"/>
        <v>0</v>
      </c>
      <c r="AD199">
        <f t="shared" si="15"/>
        <v>0</v>
      </c>
      <c r="AE199">
        <f t="shared" si="15"/>
        <v>0</v>
      </c>
    </row>
    <row r="200" spans="13:31">
      <c r="M200">
        <f t="shared" si="19"/>
        <v>0</v>
      </c>
      <c r="N200">
        <f t="shared" si="20"/>
        <v>0</v>
      </c>
      <c r="O200">
        <f t="shared" si="20"/>
        <v>0</v>
      </c>
      <c r="P200">
        <f t="shared" si="20"/>
        <v>0</v>
      </c>
      <c r="Q200">
        <f t="shared" si="20"/>
        <v>0</v>
      </c>
      <c r="R200">
        <f t="shared" si="20"/>
        <v>0</v>
      </c>
      <c r="S200">
        <f t="shared" si="20"/>
        <v>0</v>
      </c>
      <c r="T200">
        <f t="shared" si="20"/>
        <v>0</v>
      </c>
      <c r="U200">
        <f t="shared" si="20"/>
        <v>0</v>
      </c>
      <c r="V200">
        <f t="shared" si="20"/>
        <v>0</v>
      </c>
      <c r="W200">
        <f t="shared" si="20"/>
        <v>0</v>
      </c>
      <c r="X200">
        <f t="shared" si="20"/>
        <v>0</v>
      </c>
      <c r="Y200">
        <f t="shared" si="20"/>
        <v>0</v>
      </c>
      <c r="Z200">
        <f t="shared" si="20"/>
        <v>0</v>
      </c>
      <c r="AA200">
        <f t="shared" si="20"/>
        <v>0</v>
      </c>
      <c r="AB200">
        <f t="shared" si="16"/>
        <v>0</v>
      </c>
      <c r="AC200">
        <f t="shared" si="16"/>
        <v>0</v>
      </c>
      <c r="AD200">
        <f t="shared" si="15"/>
        <v>0</v>
      </c>
      <c r="AE200">
        <f t="shared" si="15"/>
        <v>0</v>
      </c>
    </row>
    <row r="201" spans="13:31">
      <c r="M201">
        <f t="shared" si="19"/>
        <v>0</v>
      </c>
      <c r="N201">
        <f t="shared" si="20"/>
        <v>0</v>
      </c>
      <c r="O201">
        <f t="shared" si="20"/>
        <v>0</v>
      </c>
      <c r="P201">
        <f t="shared" si="20"/>
        <v>0</v>
      </c>
      <c r="Q201">
        <f t="shared" si="20"/>
        <v>0</v>
      </c>
      <c r="R201">
        <f t="shared" si="20"/>
        <v>0</v>
      </c>
      <c r="S201">
        <f t="shared" si="20"/>
        <v>0</v>
      </c>
      <c r="T201">
        <f t="shared" si="20"/>
        <v>0</v>
      </c>
      <c r="U201">
        <f t="shared" si="20"/>
        <v>0</v>
      </c>
      <c r="V201">
        <f t="shared" si="20"/>
        <v>0</v>
      </c>
      <c r="W201">
        <f t="shared" si="20"/>
        <v>0</v>
      </c>
      <c r="X201">
        <f t="shared" si="20"/>
        <v>0</v>
      </c>
      <c r="Y201">
        <f t="shared" si="20"/>
        <v>0</v>
      </c>
      <c r="Z201">
        <f t="shared" si="20"/>
        <v>0</v>
      </c>
      <c r="AA201">
        <f t="shared" si="20"/>
        <v>0</v>
      </c>
      <c r="AB201">
        <f t="shared" si="16"/>
        <v>0</v>
      </c>
      <c r="AC201">
        <f t="shared" si="16"/>
        <v>0</v>
      </c>
      <c r="AD201">
        <f t="shared" si="15"/>
        <v>0</v>
      </c>
      <c r="AE201">
        <f t="shared" si="15"/>
        <v>0</v>
      </c>
    </row>
    <row r="202" spans="13:31">
      <c r="M202">
        <f t="shared" si="19"/>
        <v>0</v>
      </c>
      <c r="N202">
        <f t="shared" si="20"/>
        <v>0</v>
      </c>
      <c r="O202">
        <f t="shared" si="20"/>
        <v>0</v>
      </c>
      <c r="P202">
        <f t="shared" si="20"/>
        <v>0</v>
      </c>
      <c r="Q202">
        <f t="shared" si="20"/>
        <v>0</v>
      </c>
      <c r="R202">
        <f t="shared" si="20"/>
        <v>0</v>
      </c>
      <c r="S202">
        <f t="shared" si="20"/>
        <v>0</v>
      </c>
      <c r="T202">
        <f t="shared" si="20"/>
        <v>0</v>
      </c>
      <c r="U202">
        <f t="shared" si="20"/>
        <v>0</v>
      </c>
      <c r="V202">
        <f t="shared" si="20"/>
        <v>0</v>
      </c>
      <c r="W202">
        <f t="shared" si="20"/>
        <v>0</v>
      </c>
      <c r="X202">
        <f t="shared" si="20"/>
        <v>0</v>
      </c>
      <c r="Y202">
        <f t="shared" si="20"/>
        <v>0</v>
      </c>
      <c r="Z202">
        <f t="shared" si="20"/>
        <v>0</v>
      </c>
      <c r="AA202">
        <f t="shared" si="20"/>
        <v>0</v>
      </c>
      <c r="AB202">
        <f t="shared" si="16"/>
        <v>0</v>
      </c>
      <c r="AC202">
        <f t="shared" si="16"/>
        <v>0</v>
      </c>
      <c r="AD202">
        <f t="shared" si="15"/>
        <v>0</v>
      </c>
      <c r="AE202">
        <f t="shared" si="15"/>
        <v>0</v>
      </c>
    </row>
    <row r="203" spans="13:31">
      <c r="M203">
        <f t="shared" si="19"/>
        <v>0</v>
      </c>
      <c r="N203">
        <f t="shared" si="20"/>
        <v>0</v>
      </c>
      <c r="O203">
        <f t="shared" si="20"/>
        <v>0</v>
      </c>
      <c r="P203">
        <f t="shared" si="20"/>
        <v>0</v>
      </c>
      <c r="Q203">
        <f t="shared" si="20"/>
        <v>0</v>
      </c>
      <c r="R203">
        <f t="shared" si="20"/>
        <v>0</v>
      </c>
      <c r="S203">
        <f t="shared" si="20"/>
        <v>0</v>
      </c>
      <c r="T203">
        <f t="shared" si="20"/>
        <v>0</v>
      </c>
      <c r="U203">
        <f t="shared" si="20"/>
        <v>0</v>
      </c>
      <c r="V203">
        <f t="shared" si="20"/>
        <v>0</v>
      </c>
      <c r="W203">
        <f t="shared" si="20"/>
        <v>0</v>
      </c>
      <c r="X203">
        <f t="shared" si="20"/>
        <v>0</v>
      </c>
      <c r="Y203">
        <f t="shared" si="20"/>
        <v>0</v>
      </c>
      <c r="Z203">
        <f t="shared" si="20"/>
        <v>0</v>
      </c>
      <c r="AA203">
        <f t="shared" si="20"/>
        <v>0</v>
      </c>
      <c r="AB203">
        <f t="shared" si="16"/>
        <v>0</v>
      </c>
      <c r="AC203">
        <f t="shared" si="16"/>
        <v>0</v>
      </c>
      <c r="AD203">
        <f t="shared" si="15"/>
        <v>0</v>
      </c>
      <c r="AE203">
        <f t="shared" si="15"/>
        <v>0</v>
      </c>
    </row>
    <row r="204" spans="13:31">
      <c r="M204">
        <f t="shared" si="19"/>
        <v>0</v>
      </c>
      <c r="N204">
        <f t="shared" si="20"/>
        <v>0</v>
      </c>
      <c r="O204">
        <f t="shared" si="20"/>
        <v>0</v>
      </c>
      <c r="P204">
        <f t="shared" si="20"/>
        <v>0</v>
      </c>
      <c r="Q204">
        <f t="shared" si="20"/>
        <v>0</v>
      </c>
      <c r="R204">
        <f t="shared" si="20"/>
        <v>0</v>
      </c>
      <c r="S204">
        <f t="shared" si="20"/>
        <v>0</v>
      </c>
      <c r="T204">
        <f t="shared" si="20"/>
        <v>0</v>
      </c>
      <c r="U204">
        <f t="shared" si="20"/>
        <v>0</v>
      </c>
      <c r="V204">
        <f t="shared" si="20"/>
        <v>0</v>
      </c>
      <c r="W204">
        <f t="shared" si="20"/>
        <v>0</v>
      </c>
      <c r="X204">
        <f t="shared" si="20"/>
        <v>0</v>
      </c>
      <c r="Y204">
        <f t="shared" si="20"/>
        <v>0</v>
      </c>
      <c r="Z204">
        <f t="shared" si="20"/>
        <v>0</v>
      </c>
      <c r="AA204">
        <f t="shared" si="20"/>
        <v>0</v>
      </c>
      <c r="AB204">
        <f t="shared" si="16"/>
        <v>0</v>
      </c>
      <c r="AC204">
        <f t="shared" si="16"/>
        <v>0</v>
      </c>
      <c r="AD204">
        <f t="shared" si="16"/>
        <v>0</v>
      </c>
      <c r="AE204">
        <f t="shared" si="16"/>
        <v>0</v>
      </c>
    </row>
    <row r="205" spans="13:31">
      <c r="M205">
        <f t="shared" si="19"/>
        <v>0</v>
      </c>
      <c r="N205">
        <f t="shared" ref="N205:AA221" si="21">IF($D205=N$1,$E205,0)</f>
        <v>0</v>
      </c>
      <c r="O205">
        <f t="shared" si="21"/>
        <v>0</v>
      </c>
      <c r="P205">
        <f t="shared" si="21"/>
        <v>0</v>
      </c>
      <c r="Q205">
        <f t="shared" si="21"/>
        <v>0</v>
      </c>
      <c r="R205">
        <f t="shared" si="21"/>
        <v>0</v>
      </c>
      <c r="S205">
        <f t="shared" si="21"/>
        <v>0</v>
      </c>
      <c r="T205">
        <f t="shared" si="21"/>
        <v>0</v>
      </c>
      <c r="U205">
        <f t="shared" si="21"/>
        <v>0</v>
      </c>
      <c r="V205">
        <f t="shared" si="21"/>
        <v>0</v>
      </c>
      <c r="W205">
        <f t="shared" si="21"/>
        <v>0</v>
      </c>
      <c r="X205">
        <f t="shared" si="21"/>
        <v>0</v>
      </c>
      <c r="Y205">
        <f t="shared" si="21"/>
        <v>0</v>
      </c>
      <c r="Z205">
        <f t="shared" si="21"/>
        <v>0</v>
      </c>
      <c r="AA205">
        <f t="shared" si="21"/>
        <v>0</v>
      </c>
      <c r="AB205">
        <f t="shared" ref="AB205:AE268" si="22">IF($D205=AB$1,$E205,0)</f>
        <v>0</v>
      </c>
      <c r="AC205">
        <f t="shared" si="22"/>
        <v>0</v>
      </c>
      <c r="AD205">
        <f t="shared" si="22"/>
        <v>0</v>
      </c>
      <c r="AE205">
        <f t="shared" si="22"/>
        <v>0</v>
      </c>
    </row>
    <row r="206" spans="13:31">
      <c r="M206">
        <f t="shared" si="19"/>
        <v>0</v>
      </c>
      <c r="N206">
        <f t="shared" si="21"/>
        <v>0</v>
      </c>
      <c r="O206">
        <f t="shared" si="21"/>
        <v>0</v>
      </c>
      <c r="P206">
        <f t="shared" si="21"/>
        <v>0</v>
      </c>
      <c r="Q206">
        <f t="shared" si="21"/>
        <v>0</v>
      </c>
      <c r="R206">
        <f t="shared" si="21"/>
        <v>0</v>
      </c>
      <c r="S206">
        <f t="shared" si="21"/>
        <v>0</v>
      </c>
      <c r="T206">
        <f t="shared" si="21"/>
        <v>0</v>
      </c>
      <c r="U206">
        <f t="shared" si="21"/>
        <v>0</v>
      </c>
      <c r="V206">
        <f t="shared" si="21"/>
        <v>0</v>
      </c>
      <c r="W206">
        <f t="shared" si="21"/>
        <v>0</v>
      </c>
      <c r="X206">
        <f t="shared" si="21"/>
        <v>0</v>
      </c>
      <c r="Y206">
        <f t="shared" si="21"/>
        <v>0</v>
      </c>
      <c r="Z206">
        <f t="shared" si="21"/>
        <v>0</v>
      </c>
      <c r="AA206">
        <f t="shared" si="21"/>
        <v>0</v>
      </c>
      <c r="AB206">
        <f t="shared" si="22"/>
        <v>0</v>
      </c>
      <c r="AC206">
        <f t="shared" si="22"/>
        <v>0</v>
      </c>
      <c r="AD206">
        <f t="shared" si="22"/>
        <v>0</v>
      </c>
      <c r="AE206">
        <f t="shared" si="22"/>
        <v>0</v>
      </c>
    </row>
    <row r="207" spans="13:31">
      <c r="M207">
        <f t="shared" si="19"/>
        <v>0</v>
      </c>
      <c r="N207">
        <f t="shared" si="21"/>
        <v>0</v>
      </c>
      <c r="O207">
        <f t="shared" si="21"/>
        <v>0</v>
      </c>
      <c r="P207">
        <f t="shared" si="21"/>
        <v>0</v>
      </c>
      <c r="Q207">
        <f t="shared" si="21"/>
        <v>0</v>
      </c>
      <c r="R207">
        <f t="shared" si="21"/>
        <v>0</v>
      </c>
      <c r="S207">
        <f t="shared" si="21"/>
        <v>0</v>
      </c>
      <c r="T207">
        <f t="shared" si="21"/>
        <v>0</v>
      </c>
      <c r="U207">
        <f t="shared" si="21"/>
        <v>0</v>
      </c>
      <c r="V207">
        <f t="shared" si="21"/>
        <v>0</v>
      </c>
      <c r="W207">
        <f t="shared" si="21"/>
        <v>0</v>
      </c>
      <c r="X207">
        <f t="shared" si="21"/>
        <v>0</v>
      </c>
      <c r="Y207">
        <f t="shared" si="21"/>
        <v>0</v>
      </c>
      <c r="Z207">
        <f t="shared" si="21"/>
        <v>0</v>
      </c>
      <c r="AA207">
        <f t="shared" si="21"/>
        <v>0</v>
      </c>
      <c r="AB207">
        <f t="shared" si="22"/>
        <v>0</v>
      </c>
      <c r="AC207">
        <f t="shared" si="22"/>
        <v>0</v>
      </c>
      <c r="AD207">
        <f t="shared" si="22"/>
        <v>0</v>
      </c>
      <c r="AE207">
        <f t="shared" si="22"/>
        <v>0</v>
      </c>
    </row>
    <row r="208" spans="13:31">
      <c r="M208">
        <f t="shared" si="19"/>
        <v>0</v>
      </c>
      <c r="N208">
        <f t="shared" si="21"/>
        <v>0</v>
      </c>
      <c r="O208">
        <f t="shared" si="21"/>
        <v>0</v>
      </c>
      <c r="P208">
        <f t="shared" si="21"/>
        <v>0</v>
      </c>
      <c r="Q208">
        <f t="shared" si="21"/>
        <v>0</v>
      </c>
      <c r="R208">
        <f t="shared" si="21"/>
        <v>0</v>
      </c>
      <c r="S208">
        <f t="shared" si="21"/>
        <v>0</v>
      </c>
      <c r="T208">
        <f t="shared" si="21"/>
        <v>0</v>
      </c>
      <c r="U208">
        <f t="shared" si="21"/>
        <v>0</v>
      </c>
      <c r="V208">
        <f t="shared" si="21"/>
        <v>0</v>
      </c>
      <c r="W208">
        <f t="shared" si="21"/>
        <v>0</v>
      </c>
      <c r="X208">
        <f t="shared" si="21"/>
        <v>0</v>
      </c>
      <c r="Y208">
        <f t="shared" si="21"/>
        <v>0</v>
      </c>
      <c r="Z208">
        <f t="shared" si="21"/>
        <v>0</v>
      </c>
      <c r="AA208">
        <f t="shared" si="21"/>
        <v>0</v>
      </c>
      <c r="AB208">
        <f t="shared" si="22"/>
        <v>0</v>
      </c>
      <c r="AC208">
        <f t="shared" si="22"/>
        <v>0</v>
      </c>
      <c r="AD208">
        <f t="shared" si="22"/>
        <v>0</v>
      </c>
      <c r="AE208">
        <f t="shared" si="22"/>
        <v>0</v>
      </c>
    </row>
    <row r="209" spans="13:31">
      <c r="M209">
        <f t="shared" si="19"/>
        <v>0</v>
      </c>
      <c r="N209">
        <f t="shared" si="21"/>
        <v>0</v>
      </c>
      <c r="O209">
        <f t="shared" si="21"/>
        <v>0</v>
      </c>
      <c r="P209">
        <f t="shared" si="21"/>
        <v>0</v>
      </c>
      <c r="Q209">
        <f t="shared" si="21"/>
        <v>0</v>
      </c>
      <c r="R209">
        <f t="shared" si="21"/>
        <v>0</v>
      </c>
      <c r="S209">
        <f t="shared" si="21"/>
        <v>0</v>
      </c>
      <c r="T209">
        <f t="shared" si="21"/>
        <v>0</v>
      </c>
      <c r="U209">
        <f t="shared" si="21"/>
        <v>0</v>
      </c>
      <c r="V209">
        <f t="shared" si="21"/>
        <v>0</v>
      </c>
      <c r="W209">
        <f t="shared" si="21"/>
        <v>0</v>
      </c>
      <c r="X209">
        <f t="shared" si="21"/>
        <v>0</v>
      </c>
      <c r="Y209">
        <f t="shared" si="21"/>
        <v>0</v>
      </c>
      <c r="Z209">
        <f t="shared" si="21"/>
        <v>0</v>
      </c>
      <c r="AA209">
        <f t="shared" si="21"/>
        <v>0</v>
      </c>
      <c r="AB209">
        <f t="shared" si="22"/>
        <v>0</v>
      </c>
      <c r="AC209">
        <f t="shared" si="22"/>
        <v>0</v>
      </c>
      <c r="AD209">
        <f t="shared" si="22"/>
        <v>0</v>
      </c>
      <c r="AE209">
        <f t="shared" si="22"/>
        <v>0</v>
      </c>
    </row>
    <row r="210" spans="13:31">
      <c r="M210">
        <f t="shared" si="19"/>
        <v>0</v>
      </c>
      <c r="N210">
        <f t="shared" si="21"/>
        <v>0</v>
      </c>
      <c r="O210">
        <f t="shared" si="21"/>
        <v>0</v>
      </c>
      <c r="P210">
        <f t="shared" si="21"/>
        <v>0</v>
      </c>
      <c r="Q210">
        <f t="shared" si="21"/>
        <v>0</v>
      </c>
      <c r="R210">
        <f t="shared" si="21"/>
        <v>0</v>
      </c>
      <c r="S210">
        <f t="shared" si="21"/>
        <v>0</v>
      </c>
      <c r="T210">
        <f t="shared" si="21"/>
        <v>0</v>
      </c>
      <c r="U210">
        <f t="shared" si="21"/>
        <v>0</v>
      </c>
      <c r="V210">
        <f t="shared" si="21"/>
        <v>0</v>
      </c>
      <c r="W210">
        <f t="shared" si="21"/>
        <v>0</v>
      </c>
      <c r="X210">
        <f t="shared" si="21"/>
        <v>0</v>
      </c>
      <c r="Y210">
        <f t="shared" si="21"/>
        <v>0</v>
      </c>
      <c r="Z210">
        <f t="shared" si="21"/>
        <v>0</v>
      </c>
      <c r="AA210">
        <f t="shared" si="21"/>
        <v>0</v>
      </c>
      <c r="AB210">
        <f t="shared" si="22"/>
        <v>0</v>
      </c>
      <c r="AC210">
        <f t="shared" si="22"/>
        <v>0</v>
      </c>
      <c r="AD210">
        <f t="shared" si="22"/>
        <v>0</v>
      </c>
      <c r="AE210">
        <f t="shared" si="22"/>
        <v>0</v>
      </c>
    </row>
    <row r="211" spans="13:31">
      <c r="M211">
        <f t="shared" si="19"/>
        <v>0</v>
      </c>
      <c r="N211">
        <f t="shared" si="21"/>
        <v>0</v>
      </c>
      <c r="O211">
        <f t="shared" si="21"/>
        <v>0</v>
      </c>
      <c r="P211">
        <f t="shared" si="21"/>
        <v>0</v>
      </c>
      <c r="Q211">
        <f t="shared" si="21"/>
        <v>0</v>
      </c>
      <c r="R211">
        <f t="shared" si="21"/>
        <v>0</v>
      </c>
      <c r="S211">
        <f t="shared" si="21"/>
        <v>0</v>
      </c>
      <c r="T211">
        <f t="shared" si="21"/>
        <v>0</v>
      </c>
      <c r="U211">
        <f t="shared" si="21"/>
        <v>0</v>
      </c>
      <c r="V211">
        <f t="shared" si="21"/>
        <v>0</v>
      </c>
      <c r="W211">
        <f t="shared" si="21"/>
        <v>0</v>
      </c>
      <c r="X211">
        <f t="shared" si="21"/>
        <v>0</v>
      </c>
      <c r="Y211">
        <f t="shared" si="21"/>
        <v>0</v>
      </c>
      <c r="Z211">
        <f t="shared" si="21"/>
        <v>0</v>
      </c>
      <c r="AA211">
        <f t="shared" si="21"/>
        <v>0</v>
      </c>
      <c r="AB211">
        <f t="shared" si="22"/>
        <v>0</v>
      </c>
      <c r="AC211">
        <f t="shared" si="22"/>
        <v>0</v>
      </c>
      <c r="AD211">
        <f t="shared" si="22"/>
        <v>0</v>
      </c>
      <c r="AE211">
        <f t="shared" si="22"/>
        <v>0</v>
      </c>
    </row>
    <row r="212" spans="13:31">
      <c r="M212">
        <f t="shared" si="19"/>
        <v>0</v>
      </c>
      <c r="N212">
        <f t="shared" si="21"/>
        <v>0</v>
      </c>
      <c r="O212">
        <f t="shared" si="21"/>
        <v>0</v>
      </c>
      <c r="P212">
        <f t="shared" si="21"/>
        <v>0</v>
      </c>
      <c r="Q212">
        <f t="shared" si="21"/>
        <v>0</v>
      </c>
      <c r="R212">
        <f t="shared" si="21"/>
        <v>0</v>
      </c>
      <c r="S212">
        <f t="shared" si="21"/>
        <v>0</v>
      </c>
      <c r="T212">
        <f t="shared" si="21"/>
        <v>0</v>
      </c>
      <c r="U212">
        <f t="shared" si="21"/>
        <v>0</v>
      </c>
      <c r="V212">
        <f t="shared" si="21"/>
        <v>0</v>
      </c>
      <c r="W212">
        <f t="shared" si="21"/>
        <v>0</v>
      </c>
      <c r="X212">
        <f t="shared" si="21"/>
        <v>0</v>
      </c>
      <c r="Y212">
        <f t="shared" si="21"/>
        <v>0</v>
      </c>
      <c r="Z212">
        <f t="shared" si="21"/>
        <v>0</v>
      </c>
      <c r="AA212">
        <f t="shared" si="21"/>
        <v>0</v>
      </c>
      <c r="AB212">
        <f t="shared" si="22"/>
        <v>0</v>
      </c>
      <c r="AC212">
        <f t="shared" si="22"/>
        <v>0</v>
      </c>
      <c r="AD212">
        <f t="shared" si="22"/>
        <v>0</v>
      </c>
      <c r="AE212">
        <f t="shared" si="22"/>
        <v>0</v>
      </c>
    </row>
    <row r="213" spans="13:31">
      <c r="M213">
        <f t="shared" si="19"/>
        <v>0</v>
      </c>
      <c r="N213">
        <f t="shared" si="21"/>
        <v>0</v>
      </c>
      <c r="O213">
        <f t="shared" si="21"/>
        <v>0</v>
      </c>
      <c r="P213">
        <f t="shared" si="21"/>
        <v>0</v>
      </c>
      <c r="Q213">
        <f t="shared" si="21"/>
        <v>0</v>
      </c>
      <c r="R213">
        <f t="shared" si="21"/>
        <v>0</v>
      </c>
      <c r="S213">
        <f t="shared" si="21"/>
        <v>0</v>
      </c>
      <c r="T213">
        <f t="shared" si="21"/>
        <v>0</v>
      </c>
      <c r="U213">
        <f t="shared" si="21"/>
        <v>0</v>
      </c>
      <c r="V213">
        <f t="shared" si="21"/>
        <v>0</v>
      </c>
      <c r="W213">
        <f t="shared" si="21"/>
        <v>0</v>
      </c>
      <c r="X213">
        <f t="shared" si="21"/>
        <v>0</v>
      </c>
      <c r="Y213">
        <f t="shared" si="21"/>
        <v>0</v>
      </c>
      <c r="Z213">
        <f t="shared" si="21"/>
        <v>0</v>
      </c>
      <c r="AA213">
        <f t="shared" si="21"/>
        <v>0</v>
      </c>
      <c r="AB213">
        <f t="shared" si="22"/>
        <v>0</v>
      </c>
      <c r="AC213">
        <f t="shared" si="22"/>
        <v>0</v>
      </c>
      <c r="AD213">
        <f t="shared" si="22"/>
        <v>0</v>
      </c>
      <c r="AE213">
        <f t="shared" si="22"/>
        <v>0</v>
      </c>
    </row>
    <row r="214" spans="13:31">
      <c r="M214">
        <f t="shared" si="19"/>
        <v>0</v>
      </c>
      <c r="N214">
        <f t="shared" si="21"/>
        <v>0</v>
      </c>
      <c r="O214">
        <f t="shared" si="21"/>
        <v>0</v>
      </c>
      <c r="P214">
        <f t="shared" si="21"/>
        <v>0</v>
      </c>
      <c r="Q214">
        <f t="shared" si="21"/>
        <v>0</v>
      </c>
      <c r="R214">
        <f t="shared" si="21"/>
        <v>0</v>
      </c>
      <c r="S214">
        <f t="shared" si="21"/>
        <v>0</v>
      </c>
      <c r="T214">
        <f t="shared" si="21"/>
        <v>0</v>
      </c>
      <c r="U214">
        <f t="shared" si="21"/>
        <v>0</v>
      </c>
      <c r="V214">
        <f t="shared" si="21"/>
        <v>0</v>
      </c>
      <c r="W214">
        <f t="shared" si="21"/>
        <v>0</v>
      </c>
      <c r="X214">
        <f t="shared" si="21"/>
        <v>0</v>
      </c>
      <c r="Y214">
        <f t="shared" si="21"/>
        <v>0</v>
      </c>
      <c r="Z214">
        <f t="shared" si="21"/>
        <v>0</v>
      </c>
      <c r="AA214">
        <f t="shared" si="21"/>
        <v>0</v>
      </c>
      <c r="AB214">
        <f t="shared" si="22"/>
        <v>0</v>
      </c>
      <c r="AC214">
        <f t="shared" si="22"/>
        <v>0</v>
      </c>
      <c r="AD214">
        <f t="shared" si="22"/>
        <v>0</v>
      </c>
      <c r="AE214">
        <f t="shared" si="22"/>
        <v>0</v>
      </c>
    </row>
    <row r="215" spans="13:31">
      <c r="M215">
        <f t="shared" si="19"/>
        <v>0</v>
      </c>
      <c r="N215">
        <f t="shared" si="21"/>
        <v>0</v>
      </c>
      <c r="O215">
        <f t="shared" si="21"/>
        <v>0</v>
      </c>
      <c r="P215">
        <f t="shared" si="21"/>
        <v>0</v>
      </c>
      <c r="Q215">
        <f t="shared" si="21"/>
        <v>0</v>
      </c>
      <c r="R215">
        <f t="shared" si="21"/>
        <v>0</v>
      </c>
      <c r="S215">
        <f t="shared" si="21"/>
        <v>0</v>
      </c>
      <c r="T215">
        <f t="shared" si="21"/>
        <v>0</v>
      </c>
      <c r="U215">
        <f t="shared" si="21"/>
        <v>0</v>
      </c>
      <c r="V215">
        <f t="shared" si="21"/>
        <v>0</v>
      </c>
      <c r="W215">
        <f t="shared" si="21"/>
        <v>0</v>
      </c>
      <c r="X215">
        <f t="shared" si="21"/>
        <v>0</v>
      </c>
      <c r="Y215">
        <f t="shared" si="21"/>
        <v>0</v>
      </c>
      <c r="Z215">
        <f t="shared" si="21"/>
        <v>0</v>
      </c>
      <c r="AA215">
        <f t="shared" si="21"/>
        <v>0</v>
      </c>
      <c r="AB215">
        <f t="shared" si="22"/>
        <v>0</v>
      </c>
      <c r="AC215">
        <f t="shared" si="22"/>
        <v>0</v>
      </c>
      <c r="AD215">
        <f t="shared" si="22"/>
        <v>0</v>
      </c>
      <c r="AE215">
        <f t="shared" si="22"/>
        <v>0</v>
      </c>
    </row>
    <row r="216" spans="13:31">
      <c r="M216">
        <f t="shared" si="19"/>
        <v>0</v>
      </c>
      <c r="N216">
        <f t="shared" si="21"/>
        <v>0</v>
      </c>
      <c r="O216">
        <f t="shared" si="21"/>
        <v>0</v>
      </c>
      <c r="P216">
        <f t="shared" si="21"/>
        <v>0</v>
      </c>
      <c r="Q216">
        <f t="shared" si="21"/>
        <v>0</v>
      </c>
      <c r="R216">
        <f t="shared" si="21"/>
        <v>0</v>
      </c>
      <c r="S216">
        <f t="shared" si="21"/>
        <v>0</v>
      </c>
      <c r="T216">
        <f t="shared" si="21"/>
        <v>0</v>
      </c>
      <c r="U216">
        <f t="shared" si="21"/>
        <v>0</v>
      </c>
      <c r="V216">
        <f t="shared" si="21"/>
        <v>0</v>
      </c>
      <c r="W216">
        <f t="shared" si="21"/>
        <v>0</v>
      </c>
      <c r="X216">
        <f t="shared" si="21"/>
        <v>0</v>
      </c>
      <c r="Y216">
        <f t="shared" si="21"/>
        <v>0</v>
      </c>
      <c r="Z216">
        <f t="shared" si="21"/>
        <v>0</v>
      </c>
      <c r="AA216">
        <f t="shared" si="21"/>
        <v>0</v>
      </c>
      <c r="AB216">
        <f t="shared" si="22"/>
        <v>0</v>
      </c>
      <c r="AC216">
        <f t="shared" si="22"/>
        <v>0</v>
      </c>
      <c r="AD216">
        <f t="shared" si="22"/>
        <v>0</v>
      </c>
      <c r="AE216">
        <f t="shared" si="22"/>
        <v>0</v>
      </c>
    </row>
    <row r="217" spans="13:31">
      <c r="M217">
        <f t="shared" si="19"/>
        <v>0</v>
      </c>
      <c r="N217">
        <f t="shared" si="21"/>
        <v>0</v>
      </c>
      <c r="O217">
        <f t="shared" si="21"/>
        <v>0</v>
      </c>
      <c r="P217">
        <f t="shared" si="21"/>
        <v>0</v>
      </c>
      <c r="Q217">
        <f t="shared" si="21"/>
        <v>0</v>
      </c>
      <c r="R217">
        <f t="shared" si="21"/>
        <v>0</v>
      </c>
      <c r="S217">
        <f t="shared" si="21"/>
        <v>0</v>
      </c>
      <c r="T217">
        <f t="shared" si="21"/>
        <v>0</v>
      </c>
      <c r="U217">
        <f t="shared" si="21"/>
        <v>0</v>
      </c>
      <c r="V217">
        <f t="shared" si="21"/>
        <v>0</v>
      </c>
      <c r="W217">
        <f t="shared" si="21"/>
        <v>0</v>
      </c>
      <c r="X217">
        <f t="shared" si="21"/>
        <v>0</v>
      </c>
      <c r="Y217">
        <f t="shared" si="21"/>
        <v>0</v>
      </c>
      <c r="Z217">
        <f t="shared" si="21"/>
        <v>0</v>
      </c>
      <c r="AA217">
        <f t="shared" si="21"/>
        <v>0</v>
      </c>
      <c r="AB217">
        <f t="shared" si="22"/>
        <v>0</v>
      </c>
      <c r="AC217">
        <f t="shared" si="22"/>
        <v>0</v>
      </c>
      <c r="AD217">
        <f t="shared" si="22"/>
        <v>0</v>
      </c>
      <c r="AE217">
        <f t="shared" si="22"/>
        <v>0</v>
      </c>
    </row>
    <row r="218" spans="13:31">
      <c r="M218">
        <f t="shared" si="19"/>
        <v>0</v>
      </c>
      <c r="N218">
        <f t="shared" si="21"/>
        <v>0</v>
      </c>
      <c r="O218">
        <f t="shared" si="21"/>
        <v>0</v>
      </c>
      <c r="P218">
        <f t="shared" si="21"/>
        <v>0</v>
      </c>
      <c r="Q218">
        <f t="shared" si="21"/>
        <v>0</v>
      </c>
      <c r="R218">
        <f t="shared" si="21"/>
        <v>0</v>
      </c>
      <c r="S218">
        <f t="shared" si="21"/>
        <v>0</v>
      </c>
      <c r="T218">
        <f t="shared" si="21"/>
        <v>0</v>
      </c>
      <c r="U218">
        <f t="shared" si="21"/>
        <v>0</v>
      </c>
      <c r="V218">
        <f t="shared" si="21"/>
        <v>0</v>
      </c>
      <c r="W218">
        <f t="shared" si="21"/>
        <v>0</v>
      </c>
      <c r="X218">
        <f t="shared" si="21"/>
        <v>0</v>
      </c>
      <c r="Y218">
        <f t="shared" si="21"/>
        <v>0</v>
      </c>
      <c r="Z218">
        <f t="shared" si="21"/>
        <v>0</v>
      </c>
      <c r="AA218">
        <f t="shared" si="21"/>
        <v>0</v>
      </c>
      <c r="AB218">
        <f t="shared" si="22"/>
        <v>0</v>
      </c>
      <c r="AC218">
        <f t="shared" si="22"/>
        <v>0</v>
      </c>
      <c r="AD218">
        <f t="shared" si="22"/>
        <v>0</v>
      </c>
      <c r="AE218">
        <f t="shared" si="22"/>
        <v>0</v>
      </c>
    </row>
    <row r="219" spans="13:31">
      <c r="M219">
        <f t="shared" si="19"/>
        <v>0</v>
      </c>
      <c r="N219">
        <f t="shared" si="21"/>
        <v>0</v>
      </c>
      <c r="O219">
        <f t="shared" si="21"/>
        <v>0</v>
      </c>
      <c r="P219">
        <f t="shared" si="21"/>
        <v>0</v>
      </c>
      <c r="Q219">
        <f t="shared" si="21"/>
        <v>0</v>
      </c>
      <c r="R219">
        <f t="shared" si="21"/>
        <v>0</v>
      </c>
      <c r="S219">
        <f t="shared" si="21"/>
        <v>0</v>
      </c>
      <c r="T219">
        <f t="shared" si="21"/>
        <v>0</v>
      </c>
      <c r="U219">
        <f t="shared" si="21"/>
        <v>0</v>
      </c>
      <c r="V219">
        <f t="shared" si="21"/>
        <v>0</v>
      </c>
      <c r="W219">
        <f t="shared" si="21"/>
        <v>0</v>
      </c>
      <c r="X219">
        <f t="shared" si="21"/>
        <v>0</v>
      </c>
      <c r="Y219">
        <f t="shared" si="21"/>
        <v>0</v>
      </c>
      <c r="Z219">
        <f t="shared" si="21"/>
        <v>0</v>
      </c>
      <c r="AA219">
        <f t="shared" si="21"/>
        <v>0</v>
      </c>
      <c r="AB219">
        <f t="shared" si="22"/>
        <v>0</v>
      </c>
      <c r="AC219">
        <f t="shared" si="22"/>
        <v>0</v>
      </c>
      <c r="AD219">
        <f t="shared" si="22"/>
        <v>0</v>
      </c>
      <c r="AE219">
        <f t="shared" si="22"/>
        <v>0</v>
      </c>
    </row>
    <row r="220" spans="13:31">
      <c r="M220">
        <f t="shared" si="19"/>
        <v>0</v>
      </c>
      <c r="N220">
        <f t="shared" si="21"/>
        <v>0</v>
      </c>
      <c r="O220">
        <f t="shared" si="21"/>
        <v>0</v>
      </c>
      <c r="P220">
        <f t="shared" si="21"/>
        <v>0</v>
      </c>
      <c r="Q220">
        <f t="shared" si="21"/>
        <v>0</v>
      </c>
      <c r="R220">
        <f t="shared" si="21"/>
        <v>0</v>
      </c>
      <c r="S220">
        <f t="shared" si="21"/>
        <v>0</v>
      </c>
      <c r="T220">
        <f t="shared" si="21"/>
        <v>0</v>
      </c>
      <c r="U220">
        <f t="shared" si="21"/>
        <v>0</v>
      </c>
      <c r="V220">
        <f t="shared" si="21"/>
        <v>0</v>
      </c>
      <c r="W220">
        <f t="shared" si="21"/>
        <v>0</v>
      </c>
      <c r="X220">
        <f t="shared" si="21"/>
        <v>0</v>
      </c>
      <c r="Y220">
        <f t="shared" si="21"/>
        <v>0</v>
      </c>
      <c r="Z220">
        <f t="shared" si="21"/>
        <v>0</v>
      </c>
      <c r="AA220">
        <f t="shared" si="21"/>
        <v>0</v>
      </c>
      <c r="AB220">
        <f t="shared" si="22"/>
        <v>0</v>
      </c>
      <c r="AC220">
        <f t="shared" si="22"/>
        <v>0</v>
      </c>
      <c r="AD220">
        <f t="shared" si="22"/>
        <v>0</v>
      </c>
      <c r="AE220">
        <f t="shared" si="22"/>
        <v>0</v>
      </c>
    </row>
    <row r="221" spans="13:31">
      <c r="M221">
        <f t="shared" si="19"/>
        <v>0</v>
      </c>
      <c r="N221">
        <f t="shared" si="21"/>
        <v>0</v>
      </c>
      <c r="O221">
        <f t="shared" si="21"/>
        <v>0</v>
      </c>
      <c r="P221">
        <f t="shared" si="21"/>
        <v>0</v>
      </c>
      <c r="Q221">
        <f t="shared" si="21"/>
        <v>0</v>
      </c>
      <c r="R221">
        <f t="shared" si="21"/>
        <v>0</v>
      </c>
      <c r="S221">
        <f t="shared" si="21"/>
        <v>0</v>
      </c>
      <c r="T221">
        <f t="shared" si="21"/>
        <v>0</v>
      </c>
      <c r="U221">
        <f t="shared" si="21"/>
        <v>0</v>
      </c>
      <c r="V221">
        <f t="shared" si="21"/>
        <v>0</v>
      </c>
      <c r="W221">
        <f t="shared" si="21"/>
        <v>0</v>
      </c>
      <c r="X221">
        <f t="shared" si="21"/>
        <v>0</v>
      </c>
      <c r="Y221">
        <f t="shared" si="21"/>
        <v>0</v>
      </c>
      <c r="Z221">
        <f t="shared" si="21"/>
        <v>0</v>
      </c>
      <c r="AA221">
        <f t="shared" si="21"/>
        <v>0</v>
      </c>
      <c r="AB221">
        <f t="shared" si="22"/>
        <v>0</v>
      </c>
      <c r="AC221">
        <f t="shared" si="22"/>
        <v>0</v>
      </c>
      <c r="AD221">
        <f t="shared" si="22"/>
        <v>0</v>
      </c>
      <c r="AE221">
        <f t="shared" si="22"/>
        <v>0</v>
      </c>
    </row>
    <row r="222" spans="13:31">
      <c r="M222">
        <f t="shared" si="19"/>
        <v>0</v>
      </c>
      <c r="N222">
        <f t="shared" ref="N222:AA238" si="23">IF($D222=N$1,$E222,0)</f>
        <v>0</v>
      </c>
      <c r="O222">
        <f t="shared" si="23"/>
        <v>0</v>
      </c>
      <c r="P222">
        <f t="shared" si="23"/>
        <v>0</v>
      </c>
      <c r="Q222">
        <f t="shared" si="23"/>
        <v>0</v>
      </c>
      <c r="R222">
        <f t="shared" si="23"/>
        <v>0</v>
      </c>
      <c r="S222">
        <f t="shared" si="23"/>
        <v>0</v>
      </c>
      <c r="T222">
        <f t="shared" si="23"/>
        <v>0</v>
      </c>
      <c r="U222">
        <f t="shared" si="23"/>
        <v>0</v>
      </c>
      <c r="V222">
        <f t="shared" si="23"/>
        <v>0</v>
      </c>
      <c r="W222">
        <f t="shared" si="23"/>
        <v>0</v>
      </c>
      <c r="X222">
        <f t="shared" si="23"/>
        <v>0</v>
      </c>
      <c r="Y222">
        <f t="shared" si="23"/>
        <v>0</v>
      </c>
      <c r="Z222">
        <f t="shared" si="23"/>
        <v>0</v>
      </c>
      <c r="AA222">
        <f t="shared" si="23"/>
        <v>0</v>
      </c>
      <c r="AB222">
        <f t="shared" si="22"/>
        <v>0</v>
      </c>
      <c r="AC222">
        <f t="shared" si="22"/>
        <v>0</v>
      </c>
      <c r="AD222">
        <f t="shared" si="22"/>
        <v>0</v>
      </c>
      <c r="AE222">
        <f t="shared" si="22"/>
        <v>0</v>
      </c>
    </row>
    <row r="223" spans="13:31">
      <c r="M223">
        <f t="shared" si="19"/>
        <v>0</v>
      </c>
      <c r="N223">
        <f t="shared" si="23"/>
        <v>0</v>
      </c>
      <c r="O223">
        <f t="shared" si="23"/>
        <v>0</v>
      </c>
      <c r="P223">
        <f t="shared" si="23"/>
        <v>0</v>
      </c>
      <c r="Q223">
        <f t="shared" si="23"/>
        <v>0</v>
      </c>
      <c r="R223">
        <f t="shared" si="23"/>
        <v>0</v>
      </c>
      <c r="S223">
        <f t="shared" si="23"/>
        <v>0</v>
      </c>
      <c r="T223">
        <f t="shared" si="23"/>
        <v>0</v>
      </c>
      <c r="U223">
        <f t="shared" si="23"/>
        <v>0</v>
      </c>
      <c r="V223">
        <f t="shared" si="23"/>
        <v>0</v>
      </c>
      <c r="W223">
        <f t="shared" si="23"/>
        <v>0</v>
      </c>
      <c r="X223">
        <f t="shared" si="23"/>
        <v>0</v>
      </c>
      <c r="Y223">
        <f t="shared" si="23"/>
        <v>0</v>
      </c>
      <c r="Z223">
        <f t="shared" si="23"/>
        <v>0</v>
      </c>
      <c r="AA223">
        <f t="shared" si="23"/>
        <v>0</v>
      </c>
      <c r="AB223">
        <f t="shared" si="22"/>
        <v>0</v>
      </c>
      <c r="AC223">
        <f t="shared" si="22"/>
        <v>0</v>
      </c>
      <c r="AD223">
        <f t="shared" si="22"/>
        <v>0</v>
      </c>
      <c r="AE223">
        <f t="shared" si="22"/>
        <v>0</v>
      </c>
    </row>
    <row r="224" spans="13:31">
      <c r="M224">
        <f t="shared" si="19"/>
        <v>0</v>
      </c>
      <c r="N224">
        <f t="shared" si="23"/>
        <v>0</v>
      </c>
      <c r="O224">
        <f t="shared" si="23"/>
        <v>0</v>
      </c>
      <c r="P224">
        <f t="shared" si="23"/>
        <v>0</v>
      </c>
      <c r="Q224">
        <f t="shared" si="23"/>
        <v>0</v>
      </c>
      <c r="R224">
        <f t="shared" si="23"/>
        <v>0</v>
      </c>
      <c r="S224">
        <f t="shared" si="23"/>
        <v>0</v>
      </c>
      <c r="T224">
        <f t="shared" si="23"/>
        <v>0</v>
      </c>
      <c r="U224">
        <f t="shared" si="23"/>
        <v>0</v>
      </c>
      <c r="V224">
        <f t="shared" si="23"/>
        <v>0</v>
      </c>
      <c r="W224">
        <f t="shared" si="23"/>
        <v>0</v>
      </c>
      <c r="X224">
        <f t="shared" si="23"/>
        <v>0</v>
      </c>
      <c r="Y224">
        <f t="shared" si="23"/>
        <v>0</v>
      </c>
      <c r="Z224">
        <f t="shared" si="23"/>
        <v>0</v>
      </c>
      <c r="AA224">
        <f t="shared" si="23"/>
        <v>0</v>
      </c>
      <c r="AB224">
        <f t="shared" si="22"/>
        <v>0</v>
      </c>
      <c r="AC224">
        <f t="shared" si="22"/>
        <v>0</v>
      </c>
      <c r="AD224">
        <f t="shared" si="22"/>
        <v>0</v>
      </c>
      <c r="AE224">
        <f t="shared" si="22"/>
        <v>0</v>
      </c>
    </row>
    <row r="225" spans="13:31">
      <c r="M225">
        <f t="shared" si="19"/>
        <v>0</v>
      </c>
      <c r="N225">
        <f t="shared" si="23"/>
        <v>0</v>
      </c>
      <c r="O225">
        <f t="shared" si="23"/>
        <v>0</v>
      </c>
      <c r="P225">
        <f t="shared" si="23"/>
        <v>0</v>
      </c>
      <c r="Q225">
        <f t="shared" si="23"/>
        <v>0</v>
      </c>
      <c r="R225">
        <f t="shared" si="23"/>
        <v>0</v>
      </c>
      <c r="S225">
        <f t="shared" si="23"/>
        <v>0</v>
      </c>
      <c r="T225">
        <f t="shared" si="23"/>
        <v>0</v>
      </c>
      <c r="U225">
        <f t="shared" si="23"/>
        <v>0</v>
      </c>
      <c r="V225">
        <f t="shared" si="23"/>
        <v>0</v>
      </c>
      <c r="W225">
        <f t="shared" si="23"/>
        <v>0</v>
      </c>
      <c r="X225">
        <f t="shared" si="23"/>
        <v>0</v>
      </c>
      <c r="Y225">
        <f t="shared" si="23"/>
        <v>0</v>
      </c>
      <c r="Z225">
        <f t="shared" si="23"/>
        <v>0</v>
      </c>
      <c r="AA225">
        <f t="shared" si="23"/>
        <v>0</v>
      </c>
      <c r="AB225">
        <f t="shared" si="22"/>
        <v>0</v>
      </c>
      <c r="AC225">
        <f t="shared" si="22"/>
        <v>0</v>
      </c>
      <c r="AD225">
        <f t="shared" si="22"/>
        <v>0</v>
      </c>
      <c r="AE225">
        <f t="shared" si="22"/>
        <v>0</v>
      </c>
    </row>
    <row r="226" spans="13:31">
      <c r="M226">
        <f t="shared" si="19"/>
        <v>0</v>
      </c>
      <c r="N226">
        <f t="shared" si="23"/>
        <v>0</v>
      </c>
      <c r="O226">
        <f t="shared" si="23"/>
        <v>0</v>
      </c>
      <c r="P226">
        <f t="shared" si="23"/>
        <v>0</v>
      </c>
      <c r="Q226">
        <f t="shared" si="23"/>
        <v>0</v>
      </c>
      <c r="R226">
        <f t="shared" si="23"/>
        <v>0</v>
      </c>
      <c r="S226">
        <f t="shared" si="23"/>
        <v>0</v>
      </c>
      <c r="T226">
        <f t="shared" si="23"/>
        <v>0</v>
      </c>
      <c r="U226">
        <f t="shared" si="23"/>
        <v>0</v>
      </c>
      <c r="V226">
        <f t="shared" si="23"/>
        <v>0</v>
      </c>
      <c r="W226">
        <f t="shared" si="23"/>
        <v>0</v>
      </c>
      <c r="X226">
        <f t="shared" si="23"/>
        <v>0</v>
      </c>
      <c r="Y226">
        <f t="shared" si="23"/>
        <v>0</v>
      </c>
      <c r="Z226">
        <f t="shared" si="23"/>
        <v>0</v>
      </c>
      <c r="AA226">
        <f t="shared" si="23"/>
        <v>0</v>
      </c>
      <c r="AB226">
        <f t="shared" si="22"/>
        <v>0</v>
      </c>
      <c r="AC226">
        <f t="shared" si="22"/>
        <v>0</v>
      </c>
      <c r="AD226">
        <f t="shared" si="22"/>
        <v>0</v>
      </c>
      <c r="AE226">
        <f t="shared" si="22"/>
        <v>0</v>
      </c>
    </row>
    <row r="227" spans="13:31">
      <c r="M227">
        <f t="shared" si="19"/>
        <v>0</v>
      </c>
      <c r="N227">
        <f t="shared" si="23"/>
        <v>0</v>
      </c>
      <c r="O227">
        <f t="shared" si="23"/>
        <v>0</v>
      </c>
      <c r="P227">
        <f t="shared" si="23"/>
        <v>0</v>
      </c>
      <c r="Q227">
        <f t="shared" si="23"/>
        <v>0</v>
      </c>
      <c r="R227">
        <f t="shared" si="23"/>
        <v>0</v>
      </c>
      <c r="S227">
        <f t="shared" si="23"/>
        <v>0</v>
      </c>
      <c r="T227">
        <f t="shared" si="23"/>
        <v>0</v>
      </c>
      <c r="U227">
        <f t="shared" si="23"/>
        <v>0</v>
      </c>
      <c r="V227">
        <f t="shared" si="23"/>
        <v>0</v>
      </c>
      <c r="W227">
        <f t="shared" si="23"/>
        <v>0</v>
      </c>
      <c r="X227">
        <f t="shared" si="23"/>
        <v>0</v>
      </c>
      <c r="Y227">
        <f t="shared" si="23"/>
        <v>0</v>
      </c>
      <c r="Z227">
        <f t="shared" si="23"/>
        <v>0</v>
      </c>
      <c r="AA227">
        <f t="shared" si="23"/>
        <v>0</v>
      </c>
      <c r="AB227">
        <f t="shared" si="22"/>
        <v>0</v>
      </c>
      <c r="AC227">
        <f t="shared" si="22"/>
        <v>0</v>
      </c>
      <c r="AD227">
        <f t="shared" si="22"/>
        <v>0</v>
      </c>
      <c r="AE227">
        <f t="shared" si="22"/>
        <v>0</v>
      </c>
    </row>
    <row r="228" spans="13:31">
      <c r="M228">
        <f t="shared" si="19"/>
        <v>0</v>
      </c>
      <c r="N228">
        <f t="shared" si="23"/>
        <v>0</v>
      </c>
      <c r="O228">
        <f t="shared" si="23"/>
        <v>0</v>
      </c>
      <c r="P228">
        <f t="shared" si="23"/>
        <v>0</v>
      </c>
      <c r="Q228">
        <f t="shared" si="23"/>
        <v>0</v>
      </c>
      <c r="R228">
        <f t="shared" si="23"/>
        <v>0</v>
      </c>
      <c r="S228">
        <f t="shared" si="23"/>
        <v>0</v>
      </c>
      <c r="T228">
        <f t="shared" si="23"/>
        <v>0</v>
      </c>
      <c r="U228">
        <f t="shared" si="23"/>
        <v>0</v>
      </c>
      <c r="V228">
        <f t="shared" si="23"/>
        <v>0</v>
      </c>
      <c r="W228">
        <f t="shared" si="23"/>
        <v>0</v>
      </c>
      <c r="X228">
        <f t="shared" si="23"/>
        <v>0</v>
      </c>
      <c r="Y228">
        <f t="shared" si="23"/>
        <v>0</v>
      </c>
      <c r="Z228">
        <f t="shared" si="23"/>
        <v>0</v>
      </c>
      <c r="AA228">
        <f t="shared" si="23"/>
        <v>0</v>
      </c>
      <c r="AB228">
        <f t="shared" si="22"/>
        <v>0</v>
      </c>
      <c r="AC228">
        <f t="shared" si="22"/>
        <v>0</v>
      </c>
      <c r="AD228">
        <f t="shared" si="22"/>
        <v>0</v>
      </c>
      <c r="AE228">
        <f t="shared" si="22"/>
        <v>0</v>
      </c>
    </row>
    <row r="229" spans="13:31">
      <c r="M229">
        <f t="shared" si="19"/>
        <v>0</v>
      </c>
      <c r="N229">
        <f t="shared" si="23"/>
        <v>0</v>
      </c>
      <c r="O229">
        <f t="shared" si="23"/>
        <v>0</v>
      </c>
      <c r="P229">
        <f t="shared" si="23"/>
        <v>0</v>
      </c>
      <c r="Q229">
        <f t="shared" si="23"/>
        <v>0</v>
      </c>
      <c r="R229">
        <f t="shared" si="23"/>
        <v>0</v>
      </c>
      <c r="S229">
        <f t="shared" si="23"/>
        <v>0</v>
      </c>
      <c r="T229">
        <f t="shared" si="23"/>
        <v>0</v>
      </c>
      <c r="U229">
        <f t="shared" si="23"/>
        <v>0</v>
      </c>
      <c r="V229">
        <f t="shared" si="23"/>
        <v>0</v>
      </c>
      <c r="W229">
        <f t="shared" si="23"/>
        <v>0</v>
      </c>
      <c r="X229">
        <f t="shared" si="23"/>
        <v>0</v>
      </c>
      <c r="Y229">
        <f t="shared" si="23"/>
        <v>0</v>
      </c>
      <c r="Z229">
        <f t="shared" si="23"/>
        <v>0</v>
      </c>
      <c r="AA229">
        <f t="shared" si="23"/>
        <v>0</v>
      </c>
      <c r="AB229">
        <f t="shared" si="22"/>
        <v>0</v>
      </c>
      <c r="AC229">
        <f t="shared" si="22"/>
        <v>0</v>
      </c>
      <c r="AD229">
        <f t="shared" si="22"/>
        <v>0</v>
      </c>
      <c r="AE229">
        <f t="shared" si="22"/>
        <v>0</v>
      </c>
    </row>
    <row r="230" spans="13:31">
      <c r="M230">
        <f t="shared" si="19"/>
        <v>0</v>
      </c>
      <c r="N230">
        <f t="shared" si="23"/>
        <v>0</v>
      </c>
      <c r="O230">
        <f t="shared" si="23"/>
        <v>0</v>
      </c>
      <c r="P230">
        <f t="shared" si="23"/>
        <v>0</v>
      </c>
      <c r="Q230">
        <f t="shared" si="23"/>
        <v>0</v>
      </c>
      <c r="R230">
        <f t="shared" si="23"/>
        <v>0</v>
      </c>
      <c r="S230">
        <f t="shared" si="23"/>
        <v>0</v>
      </c>
      <c r="T230">
        <f t="shared" si="23"/>
        <v>0</v>
      </c>
      <c r="U230">
        <f t="shared" si="23"/>
        <v>0</v>
      </c>
      <c r="V230">
        <f t="shared" si="23"/>
        <v>0</v>
      </c>
      <c r="W230">
        <f t="shared" si="23"/>
        <v>0</v>
      </c>
      <c r="X230">
        <f t="shared" si="23"/>
        <v>0</v>
      </c>
      <c r="Y230">
        <f t="shared" si="23"/>
        <v>0</v>
      </c>
      <c r="Z230">
        <f t="shared" si="23"/>
        <v>0</v>
      </c>
      <c r="AA230">
        <f t="shared" si="23"/>
        <v>0</v>
      </c>
      <c r="AB230">
        <f t="shared" si="22"/>
        <v>0</v>
      </c>
      <c r="AC230">
        <f t="shared" si="22"/>
        <v>0</v>
      </c>
      <c r="AD230">
        <f t="shared" si="22"/>
        <v>0</v>
      </c>
      <c r="AE230">
        <f t="shared" si="22"/>
        <v>0</v>
      </c>
    </row>
    <row r="231" spans="13:31">
      <c r="M231">
        <f t="shared" si="19"/>
        <v>0</v>
      </c>
      <c r="N231">
        <f t="shared" si="23"/>
        <v>0</v>
      </c>
      <c r="O231">
        <f t="shared" si="23"/>
        <v>0</v>
      </c>
      <c r="P231">
        <f t="shared" si="23"/>
        <v>0</v>
      </c>
      <c r="Q231">
        <f t="shared" si="23"/>
        <v>0</v>
      </c>
      <c r="R231">
        <f t="shared" si="23"/>
        <v>0</v>
      </c>
      <c r="S231">
        <f t="shared" si="23"/>
        <v>0</v>
      </c>
      <c r="T231">
        <f t="shared" si="23"/>
        <v>0</v>
      </c>
      <c r="U231">
        <f t="shared" si="23"/>
        <v>0</v>
      </c>
      <c r="V231">
        <f t="shared" si="23"/>
        <v>0</v>
      </c>
      <c r="W231">
        <f t="shared" si="23"/>
        <v>0</v>
      </c>
      <c r="X231">
        <f t="shared" si="23"/>
        <v>0</v>
      </c>
      <c r="Y231">
        <f t="shared" si="23"/>
        <v>0</v>
      </c>
      <c r="Z231">
        <f t="shared" si="23"/>
        <v>0</v>
      </c>
      <c r="AA231">
        <f t="shared" si="23"/>
        <v>0</v>
      </c>
      <c r="AB231">
        <f t="shared" si="22"/>
        <v>0</v>
      </c>
      <c r="AC231">
        <f t="shared" si="22"/>
        <v>0</v>
      </c>
      <c r="AD231">
        <f t="shared" si="22"/>
        <v>0</v>
      </c>
      <c r="AE231">
        <f t="shared" si="22"/>
        <v>0</v>
      </c>
    </row>
    <row r="232" spans="13:31">
      <c r="M232">
        <f t="shared" si="19"/>
        <v>0</v>
      </c>
      <c r="N232">
        <f t="shared" si="23"/>
        <v>0</v>
      </c>
      <c r="O232">
        <f t="shared" si="23"/>
        <v>0</v>
      </c>
      <c r="P232">
        <f t="shared" si="23"/>
        <v>0</v>
      </c>
      <c r="Q232">
        <f t="shared" si="23"/>
        <v>0</v>
      </c>
      <c r="R232">
        <f t="shared" si="23"/>
        <v>0</v>
      </c>
      <c r="S232">
        <f t="shared" si="23"/>
        <v>0</v>
      </c>
      <c r="T232">
        <f t="shared" si="23"/>
        <v>0</v>
      </c>
      <c r="U232">
        <f t="shared" si="23"/>
        <v>0</v>
      </c>
      <c r="V232">
        <f t="shared" si="23"/>
        <v>0</v>
      </c>
      <c r="W232">
        <f t="shared" si="23"/>
        <v>0</v>
      </c>
      <c r="X232">
        <f t="shared" si="23"/>
        <v>0</v>
      </c>
      <c r="Y232">
        <f t="shared" si="23"/>
        <v>0</v>
      </c>
      <c r="Z232">
        <f t="shared" si="23"/>
        <v>0</v>
      </c>
      <c r="AA232">
        <f t="shared" si="23"/>
        <v>0</v>
      </c>
      <c r="AB232">
        <f t="shared" si="22"/>
        <v>0</v>
      </c>
      <c r="AC232">
        <f t="shared" si="22"/>
        <v>0</v>
      </c>
      <c r="AD232">
        <f t="shared" si="22"/>
        <v>0</v>
      </c>
      <c r="AE232">
        <f t="shared" si="22"/>
        <v>0</v>
      </c>
    </row>
    <row r="233" spans="13:31">
      <c r="M233">
        <f t="shared" si="19"/>
        <v>0</v>
      </c>
      <c r="N233">
        <f t="shared" si="23"/>
        <v>0</v>
      </c>
      <c r="O233">
        <f t="shared" si="23"/>
        <v>0</v>
      </c>
      <c r="P233">
        <f t="shared" si="23"/>
        <v>0</v>
      </c>
      <c r="Q233">
        <f t="shared" si="23"/>
        <v>0</v>
      </c>
      <c r="R233">
        <f t="shared" si="23"/>
        <v>0</v>
      </c>
      <c r="S233">
        <f t="shared" si="23"/>
        <v>0</v>
      </c>
      <c r="T233">
        <f t="shared" si="23"/>
        <v>0</v>
      </c>
      <c r="U233">
        <f t="shared" si="23"/>
        <v>0</v>
      </c>
      <c r="V233">
        <f t="shared" si="23"/>
        <v>0</v>
      </c>
      <c r="W233">
        <f t="shared" si="23"/>
        <v>0</v>
      </c>
      <c r="X233">
        <f t="shared" si="23"/>
        <v>0</v>
      </c>
      <c r="Y233">
        <f t="shared" si="23"/>
        <v>0</v>
      </c>
      <c r="Z233">
        <f t="shared" si="23"/>
        <v>0</v>
      </c>
      <c r="AA233">
        <f t="shared" si="23"/>
        <v>0</v>
      </c>
      <c r="AB233">
        <f t="shared" si="22"/>
        <v>0</v>
      </c>
      <c r="AC233">
        <f t="shared" si="22"/>
        <v>0</v>
      </c>
      <c r="AD233">
        <f t="shared" si="22"/>
        <v>0</v>
      </c>
      <c r="AE233">
        <f t="shared" si="22"/>
        <v>0</v>
      </c>
    </row>
    <row r="234" spans="13:31">
      <c r="M234">
        <f t="shared" si="19"/>
        <v>0</v>
      </c>
      <c r="N234">
        <f t="shared" si="23"/>
        <v>0</v>
      </c>
      <c r="O234">
        <f t="shared" si="23"/>
        <v>0</v>
      </c>
      <c r="P234">
        <f t="shared" si="23"/>
        <v>0</v>
      </c>
      <c r="Q234">
        <f t="shared" si="23"/>
        <v>0</v>
      </c>
      <c r="R234">
        <f t="shared" si="23"/>
        <v>0</v>
      </c>
      <c r="S234">
        <f t="shared" si="23"/>
        <v>0</v>
      </c>
      <c r="T234">
        <f t="shared" si="23"/>
        <v>0</v>
      </c>
      <c r="U234">
        <f t="shared" si="23"/>
        <v>0</v>
      </c>
      <c r="V234">
        <f t="shared" si="23"/>
        <v>0</v>
      </c>
      <c r="W234">
        <f t="shared" si="23"/>
        <v>0</v>
      </c>
      <c r="X234">
        <f t="shared" si="23"/>
        <v>0</v>
      </c>
      <c r="Y234">
        <f t="shared" si="23"/>
        <v>0</v>
      </c>
      <c r="Z234">
        <f t="shared" si="23"/>
        <v>0</v>
      </c>
      <c r="AA234">
        <f t="shared" si="23"/>
        <v>0</v>
      </c>
      <c r="AB234">
        <f t="shared" si="22"/>
        <v>0</v>
      </c>
      <c r="AC234">
        <f t="shared" si="22"/>
        <v>0</v>
      </c>
      <c r="AD234">
        <f t="shared" si="22"/>
        <v>0</v>
      </c>
      <c r="AE234">
        <f t="shared" si="22"/>
        <v>0</v>
      </c>
    </row>
    <row r="235" spans="13:31">
      <c r="M235">
        <f t="shared" si="19"/>
        <v>0</v>
      </c>
      <c r="N235">
        <f t="shared" si="23"/>
        <v>0</v>
      </c>
      <c r="O235">
        <f t="shared" si="23"/>
        <v>0</v>
      </c>
      <c r="P235">
        <f t="shared" si="23"/>
        <v>0</v>
      </c>
      <c r="Q235">
        <f t="shared" si="23"/>
        <v>0</v>
      </c>
      <c r="R235">
        <f t="shared" si="23"/>
        <v>0</v>
      </c>
      <c r="S235">
        <f t="shared" si="23"/>
        <v>0</v>
      </c>
      <c r="T235">
        <f t="shared" si="23"/>
        <v>0</v>
      </c>
      <c r="U235">
        <f t="shared" si="23"/>
        <v>0</v>
      </c>
      <c r="V235">
        <f t="shared" si="23"/>
        <v>0</v>
      </c>
      <c r="W235">
        <f t="shared" si="23"/>
        <v>0</v>
      </c>
      <c r="X235">
        <f t="shared" si="23"/>
        <v>0</v>
      </c>
      <c r="Y235">
        <f t="shared" si="23"/>
        <v>0</v>
      </c>
      <c r="Z235">
        <f t="shared" si="23"/>
        <v>0</v>
      </c>
      <c r="AA235">
        <f t="shared" si="23"/>
        <v>0</v>
      </c>
      <c r="AB235">
        <f t="shared" si="22"/>
        <v>0</v>
      </c>
      <c r="AC235">
        <f t="shared" si="22"/>
        <v>0</v>
      </c>
      <c r="AD235">
        <f t="shared" si="22"/>
        <v>0</v>
      </c>
      <c r="AE235">
        <f t="shared" si="22"/>
        <v>0</v>
      </c>
    </row>
    <row r="236" spans="13:31">
      <c r="M236">
        <f t="shared" si="19"/>
        <v>0</v>
      </c>
      <c r="N236">
        <f t="shared" si="23"/>
        <v>0</v>
      </c>
      <c r="O236">
        <f t="shared" si="23"/>
        <v>0</v>
      </c>
      <c r="P236">
        <f t="shared" si="23"/>
        <v>0</v>
      </c>
      <c r="Q236">
        <f t="shared" si="23"/>
        <v>0</v>
      </c>
      <c r="R236">
        <f t="shared" si="23"/>
        <v>0</v>
      </c>
      <c r="S236">
        <f t="shared" si="23"/>
        <v>0</v>
      </c>
      <c r="T236">
        <f t="shared" si="23"/>
        <v>0</v>
      </c>
      <c r="U236">
        <f t="shared" si="23"/>
        <v>0</v>
      </c>
      <c r="V236">
        <f t="shared" si="23"/>
        <v>0</v>
      </c>
      <c r="W236">
        <f t="shared" si="23"/>
        <v>0</v>
      </c>
      <c r="X236">
        <f t="shared" si="23"/>
        <v>0</v>
      </c>
      <c r="Y236">
        <f t="shared" si="23"/>
        <v>0</v>
      </c>
      <c r="Z236">
        <f t="shared" si="23"/>
        <v>0</v>
      </c>
      <c r="AA236">
        <f t="shared" si="23"/>
        <v>0</v>
      </c>
      <c r="AB236">
        <f t="shared" si="22"/>
        <v>0</v>
      </c>
      <c r="AC236">
        <f t="shared" si="22"/>
        <v>0</v>
      </c>
      <c r="AD236">
        <f t="shared" si="22"/>
        <v>0</v>
      </c>
      <c r="AE236">
        <f t="shared" si="22"/>
        <v>0</v>
      </c>
    </row>
    <row r="237" spans="13:31">
      <c r="M237">
        <f t="shared" si="19"/>
        <v>0</v>
      </c>
      <c r="N237">
        <f t="shared" si="23"/>
        <v>0</v>
      </c>
      <c r="O237">
        <f t="shared" si="23"/>
        <v>0</v>
      </c>
      <c r="P237">
        <f t="shared" si="23"/>
        <v>0</v>
      </c>
      <c r="Q237">
        <f t="shared" si="23"/>
        <v>0</v>
      </c>
      <c r="R237">
        <f t="shared" si="23"/>
        <v>0</v>
      </c>
      <c r="S237">
        <f t="shared" si="23"/>
        <v>0</v>
      </c>
      <c r="T237">
        <f t="shared" si="23"/>
        <v>0</v>
      </c>
      <c r="U237">
        <f t="shared" si="23"/>
        <v>0</v>
      </c>
      <c r="V237">
        <f t="shared" si="23"/>
        <v>0</v>
      </c>
      <c r="W237">
        <f t="shared" si="23"/>
        <v>0</v>
      </c>
      <c r="X237">
        <f t="shared" si="23"/>
        <v>0</v>
      </c>
      <c r="Y237">
        <f t="shared" si="23"/>
        <v>0</v>
      </c>
      <c r="Z237">
        <f t="shared" si="23"/>
        <v>0</v>
      </c>
      <c r="AA237">
        <f t="shared" si="23"/>
        <v>0</v>
      </c>
      <c r="AB237">
        <f t="shared" si="22"/>
        <v>0</v>
      </c>
      <c r="AC237">
        <f t="shared" si="22"/>
        <v>0</v>
      </c>
      <c r="AD237">
        <f t="shared" si="22"/>
        <v>0</v>
      </c>
      <c r="AE237">
        <f t="shared" si="22"/>
        <v>0</v>
      </c>
    </row>
    <row r="238" spans="13:31">
      <c r="M238">
        <f t="shared" si="19"/>
        <v>0</v>
      </c>
      <c r="N238">
        <f t="shared" si="23"/>
        <v>0</v>
      </c>
      <c r="O238">
        <f t="shared" si="23"/>
        <v>0</v>
      </c>
      <c r="P238">
        <f t="shared" si="23"/>
        <v>0</v>
      </c>
      <c r="Q238">
        <f t="shared" si="23"/>
        <v>0</v>
      </c>
      <c r="R238">
        <f t="shared" si="23"/>
        <v>0</v>
      </c>
      <c r="S238">
        <f t="shared" si="23"/>
        <v>0</v>
      </c>
      <c r="T238">
        <f t="shared" si="23"/>
        <v>0</v>
      </c>
      <c r="U238">
        <f t="shared" si="23"/>
        <v>0</v>
      </c>
      <c r="V238">
        <f t="shared" si="23"/>
        <v>0</v>
      </c>
      <c r="W238">
        <f t="shared" si="23"/>
        <v>0</v>
      </c>
      <c r="X238">
        <f t="shared" si="23"/>
        <v>0</v>
      </c>
      <c r="Y238">
        <f t="shared" si="23"/>
        <v>0</v>
      </c>
      <c r="Z238">
        <f t="shared" si="23"/>
        <v>0</v>
      </c>
      <c r="AA238">
        <f t="shared" si="23"/>
        <v>0</v>
      </c>
      <c r="AB238">
        <f t="shared" si="22"/>
        <v>0</v>
      </c>
      <c r="AC238">
        <f t="shared" si="22"/>
        <v>0</v>
      </c>
      <c r="AD238">
        <f t="shared" si="22"/>
        <v>0</v>
      </c>
      <c r="AE238">
        <f t="shared" si="22"/>
        <v>0</v>
      </c>
    </row>
    <row r="239" spans="13:31">
      <c r="M239">
        <f t="shared" si="19"/>
        <v>0</v>
      </c>
      <c r="N239">
        <f t="shared" ref="N239:AA255" si="24">IF($D239=N$1,$E239,0)</f>
        <v>0</v>
      </c>
      <c r="O239">
        <f t="shared" si="24"/>
        <v>0</v>
      </c>
      <c r="P239">
        <f t="shared" si="24"/>
        <v>0</v>
      </c>
      <c r="Q239">
        <f t="shared" si="24"/>
        <v>0</v>
      </c>
      <c r="R239">
        <f t="shared" si="24"/>
        <v>0</v>
      </c>
      <c r="S239">
        <f t="shared" si="24"/>
        <v>0</v>
      </c>
      <c r="T239">
        <f t="shared" si="24"/>
        <v>0</v>
      </c>
      <c r="U239">
        <f t="shared" si="24"/>
        <v>0</v>
      </c>
      <c r="V239">
        <f t="shared" si="24"/>
        <v>0</v>
      </c>
      <c r="W239">
        <f t="shared" si="24"/>
        <v>0</v>
      </c>
      <c r="X239">
        <f t="shared" si="24"/>
        <v>0</v>
      </c>
      <c r="Y239">
        <f t="shared" si="24"/>
        <v>0</v>
      </c>
      <c r="Z239">
        <f t="shared" si="24"/>
        <v>0</v>
      </c>
      <c r="AA239">
        <f t="shared" si="24"/>
        <v>0</v>
      </c>
      <c r="AB239">
        <f t="shared" si="22"/>
        <v>0</v>
      </c>
      <c r="AC239">
        <f t="shared" si="22"/>
        <v>0</v>
      </c>
      <c r="AD239">
        <f t="shared" si="22"/>
        <v>0</v>
      </c>
      <c r="AE239">
        <f t="shared" si="22"/>
        <v>0</v>
      </c>
    </row>
    <row r="240" spans="13:31">
      <c r="M240">
        <f t="shared" si="19"/>
        <v>0</v>
      </c>
      <c r="N240">
        <f t="shared" si="24"/>
        <v>0</v>
      </c>
      <c r="O240">
        <f t="shared" si="24"/>
        <v>0</v>
      </c>
      <c r="P240">
        <f t="shared" si="24"/>
        <v>0</v>
      </c>
      <c r="Q240">
        <f t="shared" si="24"/>
        <v>0</v>
      </c>
      <c r="R240">
        <f t="shared" si="24"/>
        <v>0</v>
      </c>
      <c r="S240">
        <f t="shared" si="24"/>
        <v>0</v>
      </c>
      <c r="T240">
        <f t="shared" si="24"/>
        <v>0</v>
      </c>
      <c r="U240">
        <f t="shared" si="24"/>
        <v>0</v>
      </c>
      <c r="V240">
        <f t="shared" si="24"/>
        <v>0</v>
      </c>
      <c r="W240">
        <f t="shared" si="24"/>
        <v>0</v>
      </c>
      <c r="X240">
        <f t="shared" si="24"/>
        <v>0</v>
      </c>
      <c r="Y240">
        <f t="shared" si="24"/>
        <v>0</v>
      </c>
      <c r="Z240">
        <f t="shared" si="24"/>
        <v>0</v>
      </c>
      <c r="AA240">
        <f t="shared" si="24"/>
        <v>0</v>
      </c>
      <c r="AB240">
        <f t="shared" si="22"/>
        <v>0</v>
      </c>
      <c r="AC240">
        <f t="shared" si="22"/>
        <v>0</v>
      </c>
      <c r="AD240">
        <f t="shared" si="22"/>
        <v>0</v>
      </c>
      <c r="AE240">
        <f t="shared" si="22"/>
        <v>0</v>
      </c>
    </row>
    <row r="241" spans="13:31">
      <c r="M241">
        <f t="shared" si="19"/>
        <v>0</v>
      </c>
      <c r="N241">
        <f t="shared" si="24"/>
        <v>0</v>
      </c>
      <c r="O241">
        <f t="shared" si="24"/>
        <v>0</v>
      </c>
      <c r="P241">
        <f t="shared" si="24"/>
        <v>0</v>
      </c>
      <c r="Q241">
        <f t="shared" si="24"/>
        <v>0</v>
      </c>
      <c r="R241">
        <f t="shared" si="24"/>
        <v>0</v>
      </c>
      <c r="S241">
        <f t="shared" si="24"/>
        <v>0</v>
      </c>
      <c r="T241">
        <f t="shared" si="24"/>
        <v>0</v>
      </c>
      <c r="U241">
        <f t="shared" si="24"/>
        <v>0</v>
      </c>
      <c r="V241">
        <f t="shared" si="24"/>
        <v>0</v>
      </c>
      <c r="W241">
        <f t="shared" si="24"/>
        <v>0</v>
      </c>
      <c r="X241">
        <f t="shared" si="24"/>
        <v>0</v>
      </c>
      <c r="Y241">
        <f t="shared" si="24"/>
        <v>0</v>
      </c>
      <c r="Z241">
        <f t="shared" si="24"/>
        <v>0</v>
      </c>
      <c r="AA241">
        <f t="shared" si="24"/>
        <v>0</v>
      </c>
      <c r="AB241">
        <f t="shared" si="22"/>
        <v>0</v>
      </c>
      <c r="AC241">
        <f t="shared" si="22"/>
        <v>0</v>
      </c>
      <c r="AD241">
        <f t="shared" si="22"/>
        <v>0</v>
      </c>
      <c r="AE241">
        <f t="shared" si="22"/>
        <v>0</v>
      </c>
    </row>
    <row r="242" spans="13:31">
      <c r="M242">
        <f t="shared" si="19"/>
        <v>0</v>
      </c>
      <c r="N242">
        <f t="shared" si="24"/>
        <v>0</v>
      </c>
      <c r="O242">
        <f t="shared" si="24"/>
        <v>0</v>
      </c>
      <c r="P242">
        <f t="shared" si="24"/>
        <v>0</v>
      </c>
      <c r="Q242">
        <f t="shared" si="24"/>
        <v>0</v>
      </c>
      <c r="R242">
        <f t="shared" si="24"/>
        <v>0</v>
      </c>
      <c r="S242">
        <f t="shared" si="24"/>
        <v>0</v>
      </c>
      <c r="T242">
        <f t="shared" si="24"/>
        <v>0</v>
      </c>
      <c r="U242">
        <f t="shared" si="24"/>
        <v>0</v>
      </c>
      <c r="V242">
        <f t="shared" si="24"/>
        <v>0</v>
      </c>
      <c r="W242">
        <f t="shared" si="24"/>
        <v>0</v>
      </c>
      <c r="X242">
        <f t="shared" si="24"/>
        <v>0</v>
      </c>
      <c r="Y242">
        <f t="shared" si="24"/>
        <v>0</v>
      </c>
      <c r="Z242">
        <f t="shared" si="24"/>
        <v>0</v>
      </c>
      <c r="AA242">
        <f t="shared" si="24"/>
        <v>0</v>
      </c>
      <c r="AB242">
        <f t="shared" si="22"/>
        <v>0</v>
      </c>
      <c r="AC242">
        <f t="shared" si="22"/>
        <v>0</v>
      </c>
      <c r="AD242">
        <f t="shared" si="22"/>
        <v>0</v>
      </c>
      <c r="AE242">
        <f t="shared" si="22"/>
        <v>0</v>
      </c>
    </row>
    <row r="243" spans="13:31">
      <c r="M243">
        <f t="shared" si="19"/>
        <v>0</v>
      </c>
      <c r="N243">
        <f t="shared" si="24"/>
        <v>0</v>
      </c>
      <c r="O243">
        <f t="shared" si="24"/>
        <v>0</v>
      </c>
      <c r="P243">
        <f t="shared" si="24"/>
        <v>0</v>
      </c>
      <c r="Q243">
        <f t="shared" si="24"/>
        <v>0</v>
      </c>
      <c r="R243">
        <f t="shared" si="24"/>
        <v>0</v>
      </c>
      <c r="S243">
        <f t="shared" si="24"/>
        <v>0</v>
      </c>
      <c r="T243">
        <f t="shared" si="24"/>
        <v>0</v>
      </c>
      <c r="U243">
        <f t="shared" si="24"/>
        <v>0</v>
      </c>
      <c r="V243">
        <f t="shared" si="24"/>
        <v>0</v>
      </c>
      <c r="W243">
        <f t="shared" si="24"/>
        <v>0</v>
      </c>
      <c r="X243">
        <f t="shared" si="24"/>
        <v>0</v>
      </c>
      <c r="Y243">
        <f t="shared" si="24"/>
        <v>0</v>
      </c>
      <c r="Z243">
        <f t="shared" si="24"/>
        <v>0</v>
      </c>
      <c r="AA243">
        <f t="shared" si="24"/>
        <v>0</v>
      </c>
      <c r="AB243">
        <f t="shared" si="22"/>
        <v>0</v>
      </c>
      <c r="AC243">
        <f t="shared" si="22"/>
        <v>0</v>
      </c>
      <c r="AD243">
        <f t="shared" si="22"/>
        <v>0</v>
      </c>
      <c r="AE243">
        <f t="shared" si="22"/>
        <v>0</v>
      </c>
    </row>
    <row r="244" spans="13:31">
      <c r="M244">
        <f t="shared" ref="M244:M307" si="25">IF($D244=M$1,$E244,0)</f>
        <v>0</v>
      </c>
      <c r="N244">
        <f t="shared" si="24"/>
        <v>0</v>
      </c>
      <c r="O244">
        <f t="shared" si="24"/>
        <v>0</v>
      </c>
      <c r="P244">
        <f t="shared" si="24"/>
        <v>0</v>
      </c>
      <c r="Q244">
        <f t="shared" si="24"/>
        <v>0</v>
      </c>
      <c r="R244">
        <f t="shared" si="24"/>
        <v>0</v>
      </c>
      <c r="S244">
        <f t="shared" si="24"/>
        <v>0</v>
      </c>
      <c r="T244">
        <f t="shared" si="24"/>
        <v>0</v>
      </c>
      <c r="U244">
        <f t="shared" si="24"/>
        <v>0</v>
      </c>
      <c r="V244">
        <f t="shared" si="24"/>
        <v>0</v>
      </c>
      <c r="W244">
        <f t="shared" si="24"/>
        <v>0</v>
      </c>
      <c r="X244">
        <f t="shared" si="24"/>
        <v>0</v>
      </c>
      <c r="Y244">
        <f t="shared" si="24"/>
        <v>0</v>
      </c>
      <c r="Z244">
        <f t="shared" si="24"/>
        <v>0</v>
      </c>
      <c r="AA244">
        <f t="shared" si="24"/>
        <v>0</v>
      </c>
      <c r="AB244">
        <f t="shared" si="22"/>
        <v>0</v>
      </c>
      <c r="AC244">
        <f t="shared" si="22"/>
        <v>0</v>
      </c>
      <c r="AD244">
        <f t="shared" si="22"/>
        <v>0</v>
      </c>
      <c r="AE244">
        <f t="shared" si="22"/>
        <v>0</v>
      </c>
    </row>
    <row r="245" spans="13:31">
      <c r="M245">
        <f t="shared" si="25"/>
        <v>0</v>
      </c>
      <c r="N245">
        <f t="shared" si="24"/>
        <v>0</v>
      </c>
      <c r="O245">
        <f t="shared" si="24"/>
        <v>0</v>
      </c>
      <c r="P245">
        <f t="shared" si="24"/>
        <v>0</v>
      </c>
      <c r="Q245">
        <f t="shared" si="24"/>
        <v>0</v>
      </c>
      <c r="R245">
        <f t="shared" si="24"/>
        <v>0</v>
      </c>
      <c r="S245">
        <f t="shared" si="24"/>
        <v>0</v>
      </c>
      <c r="T245">
        <f t="shared" si="24"/>
        <v>0</v>
      </c>
      <c r="U245">
        <f t="shared" si="24"/>
        <v>0</v>
      </c>
      <c r="V245">
        <f t="shared" si="24"/>
        <v>0</v>
      </c>
      <c r="W245">
        <f t="shared" si="24"/>
        <v>0</v>
      </c>
      <c r="X245">
        <f t="shared" si="24"/>
        <v>0</v>
      </c>
      <c r="Y245">
        <f t="shared" si="24"/>
        <v>0</v>
      </c>
      <c r="Z245">
        <f t="shared" si="24"/>
        <v>0</v>
      </c>
      <c r="AA245">
        <f t="shared" si="24"/>
        <v>0</v>
      </c>
      <c r="AB245">
        <f t="shared" si="22"/>
        <v>0</v>
      </c>
      <c r="AC245">
        <f t="shared" si="22"/>
        <v>0</v>
      </c>
      <c r="AD245">
        <f t="shared" si="22"/>
        <v>0</v>
      </c>
      <c r="AE245">
        <f t="shared" si="22"/>
        <v>0</v>
      </c>
    </row>
    <row r="246" spans="13:31">
      <c r="M246">
        <f t="shared" si="25"/>
        <v>0</v>
      </c>
      <c r="N246">
        <f t="shared" si="24"/>
        <v>0</v>
      </c>
      <c r="O246">
        <f t="shared" si="24"/>
        <v>0</v>
      </c>
      <c r="P246">
        <f t="shared" si="24"/>
        <v>0</v>
      </c>
      <c r="Q246">
        <f t="shared" si="24"/>
        <v>0</v>
      </c>
      <c r="R246">
        <f t="shared" si="24"/>
        <v>0</v>
      </c>
      <c r="S246">
        <f t="shared" si="24"/>
        <v>0</v>
      </c>
      <c r="T246">
        <f t="shared" si="24"/>
        <v>0</v>
      </c>
      <c r="U246">
        <f t="shared" si="24"/>
        <v>0</v>
      </c>
      <c r="V246">
        <f t="shared" si="24"/>
        <v>0</v>
      </c>
      <c r="W246">
        <f t="shared" si="24"/>
        <v>0</v>
      </c>
      <c r="X246">
        <f t="shared" si="24"/>
        <v>0</v>
      </c>
      <c r="Y246">
        <f t="shared" si="24"/>
        <v>0</v>
      </c>
      <c r="Z246">
        <f t="shared" si="24"/>
        <v>0</v>
      </c>
      <c r="AA246">
        <f t="shared" si="24"/>
        <v>0</v>
      </c>
      <c r="AB246">
        <f t="shared" si="22"/>
        <v>0</v>
      </c>
      <c r="AC246">
        <f t="shared" si="22"/>
        <v>0</v>
      </c>
      <c r="AD246">
        <f t="shared" si="22"/>
        <v>0</v>
      </c>
      <c r="AE246">
        <f t="shared" si="22"/>
        <v>0</v>
      </c>
    </row>
    <row r="247" spans="13:31">
      <c r="M247">
        <f t="shared" si="25"/>
        <v>0</v>
      </c>
      <c r="N247">
        <f t="shared" si="24"/>
        <v>0</v>
      </c>
      <c r="O247">
        <f t="shared" si="24"/>
        <v>0</v>
      </c>
      <c r="P247">
        <f t="shared" si="24"/>
        <v>0</v>
      </c>
      <c r="Q247">
        <f t="shared" si="24"/>
        <v>0</v>
      </c>
      <c r="R247">
        <f t="shared" si="24"/>
        <v>0</v>
      </c>
      <c r="S247">
        <f t="shared" si="24"/>
        <v>0</v>
      </c>
      <c r="T247">
        <f t="shared" si="24"/>
        <v>0</v>
      </c>
      <c r="U247">
        <f t="shared" si="24"/>
        <v>0</v>
      </c>
      <c r="V247">
        <f t="shared" si="24"/>
        <v>0</v>
      </c>
      <c r="W247">
        <f t="shared" si="24"/>
        <v>0</v>
      </c>
      <c r="X247">
        <f t="shared" si="24"/>
        <v>0</v>
      </c>
      <c r="Y247">
        <f t="shared" si="24"/>
        <v>0</v>
      </c>
      <c r="Z247">
        <f t="shared" si="24"/>
        <v>0</v>
      </c>
      <c r="AA247">
        <f t="shared" si="24"/>
        <v>0</v>
      </c>
      <c r="AB247">
        <f t="shared" si="22"/>
        <v>0</v>
      </c>
      <c r="AC247">
        <f t="shared" si="22"/>
        <v>0</v>
      </c>
      <c r="AD247">
        <f t="shared" si="22"/>
        <v>0</v>
      </c>
      <c r="AE247">
        <f t="shared" si="22"/>
        <v>0</v>
      </c>
    </row>
    <row r="248" spans="13:31">
      <c r="M248">
        <f t="shared" si="25"/>
        <v>0</v>
      </c>
      <c r="N248">
        <f t="shared" si="24"/>
        <v>0</v>
      </c>
      <c r="O248">
        <f t="shared" si="24"/>
        <v>0</v>
      </c>
      <c r="P248">
        <f t="shared" si="24"/>
        <v>0</v>
      </c>
      <c r="Q248">
        <f t="shared" si="24"/>
        <v>0</v>
      </c>
      <c r="R248">
        <f t="shared" si="24"/>
        <v>0</v>
      </c>
      <c r="S248">
        <f t="shared" si="24"/>
        <v>0</v>
      </c>
      <c r="T248">
        <f t="shared" si="24"/>
        <v>0</v>
      </c>
      <c r="U248">
        <f t="shared" si="24"/>
        <v>0</v>
      </c>
      <c r="V248">
        <f t="shared" si="24"/>
        <v>0</v>
      </c>
      <c r="W248">
        <f t="shared" si="24"/>
        <v>0</v>
      </c>
      <c r="X248">
        <f t="shared" si="24"/>
        <v>0</v>
      </c>
      <c r="Y248">
        <f t="shared" si="24"/>
        <v>0</v>
      </c>
      <c r="Z248">
        <f t="shared" si="24"/>
        <v>0</v>
      </c>
      <c r="AA248">
        <f t="shared" si="24"/>
        <v>0</v>
      </c>
      <c r="AB248">
        <f t="shared" si="22"/>
        <v>0</v>
      </c>
      <c r="AC248">
        <f t="shared" si="22"/>
        <v>0</v>
      </c>
      <c r="AD248">
        <f t="shared" si="22"/>
        <v>0</v>
      </c>
      <c r="AE248">
        <f t="shared" si="22"/>
        <v>0</v>
      </c>
    </row>
    <row r="249" spans="13:31">
      <c r="M249">
        <f t="shared" si="25"/>
        <v>0</v>
      </c>
      <c r="N249">
        <f t="shared" si="24"/>
        <v>0</v>
      </c>
      <c r="O249">
        <f t="shared" si="24"/>
        <v>0</v>
      </c>
      <c r="P249">
        <f t="shared" si="24"/>
        <v>0</v>
      </c>
      <c r="Q249">
        <f t="shared" si="24"/>
        <v>0</v>
      </c>
      <c r="R249">
        <f t="shared" si="24"/>
        <v>0</v>
      </c>
      <c r="S249">
        <f t="shared" si="24"/>
        <v>0</v>
      </c>
      <c r="T249">
        <f t="shared" si="24"/>
        <v>0</v>
      </c>
      <c r="U249">
        <f t="shared" si="24"/>
        <v>0</v>
      </c>
      <c r="V249">
        <f t="shared" si="24"/>
        <v>0</v>
      </c>
      <c r="W249">
        <f t="shared" si="24"/>
        <v>0</v>
      </c>
      <c r="X249">
        <f t="shared" si="24"/>
        <v>0</v>
      </c>
      <c r="Y249">
        <f t="shared" si="24"/>
        <v>0</v>
      </c>
      <c r="Z249">
        <f t="shared" si="24"/>
        <v>0</v>
      </c>
      <c r="AA249">
        <f t="shared" si="24"/>
        <v>0</v>
      </c>
      <c r="AB249">
        <f t="shared" si="22"/>
        <v>0</v>
      </c>
      <c r="AC249">
        <f t="shared" si="22"/>
        <v>0</v>
      </c>
      <c r="AD249">
        <f t="shared" si="22"/>
        <v>0</v>
      </c>
      <c r="AE249">
        <f t="shared" si="22"/>
        <v>0</v>
      </c>
    </row>
    <row r="250" spans="13:31">
      <c r="M250">
        <f t="shared" si="25"/>
        <v>0</v>
      </c>
      <c r="N250">
        <f t="shared" si="24"/>
        <v>0</v>
      </c>
      <c r="O250">
        <f t="shared" si="24"/>
        <v>0</v>
      </c>
      <c r="P250">
        <f t="shared" si="24"/>
        <v>0</v>
      </c>
      <c r="Q250">
        <f t="shared" si="24"/>
        <v>0</v>
      </c>
      <c r="R250">
        <f t="shared" si="24"/>
        <v>0</v>
      </c>
      <c r="S250">
        <f t="shared" si="24"/>
        <v>0</v>
      </c>
      <c r="T250">
        <f t="shared" si="24"/>
        <v>0</v>
      </c>
      <c r="U250">
        <f t="shared" si="24"/>
        <v>0</v>
      </c>
      <c r="V250">
        <f t="shared" si="24"/>
        <v>0</v>
      </c>
      <c r="W250">
        <f t="shared" si="24"/>
        <v>0</v>
      </c>
      <c r="X250">
        <f t="shared" si="24"/>
        <v>0</v>
      </c>
      <c r="Y250">
        <f t="shared" si="24"/>
        <v>0</v>
      </c>
      <c r="Z250">
        <f t="shared" si="24"/>
        <v>0</v>
      </c>
      <c r="AA250">
        <f t="shared" si="24"/>
        <v>0</v>
      </c>
      <c r="AB250">
        <f t="shared" si="22"/>
        <v>0</v>
      </c>
      <c r="AC250">
        <f t="shared" si="22"/>
        <v>0</v>
      </c>
      <c r="AD250">
        <f t="shared" si="22"/>
        <v>0</v>
      </c>
      <c r="AE250">
        <f t="shared" si="22"/>
        <v>0</v>
      </c>
    </row>
    <row r="251" spans="13:31">
      <c r="M251">
        <f t="shared" si="25"/>
        <v>0</v>
      </c>
      <c r="N251">
        <f t="shared" si="24"/>
        <v>0</v>
      </c>
      <c r="O251">
        <f t="shared" si="24"/>
        <v>0</v>
      </c>
      <c r="P251">
        <f t="shared" si="24"/>
        <v>0</v>
      </c>
      <c r="Q251">
        <f t="shared" si="24"/>
        <v>0</v>
      </c>
      <c r="R251">
        <f t="shared" si="24"/>
        <v>0</v>
      </c>
      <c r="S251">
        <f t="shared" si="24"/>
        <v>0</v>
      </c>
      <c r="T251">
        <f t="shared" si="24"/>
        <v>0</v>
      </c>
      <c r="U251">
        <f t="shared" si="24"/>
        <v>0</v>
      </c>
      <c r="V251">
        <f t="shared" si="24"/>
        <v>0</v>
      </c>
      <c r="W251">
        <f t="shared" si="24"/>
        <v>0</v>
      </c>
      <c r="X251">
        <f t="shared" si="24"/>
        <v>0</v>
      </c>
      <c r="Y251">
        <f t="shared" si="24"/>
        <v>0</v>
      </c>
      <c r="Z251">
        <f t="shared" si="24"/>
        <v>0</v>
      </c>
      <c r="AA251">
        <f t="shared" si="24"/>
        <v>0</v>
      </c>
      <c r="AB251">
        <f t="shared" si="22"/>
        <v>0</v>
      </c>
      <c r="AC251">
        <f t="shared" si="22"/>
        <v>0</v>
      </c>
      <c r="AD251">
        <f t="shared" si="22"/>
        <v>0</v>
      </c>
      <c r="AE251">
        <f t="shared" si="22"/>
        <v>0</v>
      </c>
    </row>
    <row r="252" spans="13:31">
      <c r="M252">
        <f t="shared" si="25"/>
        <v>0</v>
      </c>
      <c r="N252">
        <f t="shared" si="24"/>
        <v>0</v>
      </c>
      <c r="O252">
        <f t="shared" si="24"/>
        <v>0</v>
      </c>
      <c r="P252">
        <f t="shared" si="24"/>
        <v>0</v>
      </c>
      <c r="Q252">
        <f t="shared" si="24"/>
        <v>0</v>
      </c>
      <c r="R252">
        <f t="shared" si="24"/>
        <v>0</v>
      </c>
      <c r="S252">
        <f t="shared" si="24"/>
        <v>0</v>
      </c>
      <c r="T252">
        <f t="shared" si="24"/>
        <v>0</v>
      </c>
      <c r="U252">
        <f t="shared" si="24"/>
        <v>0</v>
      </c>
      <c r="V252">
        <f t="shared" si="24"/>
        <v>0</v>
      </c>
      <c r="W252">
        <f t="shared" si="24"/>
        <v>0</v>
      </c>
      <c r="X252">
        <f t="shared" si="24"/>
        <v>0</v>
      </c>
      <c r="Y252">
        <f t="shared" si="24"/>
        <v>0</v>
      </c>
      <c r="Z252">
        <f t="shared" si="24"/>
        <v>0</v>
      </c>
      <c r="AA252">
        <f t="shared" si="24"/>
        <v>0</v>
      </c>
      <c r="AB252">
        <f t="shared" si="22"/>
        <v>0</v>
      </c>
      <c r="AC252">
        <f t="shared" si="22"/>
        <v>0</v>
      </c>
      <c r="AD252">
        <f t="shared" si="22"/>
        <v>0</v>
      </c>
      <c r="AE252">
        <f t="shared" si="22"/>
        <v>0</v>
      </c>
    </row>
    <row r="253" spans="13:31">
      <c r="M253">
        <f t="shared" si="25"/>
        <v>0</v>
      </c>
      <c r="N253">
        <f t="shared" si="24"/>
        <v>0</v>
      </c>
      <c r="O253">
        <f t="shared" si="24"/>
        <v>0</v>
      </c>
      <c r="P253">
        <f t="shared" si="24"/>
        <v>0</v>
      </c>
      <c r="Q253">
        <f t="shared" si="24"/>
        <v>0</v>
      </c>
      <c r="R253">
        <f t="shared" si="24"/>
        <v>0</v>
      </c>
      <c r="S253">
        <f t="shared" si="24"/>
        <v>0</v>
      </c>
      <c r="T253">
        <f t="shared" si="24"/>
        <v>0</v>
      </c>
      <c r="U253">
        <f t="shared" si="24"/>
        <v>0</v>
      </c>
      <c r="V253">
        <f t="shared" si="24"/>
        <v>0</v>
      </c>
      <c r="W253">
        <f t="shared" si="24"/>
        <v>0</v>
      </c>
      <c r="X253">
        <f t="shared" si="24"/>
        <v>0</v>
      </c>
      <c r="Y253">
        <f t="shared" si="24"/>
        <v>0</v>
      </c>
      <c r="Z253">
        <f t="shared" si="24"/>
        <v>0</v>
      </c>
      <c r="AA253">
        <f t="shared" si="24"/>
        <v>0</v>
      </c>
      <c r="AB253">
        <f t="shared" si="22"/>
        <v>0</v>
      </c>
      <c r="AC253">
        <f t="shared" si="22"/>
        <v>0</v>
      </c>
      <c r="AD253">
        <f t="shared" si="22"/>
        <v>0</v>
      </c>
      <c r="AE253">
        <f t="shared" si="22"/>
        <v>0</v>
      </c>
    </row>
    <row r="254" spans="13:31">
      <c r="M254">
        <f t="shared" si="25"/>
        <v>0</v>
      </c>
      <c r="N254">
        <f t="shared" si="24"/>
        <v>0</v>
      </c>
      <c r="O254">
        <f t="shared" si="24"/>
        <v>0</v>
      </c>
      <c r="P254">
        <f t="shared" si="24"/>
        <v>0</v>
      </c>
      <c r="Q254">
        <f t="shared" si="24"/>
        <v>0</v>
      </c>
      <c r="R254">
        <f t="shared" si="24"/>
        <v>0</v>
      </c>
      <c r="S254">
        <f t="shared" si="24"/>
        <v>0</v>
      </c>
      <c r="T254">
        <f t="shared" si="24"/>
        <v>0</v>
      </c>
      <c r="U254">
        <f t="shared" si="24"/>
        <v>0</v>
      </c>
      <c r="V254">
        <f t="shared" si="24"/>
        <v>0</v>
      </c>
      <c r="W254">
        <f t="shared" si="24"/>
        <v>0</v>
      </c>
      <c r="X254">
        <f t="shared" si="24"/>
        <v>0</v>
      </c>
      <c r="Y254">
        <f t="shared" si="24"/>
        <v>0</v>
      </c>
      <c r="Z254">
        <f t="shared" si="24"/>
        <v>0</v>
      </c>
      <c r="AA254">
        <f t="shared" si="24"/>
        <v>0</v>
      </c>
      <c r="AB254">
        <f t="shared" si="22"/>
        <v>0</v>
      </c>
      <c r="AC254">
        <f t="shared" si="22"/>
        <v>0</v>
      </c>
      <c r="AD254">
        <f t="shared" si="22"/>
        <v>0</v>
      </c>
      <c r="AE254">
        <f t="shared" si="22"/>
        <v>0</v>
      </c>
    </row>
    <row r="255" spans="13:31">
      <c r="M255">
        <f t="shared" si="25"/>
        <v>0</v>
      </c>
      <c r="N255">
        <f t="shared" si="24"/>
        <v>0</v>
      </c>
      <c r="O255">
        <f t="shared" si="24"/>
        <v>0</v>
      </c>
      <c r="P255">
        <f t="shared" si="24"/>
        <v>0</v>
      </c>
      <c r="Q255">
        <f t="shared" si="24"/>
        <v>0</v>
      </c>
      <c r="R255">
        <f t="shared" si="24"/>
        <v>0</v>
      </c>
      <c r="S255">
        <f t="shared" si="24"/>
        <v>0</v>
      </c>
      <c r="T255">
        <f t="shared" si="24"/>
        <v>0</v>
      </c>
      <c r="U255">
        <f t="shared" si="24"/>
        <v>0</v>
      </c>
      <c r="V255">
        <f t="shared" si="24"/>
        <v>0</v>
      </c>
      <c r="W255">
        <f t="shared" si="24"/>
        <v>0</v>
      </c>
      <c r="X255">
        <f t="shared" si="24"/>
        <v>0</v>
      </c>
      <c r="Y255">
        <f t="shared" si="24"/>
        <v>0</v>
      </c>
      <c r="Z255">
        <f t="shared" si="24"/>
        <v>0</v>
      </c>
      <c r="AA255">
        <f t="shared" si="24"/>
        <v>0</v>
      </c>
      <c r="AB255">
        <f t="shared" si="22"/>
        <v>0</v>
      </c>
      <c r="AC255">
        <f t="shared" si="22"/>
        <v>0</v>
      </c>
      <c r="AD255">
        <f t="shared" si="22"/>
        <v>0</v>
      </c>
      <c r="AE255">
        <f t="shared" si="22"/>
        <v>0</v>
      </c>
    </row>
    <row r="256" spans="13:31">
      <c r="M256">
        <f t="shared" si="25"/>
        <v>0</v>
      </c>
      <c r="N256">
        <f t="shared" ref="N256:AA272" si="26">IF($D256=N$1,$E256,0)</f>
        <v>0</v>
      </c>
      <c r="O256">
        <f t="shared" si="26"/>
        <v>0</v>
      </c>
      <c r="P256">
        <f t="shared" si="26"/>
        <v>0</v>
      </c>
      <c r="Q256">
        <f t="shared" si="26"/>
        <v>0</v>
      </c>
      <c r="R256">
        <f t="shared" si="26"/>
        <v>0</v>
      </c>
      <c r="S256">
        <f t="shared" si="26"/>
        <v>0</v>
      </c>
      <c r="T256">
        <f t="shared" si="26"/>
        <v>0</v>
      </c>
      <c r="U256">
        <f t="shared" si="26"/>
        <v>0</v>
      </c>
      <c r="V256">
        <f t="shared" si="26"/>
        <v>0</v>
      </c>
      <c r="W256">
        <f t="shared" si="26"/>
        <v>0</v>
      </c>
      <c r="X256">
        <f t="shared" si="26"/>
        <v>0</v>
      </c>
      <c r="Y256">
        <f t="shared" si="26"/>
        <v>0</v>
      </c>
      <c r="Z256">
        <f t="shared" si="26"/>
        <v>0</v>
      </c>
      <c r="AA256">
        <f t="shared" si="26"/>
        <v>0</v>
      </c>
      <c r="AB256">
        <f t="shared" si="22"/>
        <v>0</v>
      </c>
      <c r="AC256">
        <f t="shared" si="22"/>
        <v>0</v>
      </c>
      <c r="AD256">
        <f t="shared" si="22"/>
        <v>0</v>
      </c>
      <c r="AE256">
        <f t="shared" si="22"/>
        <v>0</v>
      </c>
    </row>
    <row r="257" spans="13:31">
      <c r="M257">
        <f t="shared" si="25"/>
        <v>0</v>
      </c>
      <c r="N257">
        <f t="shared" si="26"/>
        <v>0</v>
      </c>
      <c r="O257">
        <f t="shared" si="26"/>
        <v>0</v>
      </c>
      <c r="P257">
        <f t="shared" si="26"/>
        <v>0</v>
      </c>
      <c r="Q257">
        <f t="shared" si="26"/>
        <v>0</v>
      </c>
      <c r="R257">
        <f t="shared" si="26"/>
        <v>0</v>
      </c>
      <c r="S257">
        <f t="shared" si="26"/>
        <v>0</v>
      </c>
      <c r="T257">
        <f t="shared" si="26"/>
        <v>0</v>
      </c>
      <c r="U257">
        <f t="shared" si="26"/>
        <v>0</v>
      </c>
      <c r="V257">
        <f t="shared" si="26"/>
        <v>0</v>
      </c>
      <c r="W257">
        <f t="shared" si="26"/>
        <v>0</v>
      </c>
      <c r="X257">
        <f t="shared" si="26"/>
        <v>0</v>
      </c>
      <c r="Y257">
        <f t="shared" si="26"/>
        <v>0</v>
      </c>
      <c r="Z257">
        <f t="shared" si="26"/>
        <v>0</v>
      </c>
      <c r="AA257">
        <f t="shared" si="26"/>
        <v>0</v>
      </c>
      <c r="AB257">
        <f t="shared" si="22"/>
        <v>0</v>
      </c>
      <c r="AC257">
        <f t="shared" si="22"/>
        <v>0</v>
      </c>
      <c r="AD257">
        <f t="shared" si="22"/>
        <v>0</v>
      </c>
      <c r="AE257">
        <f t="shared" si="22"/>
        <v>0</v>
      </c>
    </row>
    <row r="258" spans="13:31">
      <c r="M258">
        <f t="shared" si="25"/>
        <v>0</v>
      </c>
      <c r="N258">
        <f t="shared" si="26"/>
        <v>0</v>
      </c>
      <c r="O258">
        <f t="shared" si="26"/>
        <v>0</v>
      </c>
      <c r="P258">
        <f t="shared" si="26"/>
        <v>0</v>
      </c>
      <c r="Q258">
        <f t="shared" si="26"/>
        <v>0</v>
      </c>
      <c r="R258">
        <f t="shared" si="26"/>
        <v>0</v>
      </c>
      <c r="S258">
        <f t="shared" si="26"/>
        <v>0</v>
      </c>
      <c r="T258">
        <f t="shared" si="26"/>
        <v>0</v>
      </c>
      <c r="U258">
        <f t="shared" si="26"/>
        <v>0</v>
      </c>
      <c r="V258">
        <f t="shared" si="26"/>
        <v>0</v>
      </c>
      <c r="W258">
        <f t="shared" si="26"/>
        <v>0</v>
      </c>
      <c r="X258">
        <f t="shared" si="26"/>
        <v>0</v>
      </c>
      <c r="Y258">
        <f t="shared" si="26"/>
        <v>0</v>
      </c>
      <c r="Z258">
        <f t="shared" si="26"/>
        <v>0</v>
      </c>
      <c r="AA258">
        <f t="shared" si="26"/>
        <v>0</v>
      </c>
      <c r="AB258">
        <f t="shared" si="22"/>
        <v>0</v>
      </c>
      <c r="AC258">
        <f t="shared" si="22"/>
        <v>0</v>
      </c>
      <c r="AD258">
        <f t="shared" si="22"/>
        <v>0</v>
      </c>
      <c r="AE258">
        <f t="shared" si="22"/>
        <v>0</v>
      </c>
    </row>
    <row r="259" spans="13:31">
      <c r="M259">
        <f t="shared" si="25"/>
        <v>0</v>
      </c>
      <c r="N259">
        <f t="shared" si="26"/>
        <v>0</v>
      </c>
      <c r="O259">
        <f t="shared" si="26"/>
        <v>0</v>
      </c>
      <c r="P259">
        <f t="shared" si="26"/>
        <v>0</v>
      </c>
      <c r="Q259">
        <f t="shared" si="26"/>
        <v>0</v>
      </c>
      <c r="R259">
        <f t="shared" si="26"/>
        <v>0</v>
      </c>
      <c r="S259">
        <f t="shared" si="26"/>
        <v>0</v>
      </c>
      <c r="T259">
        <f t="shared" si="26"/>
        <v>0</v>
      </c>
      <c r="U259">
        <f t="shared" si="26"/>
        <v>0</v>
      </c>
      <c r="V259">
        <f t="shared" si="26"/>
        <v>0</v>
      </c>
      <c r="W259">
        <f t="shared" si="26"/>
        <v>0</v>
      </c>
      <c r="X259">
        <f t="shared" si="26"/>
        <v>0</v>
      </c>
      <c r="Y259">
        <f t="shared" si="26"/>
        <v>0</v>
      </c>
      <c r="Z259">
        <f t="shared" si="26"/>
        <v>0</v>
      </c>
      <c r="AA259">
        <f t="shared" si="26"/>
        <v>0</v>
      </c>
      <c r="AB259">
        <f t="shared" si="22"/>
        <v>0</v>
      </c>
      <c r="AC259">
        <f t="shared" si="22"/>
        <v>0</v>
      </c>
      <c r="AD259">
        <f t="shared" si="22"/>
        <v>0</v>
      </c>
      <c r="AE259">
        <f t="shared" si="22"/>
        <v>0</v>
      </c>
    </row>
    <row r="260" spans="13:31">
      <c r="M260">
        <f t="shared" si="25"/>
        <v>0</v>
      </c>
      <c r="N260">
        <f t="shared" si="26"/>
        <v>0</v>
      </c>
      <c r="O260">
        <f t="shared" si="26"/>
        <v>0</v>
      </c>
      <c r="P260">
        <f t="shared" si="26"/>
        <v>0</v>
      </c>
      <c r="Q260">
        <f t="shared" si="26"/>
        <v>0</v>
      </c>
      <c r="R260">
        <f t="shared" si="26"/>
        <v>0</v>
      </c>
      <c r="S260">
        <f t="shared" si="26"/>
        <v>0</v>
      </c>
      <c r="T260">
        <f t="shared" si="26"/>
        <v>0</v>
      </c>
      <c r="U260">
        <f t="shared" si="26"/>
        <v>0</v>
      </c>
      <c r="V260">
        <f t="shared" si="26"/>
        <v>0</v>
      </c>
      <c r="W260">
        <f t="shared" si="26"/>
        <v>0</v>
      </c>
      <c r="X260">
        <f t="shared" si="26"/>
        <v>0</v>
      </c>
      <c r="Y260">
        <f t="shared" si="26"/>
        <v>0</v>
      </c>
      <c r="Z260">
        <f t="shared" si="26"/>
        <v>0</v>
      </c>
      <c r="AA260">
        <f t="shared" si="26"/>
        <v>0</v>
      </c>
      <c r="AB260">
        <f t="shared" si="22"/>
        <v>0</v>
      </c>
      <c r="AC260">
        <f t="shared" si="22"/>
        <v>0</v>
      </c>
      <c r="AD260">
        <f t="shared" si="22"/>
        <v>0</v>
      </c>
      <c r="AE260">
        <f t="shared" si="22"/>
        <v>0</v>
      </c>
    </row>
    <row r="261" spans="13:31">
      <c r="M261">
        <f t="shared" si="25"/>
        <v>0</v>
      </c>
      <c r="N261">
        <f t="shared" si="26"/>
        <v>0</v>
      </c>
      <c r="O261">
        <f t="shared" si="26"/>
        <v>0</v>
      </c>
      <c r="P261">
        <f t="shared" si="26"/>
        <v>0</v>
      </c>
      <c r="Q261">
        <f t="shared" si="26"/>
        <v>0</v>
      </c>
      <c r="R261">
        <f t="shared" si="26"/>
        <v>0</v>
      </c>
      <c r="S261">
        <f t="shared" si="26"/>
        <v>0</v>
      </c>
      <c r="T261">
        <f t="shared" si="26"/>
        <v>0</v>
      </c>
      <c r="U261">
        <f t="shared" si="26"/>
        <v>0</v>
      </c>
      <c r="V261">
        <f t="shared" si="26"/>
        <v>0</v>
      </c>
      <c r="W261">
        <f t="shared" si="26"/>
        <v>0</v>
      </c>
      <c r="X261">
        <f t="shared" si="26"/>
        <v>0</v>
      </c>
      <c r="Y261">
        <f t="shared" si="26"/>
        <v>0</v>
      </c>
      <c r="Z261">
        <f t="shared" si="26"/>
        <v>0</v>
      </c>
      <c r="AA261">
        <f t="shared" si="26"/>
        <v>0</v>
      </c>
      <c r="AB261">
        <f t="shared" si="22"/>
        <v>0</v>
      </c>
      <c r="AC261">
        <f t="shared" si="22"/>
        <v>0</v>
      </c>
      <c r="AD261">
        <f t="shared" si="22"/>
        <v>0</v>
      </c>
      <c r="AE261">
        <f t="shared" si="22"/>
        <v>0</v>
      </c>
    </row>
    <row r="262" spans="13:31">
      <c r="M262">
        <f t="shared" si="25"/>
        <v>0</v>
      </c>
      <c r="N262">
        <f t="shared" si="26"/>
        <v>0</v>
      </c>
      <c r="O262">
        <f t="shared" si="26"/>
        <v>0</v>
      </c>
      <c r="P262">
        <f t="shared" si="26"/>
        <v>0</v>
      </c>
      <c r="Q262">
        <f t="shared" si="26"/>
        <v>0</v>
      </c>
      <c r="R262">
        <f t="shared" si="26"/>
        <v>0</v>
      </c>
      <c r="S262">
        <f t="shared" si="26"/>
        <v>0</v>
      </c>
      <c r="T262">
        <f t="shared" si="26"/>
        <v>0</v>
      </c>
      <c r="U262">
        <f t="shared" si="26"/>
        <v>0</v>
      </c>
      <c r="V262">
        <f t="shared" si="26"/>
        <v>0</v>
      </c>
      <c r="W262">
        <f t="shared" si="26"/>
        <v>0</v>
      </c>
      <c r="X262">
        <f t="shared" si="26"/>
        <v>0</v>
      </c>
      <c r="Y262">
        <f t="shared" si="26"/>
        <v>0</v>
      </c>
      <c r="Z262">
        <f t="shared" si="26"/>
        <v>0</v>
      </c>
      <c r="AA262">
        <f t="shared" si="26"/>
        <v>0</v>
      </c>
      <c r="AB262">
        <f t="shared" si="22"/>
        <v>0</v>
      </c>
      <c r="AC262">
        <f t="shared" si="22"/>
        <v>0</v>
      </c>
      <c r="AD262">
        <f t="shared" si="22"/>
        <v>0</v>
      </c>
      <c r="AE262">
        <f t="shared" si="22"/>
        <v>0</v>
      </c>
    </row>
    <row r="263" spans="13:31">
      <c r="M263">
        <f t="shared" si="25"/>
        <v>0</v>
      </c>
      <c r="N263">
        <f t="shared" si="26"/>
        <v>0</v>
      </c>
      <c r="O263">
        <f t="shared" si="26"/>
        <v>0</v>
      </c>
      <c r="P263">
        <f t="shared" si="26"/>
        <v>0</v>
      </c>
      <c r="Q263">
        <f t="shared" si="26"/>
        <v>0</v>
      </c>
      <c r="R263">
        <f t="shared" si="26"/>
        <v>0</v>
      </c>
      <c r="S263">
        <f t="shared" si="26"/>
        <v>0</v>
      </c>
      <c r="T263">
        <f t="shared" si="26"/>
        <v>0</v>
      </c>
      <c r="U263">
        <f t="shared" si="26"/>
        <v>0</v>
      </c>
      <c r="V263">
        <f t="shared" si="26"/>
        <v>0</v>
      </c>
      <c r="W263">
        <f t="shared" si="26"/>
        <v>0</v>
      </c>
      <c r="X263">
        <f t="shared" si="26"/>
        <v>0</v>
      </c>
      <c r="Y263">
        <f t="shared" si="26"/>
        <v>0</v>
      </c>
      <c r="Z263">
        <f t="shared" si="26"/>
        <v>0</v>
      </c>
      <c r="AA263">
        <f t="shared" si="26"/>
        <v>0</v>
      </c>
      <c r="AB263">
        <f t="shared" si="22"/>
        <v>0</v>
      </c>
      <c r="AC263">
        <f t="shared" si="22"/>
        <v>0</v>
      </c>
      <c r="AD263">
        <f t="shared" si="22"/>
        <v>0</v>
      </c>
      <c r="AE263">
        <f t="shared" si="22"/>
        <v>0</v>
      </c>
    </row>
    <row r="264" spans="13:31">
      <c r="M264">
        <f t="shared" si="25"/>
        <v>0</v>
      </c>
      <c r="N264">
        <f t="shared" si="26"/>
        <v>0</v>
      </c>
      <c r="O264">
        <f t="shared" si="26"/>
        <v>0</v>
      </c>
      <c r="P264">
        <f t="shared" si="26"/>
        <v>0</v>
      </c>
      <c r="Q264">
        <f t="shared" si="26"/>
        <v>0</v>
      </c>
      <c r="R264">
        <f t="shared" si="26"/>
        <v>0</v>
      </c>
      <c r="S264">
        <f t="shared" si="26"/>
        <v>0</v>
      </c>
      <c r="T264">
        <f t="shared" si="26"/>
        <v>0</v>
      </c>
      <c r="U264">
        <f t="shared" si="26"/>
        <v>0</v>
      </c>
      <c r="V264">
        <f t="shared" si="26"/>
        <v>0</v>
      </c>
      <c r="W264">
        <f t="shared" si="26"/>
        <v>0</v>
      </c>
      <c r="X264">
        <f t="shared" si="26"/>
        <v>0</v>
      </c>
      <c r="Y264">
        <f t="shared" si="26"/>
        <v>0</v>
      </c>
      <c r="Z264">
        <f t="shared" si="26"/>
        <v>0</v>
      </c>
      <c r="AA264">
        <f t="shared" si="26"/>
        <v>0</v>
      </c>
      <c r="AB264">
        <f t="shared" si="22"/>
        <v>0</v>
      </c>
      <c r="AC264">
        <f t="shared" si="22"/>
        <v>0</v>
      </c>
      <c r="AD264">
        <f t="shared" si="22"/>
        <v>0</v>
      </c>
      <c r="AE264">
        <f t="shared" si="22"/>
        <v>0</v>
      </c>
    </row>
    <row r="265" spans="13:31">
      <c r="M265">
        <f t="shared" si="25"/>
        <v>0</v>
      </c>
      <c r="N265">
        <f t="shared" si="26"/>
        <v>0</v>
      </c>
      <c r="O265">
        <f t="shared" si="26"/>
        <v>0</v>
      </c>
      <c r="P265">
        <f t="shared" si="26"/>
        <v>0</v>
      </c>
      <c r="Q265">
        <f t="shared" si="26"/>
        <v>0</v>
      </c>
      <c r="R265">
        <f t="shared" si="26"/>
        <v>0</v>
      </c>
      <c r="S265">
        <f t="shared" si="26"/>
        <v>0</v>
      </c>
      <c r="T265">
        <f t="shared" si="26"/>
        <v>0</v>
      </c>
      <c r="U265">
        <f t="shared" si="26"/>
        <v>0</v>
      </c>
      <c r="V265">
        <f t="shared" si="26"/>
        <v>0</v>
      </c>
      <c r="W265">
        <f t="shared" si="26"/>
        <v>0</v>
      </c>
      <c r="X265">
        <f t="shared" si="26"/>
        <v>0</v>
      </c>
      <c r="Y265">
        <f t="shared" si="26"/>
        <v>0</v>
      </c>
      <c r="Z265">
        <f t="shared" si="26"/>
        <v>0</v>
      </c>
      <c r="AA265">
        <f t="shared" si="26"/>
        <v>0</v>
      </c>
      <c r="AB265">
        <f t="shared" si="22"/>
        <v>0</v>
      </c>
      <c r="AC265">
        <f t="shared" si="22"/>
        <v>0</v>
      </c>
      <c r="AD265">
        <f t="shared" si="22"/>
        <v>0</v>
      </c>
      <c r="AE265">
        <f t="shared" si="22"/>
        <v>0</v>
      </c>
    </row>
    <row r="266" spans="13:31">
      <c r="M266">
        <f t="shared" si="25"/>
        <v>0</v>
      </c>
      <c r="N266">
        <f t="shared" si="26"/>
        <v>0</v>
      </c>
      <c r="O266">
        <f t="shared" si="26"/>
        <v>0</v>
      </c>
      <c r="P266">
        <f t="shared" si="26"/>
        <v>0</v>
      </c>
      <c r="Q266">
        <f t="shared" si="26"/>
        <v>0</v>
      </c>
      <c r="R266">
        <f t="shared" si="26"/>
        <v>0</v>
      </c>
      <c r="S266">
        <f t="shared" si="26"/>
        <v>0</v>
      </c>
      <c r="T266">
        <f t="shared" si="26"/>
        <v>0</v>
      </c>
      <c r="U266">
        <f t="shared" si="26"/>
        <v>0</v>
      </c>
      <c r="V266">
        <f t="shared" si="26"/>
        <v>0</v>
      </c>
      <c r="W266">
        <f t="shared" si="26"/>
        <v>0</v>
      </c>
      <c r="X266">
        <f t="shared" si="26"/>
        <v>0</v>
      </c>
      <c r="Y266">
        <f t="shared" si="26"/>
        <v>0</v>
      </c>
      <c r="Z266">
        <f t="shared" si="26"/>
        <v>0</v>
      </c>
      <c r="AA266">
        <f t="shared" si="26"/>
        <v>0</v>
      </c>
      <c r="AB266">
        <f t="shared" si="22"/>
        <v>0</v>
      </c>
      <c r="AC266">
        <f t="shared" si="22"/>
        <v>0</v>
      </c>
      <c r="AD266">
        <f t="shared" si="22"/>
        <v>0</v>
      </c>
      <c r="AE266">
        <f t="shared" si="22"/>
        <v>0</v>
      </c>
    </row>
    <row r="267" spans="13:31">
      <c r="M267">
        <f t="shared" si="25"/>
        <v>0</v>
      </c>
      <c r="N267">
        <f t="shared" si="26"/>
        <v>0</v>
      </c>
      <c r="O267">
        <f t="shared" si="26"/>
        <v>0</v>
      </c>
      <c r="P267">
        <f t="shared" si="26"/>
        <v>0</v>
      </c>
      <c r="Q267">
        <f t="shared" si="26"/>
        <v>0</v>
      </c>
      <c r="R267">
        <f t="shared" si="26"/>
        <v>0</v>
      </c>
      <c r="S267">
        <f t="shared" si="26"/>
        <v>0</v>
      </c>
      <c r="T267">
        <f t="shared" si="26"/>
        <v>0</v>
      </c>
      <c r="U267">
        <f t="shared" si="26"/>
        <v>0</v>
      </c>
      <c r="V267">
        <f t="shared" si="26"/>
        <v>0</v>
      </c>
      <c r="W267">
        <f t="shared" si="26"/>
        <v>0</v>
      </c>
      <c r="X267">
        <f t="shared" si="26"/>
        <v>0</v>
      </c>
      <c r="Y267">
        <f t="shared" si="26"/>
        <v>0</v>
      </c>
      <c r="Z267">
        <f t="shared" si="26"/>
        <v>0</v>
      </c>
      <c r="AA267">
        <f t="shared" si="26"/>
        <v>0</v>
      </c>
      <c r="AB267">
        <f t="shared" si="22"/>
        <v>0</v>
      </c>
      <c r="AC267">
        <f t="shared" si="22"/>
        <v>0</v>
      </c>
      <c r="AD267">
        <f t="shared" si="22"/>
        <v>0</v>
      </c>
      <c r="AE267">
        <f t="shared" si="22"/>
        <v>0</v>
      </c>
    </row>
    <row r="268" spans="13:31">
      <c r="M268">
        <f t="shared" si="25"/>
        <v>0</v>
      </c>
      <c r="N268">
        <f t="shared" si="26"/>
        <v>0</v>
      </c>
      <c r="O268">
        <f t="shared" si="26"/>
        <v>0</v>
      </c>
      <c r="P268">
        <f t="shared" si="26"/>
        <v>0</v>
      </c>
      <c r="Q268">
        <f t="shared" si="26"/>
        <v>0</v>
      </c>
      <c r="R268">
        <f t="shared" si="26"/>
        <v>0</v>
      </c>
      <c r="S268">
        <f t="shared" si="26"/>
        <v>0</v>
      </c>
      <c r="T268">
        <f t="shared" si="26"/>
        <v>0</v>
      </c>
      <c r="U268">
        <f t="shared" si="26"/>
        <v>0</v>
      </c>
      <c r="V268">
        <f t="shared" si="26"/>
        <v>0</v>
      </c>
      <c r="W268">
        <f t="shared" si="26"/>
        <v>0</v>
      </c>
      <c r="X268">
        <f t="shared" si="26"/>
        <v>0</v>
      </c>
      <c r="Y268">
        <f t="shared" si="26"/>
        <v>0</v>
      </c>
      <c r="Z268">
        <f t="shared" si="26"/>
        <v>0</v>
      </c>
      <c r="AA268">
        <f t="shared" si="26"/>
        <v>0</v>
      </c>
      <c r="AB268">
        <f t="shared" si="22"/>
        <v>0</v>
      </c>
      <c r="AC268">
        <f t="shared" si="22"/>
        <v>0</v>
      </c>
      <c r="AD268">
        <f t="shared" si="22"/>
        <v>0</v>
      </c>
      <c r="AE268">
        <f t="shared" ref="AD268:AE331" si="27">IF($D268=AE$1,$E268,0)</f>
        <v>0</v>
      </c>
    </row>
    <row r="269" spans="13:31">
      <c r="M269">
        <f t="shared" si="25"/>
        <v>0</v>
      </c>
      <c r="N269">
        <f t="shared" si="26"/>
        <v>0</v>
      </c>
      <c r="O269">
        <f t="shared" si="26"/>
        <v>0</v>
      </c>
      <c r="P269">
        <f t="shared" si="26"/>
        <v>0</v>
      </c>
      <c r="Q269">
        <f t="shared" si="26"/>
        <v>0</v>
      </c>
      <c r="R269">
        <f t="shared" si="26"/>
        <v>0</v>
      </c>
      <c r="S269">
        <f t="shared" si="26"/>
        <v>0</v>
      </c>
      <c r="T269">
        <f t="shared" si="26"/>
        <v>0</v>
      </c>
      <c r="U269">
        <f t="shared" si="26"/>
        <v>0</v>
      </c>
      <c r="V269">
        <f t="shared" si="26"/>
        <v>0</v>
      </c>
      <c r="W269">
        <f t="shared" si="26"/>
        <v>0</v>
      </c>
      <c r="X269">
        <f t="shared" si="26"/>
        <v>0</v>
      </c>
      <c r="Y269">
        <f t="shared" si="26"/>
        <v>0</v>
      </c>
      <c r="Z269">
        <f t="shared" si="26"/>
        <v>0</v>
      </c>
      <c r="AA269">
        <f t="shared" si="26"/>
        <v>0</v>
      </c>
      <c r="AB269">
        <f t="shared" ref="AB269:AE332" si="28">IF($D269=AB$1,$E269,0)</f>
        <v>0</v>
      </c>
      <c r="AC269">
        <f t="shared" si="28"/>
        <v>0</v>
      </c>
      <c r="AD269">
        <f t="shared" si="27"/>
        <v>0</v>
      </c>
      <c r="AE269">
        <f t="shared" si="27"/>
        <v>0</v>
      </c>
    </row>
    <row r="270" spans="13:31">
      <c r="M270">
        <f t="shared" si="25"/>
        <v>0</v>
      </c>
      <c r="N270">
        <f t="shared" si="26"/>
        <v>0</v>
      </c>
      <c r="O270">
        <f t="shared" si="26"/>
        <v>0</v>
      </c>
      <c r="P270">
        <f t="shared" si="26"/>
        <v>0</v>
      </c>
      <c r="Q270">
        <f t="shared" si="26"/>
        <v>0</v>
      </c>
      <c r="R270">
        <f t="shared" si="26"/>
        <v>0</v>
      </c>
      <c r="S270">
        <f t="shared" si="26"/>
        <v>0</v>
      </c>
      <c r="T270">
        <f t="shared" si="26"/>
        <v>0</v>
      </c>
      <c r="U270">
        <f t="shared" si="26"/>
        <v>0</v>
      </c>
      <c r="V270">
        <f t="shared" si="26"/>
        <v>0</v>
      </c>
      <c r="W270">
        <f t="shared" si="26"/>
        <v>0</v>
      </c>
      <c r="X270">
        <f t="shared" si="26"/>
        <v>0</v>
      </c>
      <c r="Y270">
        <f t="shared" si="26"/>
        <v>0</v>
      </c>
      <c r="Z270">
        <f t="shared" si="26"/>
        <v>0</v>
      </c>
      <c r="AA270">
        <f t="shared" si="26"/>
        <v>0</v>
      </c>
      <c r="AB270">
        <f t="shared" si="28"/>
        <v>0</v>
      </c>
      <c r="AC270">
        <f t="shared" si="28"/>
        <v>0</v>
      </c>
      <c r="AD270">
        <f t="shared" si="27"/>
        <v>0</v>
      </c>
      <c r="AE270">
        <f t="shared" si="27"/>
        <v>0</v>
      </c>
    </row>
    <row r="271" spans="13:31">
      <c r="M271">
        <f t="shared" si="25"/>
        <v>0</v>
      </c>
      <c r="N271">
        <f t="shared" si="26"/>
        <v>0</v>
      </c>
      <c r="O271">
        <f t="shared" si="26"/>
        <v>0</v>
      </c>
      <c r="P271">
        <f t="shared" si="26"/>
        <v>0</v>
      </c>
      <c r="Q271">
        <f t="shared" si="26"/>
        <v>0</v>
      </c>
      <c r="R271">
        <f t="shared" si="26"/>
        <v>0</v>
      </c>
      <c r="S271">
        <f t="shared" si="26"/>
        <v>0</v>
      </c>
      <c r="T271">
        <f t="shared" si="26"/>
        <v>0</v>
      </c>
      <c r="U271">
        <f t="shared" si="26"/>
        <v>0</v>
      </c>
      <c r="V271">
        <f t="shared" si="26"/>
        <v>0</v>
      </c>
      <c r="W271">
        <f t="shared" si="26"/>
        <v>0</v>
      </c>
      <c r="X271">
        <f t="shared" si="26"/>
        <v>0</v>
      </c>
      <c r="Y271">
        <f t="shared" si="26"/>
        <v>0</v>
      </c>
      <c r="Z271">
        <f t="shared" si="26"/>
        <v>0</v>
      </c>
      <c r="AA271">
        <f t="shared" si="26"/>
        <v>0</v>
      </c>
      <c r="AB271">
        <f t="shared" si="28"/>
        <v>0</v>
      </c>
      <c r="AC271">
        <f t="shared" si="28"/>
        <v>0</v>
      </c>
      <c r="AD271">
        <f t="shared" si="27"/>
        <v>0</v>
      </c>
      <c r="AE271">
        <f t="shared" si="27"/>
        <v>0</v>
      </c>
    </row>
    <row r="272" spans="13:31">
      <c r="M272">
        <f t="shared" si="25"/>
        <v>0</v>
      </c>
      <c r="N272">
        <f t="shared" si="26"/>
        <v>0</v>
      </c>
      <c r="O272">
        <f t="shared" si="26"/>
        <v>0</v>
      </c>
      <c r="P272">
        <f t="shared" si="26"/>
        <v>0</v>
      </c>
      <c r="Q272">
        <f t="shared" si="26"/>
        <v>0</v>
      </c>
      <c r="R272">
        <f t="shared" si="26"/>
        <v>0</v>
      </c>
      <c r="S272">
        <f t="shared" si="26"/>
        <v>0</v>
      </c>
      <c r="T272">
        <f t="shared" si="26"/>
        <v>0</v>
      </c>
      <c r="U272">
        <f t="shared" si="26"/>
        <v>0</v>
      </c>
      <c r="V272">
        <f t="shared" si="26"/>
        <v>0</v>
      </c>
      <c r="W272">
        <f t="shared" si="26"/>
        <v>0</v>
      </c>
      <c r="X272">
        <f t="shared" si="26"/>
        <v>0</v>
      </c>
      <c r="Y272">
        <f t="shared" si="26"/>
        <v>0</v>
      </c>
      <c r="Z272">
        <f t="shared" si="26"/>
        <v>0</v>
      </c>
      <c r="AA272">
        <f t="shared" si="26"/>
        <v>0</v>
      </c>
      <c r="AB272">
        <f t="shared" si="28"/>
        <v>0</v>
      </c>
      <c r="AC272">
        <f t="shared" si="28"/>
        <v>0</v>
      </c>
      <c r="AD272">
        <f t="shared" si="27"/>
        <v>0</v>
      </c>
      <c r="AE272">
        <f t="shared" si="27"/>
        <v>0</v>
      </c>
    </row>
    <row r="273" spans="13:31">
      <c r="M273">
        <f t="shared" si="25"/>
        <v>0</v>
      </c>
      <c r="N273">
        <f t="shared" ref="N273:AA289" si="29">IF($D273=N$1,$E273,0)</f>
        <v>0</v>
      </c>
      <c r="O273">
        <f t="shared" si="29"/>
        <v>0</v>
      </c>
      <c r="P273">
        <f t="shared" si="29"/>
        <v>0</v>
      </c>
      <c r="Q273">
        <f t="shared" si="29"/>
        <v>0</v>
      </c>
      <c r="R273">
        <f t="shared" si="29"/>
        <v>0</v>
      </c>
      <c r="S273">
        <f t="shared" si="29"/>
        <v>0</v>
      </c>
      <c r="T273">
        <f t="shared" si="29"/>
        <v>0</v>
      </c>
      <c r="U273">
        <f t="shared" si="29"/>
        <v>0</v>
      </c>
      <c r="V273">
        <f t="shared" si="29"/>
        <v>0</v>
      </c>
      <c r="W273">
        <f t="shared" si="29"/>
        <v>0</v>
      </c>
      <c r="X273">
        <f t="shared" si="29"/>
        <v>0</v>
      </c>
      <c r="Y273">
        <f t="shared" si="29"/>
        <v>0</v>
      </c>
      <c r="Z273">
        <f t="shared" si="29"/>
        <v>0</v>
      </c>
      <c r="AA273">
        <f t="shared" si="29"/>
        <v>0</v>
      </c>
      <c r="AB273">
        <f t="shared" si="28"/>
        <v>0</v>
      </c>
      <c r="AC273">
        <f t="shared" si="28"/>
        <v>0</v>
      </c>
      <c r="AD273">
        <f t="shared" si="27"/>
        <v>0</v>
      </c>
      <c r="AE273">
        <f t="shared" si="27"/>
        <v>0</v>
      </c>
    </row>
    <row r="274" spans="13:31">
      <c r="M274">
        <f t="shared" si="25"/>
        <v>0</v>
      </c>
      <c r="N274">
        <f t="shared" si="29"/>
        <v>0</v>
      </c>
      <c r="O274">
        <f t="shared" si="29"/>
        <v>0</v>
      </c>
      <c r="P274">
        <f t="shared" si="29"/>
        <v>0</v>
      </c>
      <c r="Q274">
        <f t="shared" si="29"/>
        <v>0</v>
      </c>
      <c r="R274">
        <f t="shared" si="29"/>
        <v>0</v>
      </c>
      <c r="S274">
        <f t="shared" si="29"/>
        <v>0</v>
      </c>
      <c r="T274">
        <f t="shared" si="29"/>
        <v>0</v>
      </c>
      <c r="U274">
        <f t="shared" si="29"/>
        <v>0</v>
      </c>
      <c r="V274">
        <f t="shared" si="29"/>
        <v>0</v>
      </c>
      <c r="W274">
        <f t="shared" si="29"/>
        <v>0</v>
      </c>
      <c r="X274">
        <f t="shared" si="29"/>
        <v>0</v>
      </c>
      <c r="Y274">
        <f t="shared" si="29"/>
        <v>0</v>
      </c>
      <c r="Z274">
        <f t="shared" si="29"/>
        <v>0</v>
      </c>
      <c r="AA274">
        <f t="shared" si="29"/>
        <v>0</v>
      </c>
      <c r="AB274">
        <f t="shared" si="28"/>
        <v>0</v>
      </c>
      <c r="AC274">
        <f t="shared" si="28"/>
        <v>0</v>
      </c>
      <c r="AD274">
        <f t="shared" si="27"/>
        <v>0</v>
      </c>
      <c r="AE274">
        <f t="shared" si="27"/>
        <v>0</v>
      </c>
    </row>
    <row r="275" spans="13:31">
      <c r="M275">
        <f t="shared" si="25"/>
        <v>0</v>
      </c>
      <c r="N275">
        <f t="shared" si="29"/>
        <v>0</v>
      </c>
      <c r="O275">
        <f t="shared" si="29"/>
        <v>0</v>
      </c>
      <c r="P275">
        <f t="shared" si="29"/>
        <v>0</v>
      </c>
      <c r="Q275">
        <f t="shared" si="29"/>
        <v>0</v>
      </c>
      <c r="R275">
        <f t="shared" si="29"/>
        <v>0</v>
      </c>
      <c r="S275">
        <f t="shared" si="29"/>
        <v>0</v>
      </c>
      <c r="T275">
        <f t="shared" si="29"/>
        <v>0</v>
      </c>
      <c r="U275">
        <f t="shared" si="29"/>
        <v>0</v>
      </c>
      <c r="V275">
        <f t="shared" si="29"/>
        <v>0</v>
      </c>
      <c r="W275">
        <f t="shared" si="29"/>
        <v>0</v>
      </c>
      <c r="X275">
        <f t="shared" si="29"/>
        <v>0</v>
      </c>
      <c r="Y275">
        <f t="shared" si="29"/>
        <v>0</v>
      </c>
      <c r="Z275">
        <f t="shared" si="29"/>
        <v>0</v>
      </c>
      <c r="AA275">
        <f t="shared" si="29"/>
        <v>0</v>
      </c>
      <c r="AB275">
        <f t="shared" si="28"/>
        <v>0</v>
      </c>
      <c r="AC275">
        <f t="shared" si="28"/>
        <v>0</v>
      </c>
      <c r="AD275">
        <f t="shared" si="27"/>
        <v>0</v>
      </c>
      <c r="AE275">
        <f t="shared" si="27"/>
        <v>0</v>
      </c>
    </row>
    <row r="276" spans="13:31">
      <c r="M276">
        <f t="shared" si="25"/>
        <v>0</v>
      </c>
      <c r="N276">
        <f t="shared" si="29"/>
        <v>0</v>
      </c>
      <c r="O276">
        <f t="shared" si="29"/>
        <v>0</v>
      </c>
      <c r="P276">
        <f t="shared" si="29"/>
        <v>0</v>
      </c>
      <c r="Q276">
        <f t="shared" si="29"/>
        <v>0</v>
      </c>
      <c r="R276">
        <f t="shared" si="29"/>
        <v>0</v>
      </c>
      <c r="S276">
        <f t="shared" si="29"/>
        <v>0</v>
      </c>
      <c r="T276">
        <f t="shared" si="29"/>
        <v>0</v>
      </c>
      <c r="U276">
        <f t="shared" si="29"/>
        <v>0</v>
      </c>
      <c r="V276">
        <f t="shared" si="29"/>
        <v>0</v>
      </c>
      <c r="W276">
        <f t="shared" si="29"/>
        <v>0</v>
      </c>
      <c r="X276">
        <f t="shared" si="29"/>
        <v>0</v>
      </c>
      <c r="Y276">
        <f t="shared" si="29"/>
        <v>0</v>
      </c>
      <c r="Z276">
        <f t="shared" si="29"/>
        <v>0</v>
      </c>
      <c r="AA276">
        <f t="shared" si="29"/>
        <v>0</v>
      </c>
      <c r="AB276">
        <f t="shared" si="28"/>
        <v>0</v>
      </c>
      <c r="AC276">
        <f t="shared" si="28"/>
        <v>0</v>
      </c>
      <c r="AD276">
        <f t="shared" si="27"/>
        <v>0</v>
      </c>
      <c r="AE276">
        <f t="shared" si="27"/>
        <v>0</v>
      </c>
    </row>
    <row r="277" spans="13:31">
      <c r="M277">
        <f t="shared" si="25"/>
        <v>0</v>
      </c>
      <c r="N277">
        <f t="shared" si="29"/>
        <v>0</v>
      </c>
      <c r="O277">
        <f t="shared" si="29"/>
        <v>0</v>
      </c>
      <c r="P277">
        <f t="shared" si="29"/>
        <v>0</v>
      </c>
      <c r="Q277">
        <f t="shared" si="29"/>
        <v>0</v>
      </c>
      <c r="R277">
        <f t="shared" si="29"/>
        <v>0</v>
      </c>
      <c r="S277">
        <f t="shared" si="29"/>
        <v>0</v>
      </c>
      <c r="T277">
        <f t="shared" si="29"/>
        <v>0</v>
      </c>
      <c r="U277">
        <f t="shared" si="29"/>
        <v>0</v>
      </c>
      <c r="V277">
        <f t="shared" si="29"/>
        <v>0</v>
      </c>
      <c r="W277">
        <f t="shared" si="29"/>
        <v>0</v>
      </c>
      <c r="X277">
        <f t="shared" si="29"/>
        <v>0</v>
      </c>
      <c r="Y277">
        <f t="shared" si="29"/>
        <v>0</v>
      </c>
      <c r="Z277">
        <f t="shared" si="29"/>
        <v>0</v>
      </c>
      <c r="AA277">
        <f t="shared" si="29"/>
        <v>0</v>
      </c>
      <c r="AB277">
        <f t="shared" si="28"/>
        <v>0</v>
      </c>
      <c r="AC277">
        <f t="shared" si="28"/>
        <v>0</v>
      </c>
      <c r="AD277">
        <f t="shared" si="27"/>
        <v>0</v>
      </c>
      <c r="AE277">
        <f t="shared" si="27"/>
        <v>0</v>
      </c>
    </row>
    <row r="278" spans="13:31">
      <c r="M278">
        <f t="shared" si="25"/>
        <v>0</v>
      </c>
      <c r="N278">
        <f t="shared" si="29"/>
        <v>0</v>
      </c>
      <c r="O278">
        <f t="shared" si="29"/>
        <v>0</v>
      </c>
      <c r="P278">
        <f t="shared" si="29"/>
        <v>0</v>
      </c>
      <c r="Q278">
        <f t="shared" si="29"/>
        <v>0</v>
      </c>
      <c r="R278">
        <f t="shared" si="29"/>
        <v>0</v>
      </c>
      <c r="S278">
        <f t="shared" si="29"/>
        <v>0</v>
      </c>
      <c r="T278">
        <f t="shared" si="29"/>
        <v>0</v>
      </c>
      <c r="U278">
        <f t="shared" si="29"/>
        <v>0</v>
      </c>
      <c r="V278">
        <f t="shared" si="29"/>
        <v>0</v>
      </c>
      <c r="W278">
        <f t="shared" si="29"/>
        <v>0</v>
      </c>
      <c r="X278">
        <f t="shared" si="29"/>
        <v>0</v>
      </c>
      <c r="Y278">
        <f t="shared" si="29"/>
        <v>0</v>
      </c>
      <c r="Z278">
        <f t="shared" si="29"/>
        <v>0</v>
      </c>
      <c r="AA278">
        <f t="shared" si="29"/>
        <v>0</v>
      </c>
      <c r="AB278">
        <f t="shared" si="28"/>
        <v>0</v>
      </c>
      <c r="AC278">
        <f t="shared" si="28"/>
        <v>0</v>
      </c>
      <c r="AD278">
        <f t="shared" si="27"/>
        <v>0</v>
      </c>
      <c r="AE278">
        <f t="shared" si="27"/>
        <v>0</v>
      </c>
    </row>
    <row r="279" spans="13:31">
      <c r="M279">
        <f t="shared" si="25"/>
        <v>0</v>
      </c>
      <c r="N279">
        <f t="shared" si="29"/>
        <v>0</v>
      </c>
      <c r="O279">
        <f t="shared" si="29"/>
        <v>0</v>
      </c>
      <c r="P279">
        <f t="shared" si="29"/>
        <v>0</v>
      </c>
      <c r="Q279">
        <f t="shared" si="29"/>
        <v>0</v>
      </c>
      <c r="R279">
        <f t="shared" si="29"/>
        <v>0</v>
      </c>
      <c r="S279">
        <f t="shared" si="29"/>
        <v>0</v>
      </c>
      <c r="T279">
        <f t="shared" si="29"/>
        <v>0</v>
      </c>
      <c r="U279">
        <f t="shared" si="29"/>
        <v>0</v>
      </c>
      <c r="V279">
        <f t="shared" si="29"/>
        <v>0</v>
      </c>
      <c r="W279">
        <f t="shared" si="29"/>
        <v>0</v>
      </c>
      <c r="X279">
        <f t="shared" si="29"/>
        <v>0</v>
      </c>
      <c r="Y279">
        <f t="shared" si="29"/>
        <v>0</v>
      </c>
      <c r="Z279">
        <f t="shared" si="29"/>
        <v>0</v>
      </c>
      <c r="AA279">
        <f t="shared" si="29"/>
        <v>0</v>
      </c>
      <c r="AB279">
        <f t="shared" si="28"/>
        <v>0</v>
      </c>
      <c r="AC279">
        <f t="shared" si="28"/>
        <v>0</v>
      </c>
      <c r="AD279">
        <f t="shared" si="27"/>
        <v>0</v>
      </c>
      <c r="AE279">
        <f t="shared" si="27"/>
        <v>0</v>
      </c>
    </row>
    <row r="280" spans="13:31">
      <c r="M280">
        <f t="shared" si="25"/>
        <v>0</v>
      </c>
      <c r="N280">
        <f t="shared" si="29"/>
        <v>0</v>
      </c>
      <c r="O280">
        <f t="shared" si="29"/>
        <v>0</v>
      </c>
      <c r="P280">
        <f t="shared" si="29"/>
        <v>0</v>
      </c>
      <c r="Q280">
        <f t="shared" si="29"/>
        <v>0</v>
      </c>
      <c r="R280">
        <f t="shared" si="29"/>
        <v>0</v>
      </c>
      <c r="S280">
        <f t="shared" si="29"/>
        <v>0</v>
      </c>
      <c r="T280">
        <f t="shared" si="29"/>
        <v>0</v>
      </c>
      <c r="U280">
        <f t="shared" si="29"/>
        <v>0</v>
      </c>
      <c r="V280">
        <f t="shared" si="29"/>
        <v>0</v>
      </c>
      <c r="W280">
        <f t="shared" si="29"/>
        <v>0</v>
      </c>
      <c r="X280">
        <f t="shared" si="29"/>
        <v>0</v>
      </c>
      <c r="Y280">
        <f t="shared" si="29"/>
        <v>0</v>
      </c>
      <c r="Z280">
        <f t="shared" si="29"/>
        <v>0</v>
      </c>
      <c r="AA280">
        <f t="shared" si="29"/>
        <v>0</v>
      </c>
      <c r="AB280">
        <f t="shared" si="28"/>
        <v>0</v>
      </c>
      <c r="AC280">
        <f t="shared" si="28"/>
        <v>0</v>
      </c>
      <c r="AD280">
        <f t="shared" si="27"/>
        <v>0</v>
      </c>
      <c r="AE280">
        <f t="shared" si="27"/>
        <v>0</v>
      </c>
    </row>
    <row r="281" spans="13:31">
      <c r="M281">
        <f t="shared" si="25"/>
        <v>0</v>
      </c>
      <c r="N281">
        <f t="shared" si="29"/>
        <v>0</v>
      </c>
      <c r="O281">
        <f t="shared" si="29"/>
        <v>0</v>
      </c>
      <c r="P281">
        <f t="shared" si="29"/>
        <v>0</v>
      </c>
      <c r="Q281">
        <f t="shared" si="29"/>
        <v>0</v>
      </c>
      <c r="R281">
        <f t="shared" si="29"/>
        <v>0</v>
      </c>
      <c r="S281">
        <f t="shared" si="29"/>
        <v>0</v>
      </c>
      <c r="T281">
        <f t="shared" si="29"/>
        <v>0</v>
      </c>
      <c r="U281">
        <f t="shared" si="29"/>
        <v>0</v>
      </c>
      <c r="V281">
        <f t="shared" si="29"/>
        <v>0</v>
      </c>
      <c r="W281">
        <f t="shared" si="29"/>
        <v>0</v>
      </c>
      <c r="X281">
        <f t="shared" si="29"/>
        <v>0</v>
      </c>
      <c r="Y281">
        <f t="shared" si="29"/>
        <v>0</v>
      </c>
      <c r="Z281">
        <f t="shared" si="29"/>
        <v>0</v>
      </c>
      <c r="AA281">
        <f t="shared" si="29"/>
        <v>0</v>
      </c>
      <c r="AB281">
        <f t="shared" si="28"/>
        <v>0</v>
      </c>
      <c r="AC281">
        <f t="shared" si="28"/>
        <v>0</v>
      </c>
      <c r="AD281">
        <f t="shared" si="27"/>
        <v>0</v>
      </c>
      <c r="AE281">
        <f t="shared" si="27"/>
        <v>0</v>
      </c>
    </row>
    <row r="282" spans="13:31">
      <c r="M282">
        <f t="shared" si="25"/>
        <v>0</v>
      </c>
      <c r="N282">
        <f t="shared" si="29"/>
        <v>0</v>
      </c>
      <c r="O282">
        <f t="shared" si="29"/>
        <v>0</v>
      </c>
      <c r="P282">
        <f t="shared" si="29"/>
        <v>0</v>
      </c>
      <c r="Q282">
        <f t="shared" si="29"/>
        <v>0</v>
      </c>
      <c r="R282">
        <f t="shared" si="29"/>
        <v>0</v>
      </c>
      <c r="S282">
        <f t="shared" si="29"/>
        <v>0</v>
      </c>
      <c r="T282">
        <f t="shared" si="29"/>
        <v>0</v>
      </c>
      <c r="U282">
        <f t="shared" si="29"/>
        <v>0</v>
      </c>
      <c r="V282">
        <f t="shared" si="29"/>
        <v>0</v>
      </c>
      <c r="W282">
        <f t="shared" si="29"/>
        <v>0</v>
      </c>
      <c r="X282">
        <f t="shared" si="29"/>
        <v>0</v>
      </c>
      <c r="Y282">
        <f t="shared" si="29"/>
        <v>0</v>
      </c>
      <c r="Z282">
        <f t="shared" si="29"/>
        <v>0</v>
      </c>
      <c r="AA282">
        <f t="shared" si="29"/>
        <v>0</v>
      </c>
      <c r="AB282">
        <f t="shared" si="28"/>
        <v>0</v>
      </c>
      <c r="AC282">
        <f t="shared" si="28"/>
        <v>0</v>
      </c>
      <c r="AD282">
        <f t="shared" si="27"/>
        <v>0</v>
      </c>
      <c r="AE282">
        <f t="shared" si="27"/>
        <v>0</v>
      </c>
    </row>
    <row r="283" spans="13:31">
      <c r="M283">
        <f t="shared" si="25"/>
        <v>0</v>
      </c>
      <c r="N283">
        <f t="shared" si="29"/>
        <v>0</v>
      </c>
      <c r="O283">
        <f t="shared" si="29"/>
        <v>0</v>
      </c>
      <c r="P283">
        <f t="shared" si="29"/>
        <v>0</v>
      </c>
      <c r="Q283">
        <f t="shared" si="29"/>
        <v>0</v>
      </c>
      <c r="R283">
        <f t="shared" si="29"/>
        <v>0</v>
      </c>
      <c r="S283">
        <f t="shared" si="29"/>
        <v>0</v>
      </c>
      <c r="T283">
        <f t="shared" si="29"/>
        <v>0</v>
      </c>
      <c r="U283">
        <f t="shared" si="29"/>
        <v>0</v>
      </c>
      <c r="V283">
        <f t="shared" si="29"/>
        <v>0</v>
      </c>
      <c r="W283">
        <f t="shared" si="29"/>
        <v>0</v>
      </c>
      <c r="X283">
        <f t="shared" si="29"/>
        <v>0</v>
      </c>
      <c r="Y283">
        <f t="shared" si="29"/>
        <v>0</v>
      </c>
      <c r="Z283">
        <f t="shared" si="29"/>
        <v>0</v>
      </c>
      <c r="AA283">
        <f t="shared" si="29"/>
        <v>0</v>
      </c>
      <c r="AB283">
        <f t="shared" si="28"/>
        <v>0</v>
      </c>
      <c r="AC283">
        <f t="shared" si="28"/>
        <v>0</v>
      </c>
      <c r="AD283">
        <f t="shared" si="27"/>
        <v>0</v>
      </c>
      <c r="AE283">
        <f t="shared" si="27"/>
        <v>0</v>
      </c>
    </row>
    <row r="284" spans="13:31">
      <c r="M284">
        <f t="shared" si="25"/>
        <v>0</v>
      </c>
      <c r="N284">
        <f t="shared" si="29"/>
        <v>0</v>
      </c>
      <c r="O284">
        <f t="shared" si="29"/>
        <v>0</v>
      </c>
      <c r="P284">
        <f t="shared" si="29"/>
        <v>0</v>
      </c>
      <c r="Q284">
        <f t="shared" si="29"/>
        <v>0</v>
      </c>
      <c r="R284">
        <f t="shared" si="29"/>
        <v>0</v>
      </c>
      <c r="S284">
        <f t="shared" si="29"/>
        <v>0</v>
      </c>
      <c r="T284">
        <f t="shared" si="29"/>
        <v>0</v>
      </c>
      <c r="U284">
        <f t="shared" si="29"/>
        <v>0</v>
      </c>
      <c r="V284">
        <f t="shared" si="29"/>
        <v>0</v>
      </c>
      <c r="W284">
        <f t="shared" si="29"/>
        <v>0</v>
      </c>
      <c r="X284">
        <f t="shared" si="29"/>
        <v>0</v>
      </c>
      <c r="Y284">
        <f t="shared" si="29"/>
        <v>0</v>
      </c>
      <c r="Z284">
        <f t="shared" si="29"/>
        <v>0</v>
      </c>
      <c r="AA284">
        <f t="shared" si="29"/>
        <v>0</v>
      </c>
      <c r="AB284">
        <f t="shared" si="28"/>
        <v>0</v>
      </c>
      <c r="AC284">
        <f t="shared" si="28"/>
        <v>0</v>
      </c>
      <c r="AD284">
        <f t="shared" si="27"/>
        <v>0</v>
      </c>
      <c r="AE284">
        <f t="shared" si="27"/>
        <v>0</v>
      </c>
    </row>
    <row r="285" spans="13:31">
      <c r="M285">
        <f t="shared" si="25"/>
        <v>0</v>
      </c>
      <c r="N285">
        <f t="shared" si="29"/>
        <v>0</v>
      </c>
      <c r="O285">
        <f t="shared" si="29"/>
        <v>0</v>
      </c>
      <c r="P285">
        <f t="shared" si="29"/>
        <v>0</v>
      </c>
      <c r="Q285">
        <f t="shared" si="29"/>
        <v>0</v>
      </c>
      <c r="R285">
        <f t="shared" si="29"/>
        <v>0</v>
      </c>
      <c r="S285">
        <f t="shared" si="29"/>
        <v>0</v>
      </c>
      <c r="T285">
        <f t="shared" si="29"/>
        <v>0</v>
      </c>
      <c r="U285">
        <f t="shared" si="29"/>
        <v>0</v>
      </c>
      <c r="V285">
        <f t="shared" si="29"/>
        <v>0</v>
      </c>
      <c r="W285">
        <f t="shared" si="29"/>
        <v>0</v>
      </c>
      <c r="X285">
        <f t="shared" si="29"/>
        <v>0</v>
      </c>
      <c r="Y285">
        <f t="shared" si="29"/>
        <v>0</v>
      </c>
      <c r="Z285">
        <f t="shared" si="29"/>
        <v>0</v>
      </c>
      <c r="AA285">
        <f t="shared" si="29"/>
        <v>0</v>
      </c>
      <c r="AB285">
        <f t="shared" si="28"/>
        <v>0</v>
      </c>
      <c r="AC285">
        <f t="shared" si="28"/>
        <v>0</v>
      </c>
      <c r="AD285">
        <f t="shared" si="27"/>
        <v>0</v>
      </c>
      <c r="AE285">
        <f t="shared" si="27"/>
        <v>0</v>
      </c>
    </row>
    <row r="286" spans="13:31">
      <c r="M286">
        <f t="shared" si="25"/>
        <v>0</v>
      </c>
      <c r="N286">
        <f t="shared" si="29"/>
        <v>0</v>
      </c>
      <c r="O286">
        <f t="shared" si="29"/>
        <v>0</v>
      </c>
      <c r="P286">
        <f t="shared" si="29"/>
        <v>0</v>
      </c>
      <c r="Q286">
        <f t="shared" si="29"/>
        <v>0</v>
      </c>
      <c r="R286">
        <f t="shared" si="29"/>
        <v>0</v>
      </c>
      <c r="S286">
        <f t="shared" si="29"/>
        <v>0</v>
      </c>
      <c r="T286">
        <f t="shared" si="29"/>
        <v>0</v>
      </c>
      <c r="U286">
        <f t="shared" si="29"/>
        <v>0</v>
      </c>
      <c r="V286">
        <f t="shared" si="29"/>
        <v>0</v>
      </c>
      <c r="W286">
        <f t="shared" si="29"/>
        <v>0</v>
      </c>
      <c r="X286">
        <f t="shared" si="29"/>
        <v>0</v>
      </c>
      <c r="Y286">
        <f t="shared" si="29"/>
        <v>0</v>
      </c>
      <c r="Z286">
        <f t="shared" si="29"/>
        <v>0</v>
      </c>
      <c r="AA286">
        <f t="shared" si="29"/>
        <v>0</v>
      </c>
      <c r="AB286">
        <f t="shared" si="28"/>
        <v>0</v>
      </c>
      <c r="AC286">
        <f t="shared" si="28"/>
        <v>0</v>
      </c>
      <c r="AD286">
        <f t="shared" si="27"/>
        <v>0</v>
      </c>
      <c r="AE286">
        <f t="shared" si="27"/>
        <v>0</v>
      </c>
    </row>
    <row r="287" spans="13:31">
      <c r="M287">
        <f t="shared" si="25"/>
        <v>0</v>
      </c>
      <c r="N287">
        <f t="shared" si="29"/>
        <v>0</v>
      </c>
      <c r="O287">
        <f t="shared" si="29"/>
        <v>0</v>
      </c>
      <c r="P287">
        <f t="shared" si="29"/>
        <v>0</v>
      </c>
      <c r="Q287">
        <f t="shared" si="29"/>
        <v>0</v>
      </c>
      <c r="R287">
        <f t="shared" si="29"/>
        <v>0</v>
      </c>
      <c r="S287">
        <f t="shared" si="29"/>
        <v>0</v>
      </c>
      <c r="T287">
        <f t="shared" si="29"/>
        <v>0</v>
      </c>
      <c r="U287">
        <f t="shared" si="29"/>
        <v>0</v>
      </c>
      <c r="V287">
        <f t="shared" si="29"/>
        <v>0</v>
      </c>
      <c r="W287">
        <f t="shared" si="29"/>
        <v>0</v>
      </c>
      <c r="X287">
        <f t="shared" si="29"/>
        <v>0</v>
      </c>
      <c r="Y287">
        <f t="shared" si="29"/>
        <v>0</v>
      </c>
      <c r="Z287">
        <f t="shared" si="29"/>
        <v>0</v>
      </c>
      <c r="AA287">
        <f t="shared" si="29"/>
        <v>0</v>
      </c>
      <c r="AB287">
        <f t="shared" si="28"/>
        <v>0</v>
      </c>
      <c r="AC287">
        <f t="shared" si="28"/>
        <v>0</v>
      </c>
      <c r="AD287">
        <f t="shared" si="27"/>
        <v>0</v>
      </c>
      <c r="AE287">
        <f t="shared" si="27"/>
        <v>0</v>
      </c>
    </row>
    <row r="288" spans="13:31">
      <c r="M288">
        <f t="shared" si="25"/>
        <v>0</v>
      </c>
      <c r="N288">
        <f t="shared" si="29"/>
        <v>0</v>
      </c>
      <c r="O288">
        <f t="shared" si="29"/>
        <v>0</v>
      </c>
      <c r="P288">
        <f t="shared" si="29"/>
        <v>0</v>
      </c>
      <c r="Q288">
        <f t="shared" si="29"/>
        <v>0</v>
      </c>
      <c r="R288">
        <f t="shared" si="29"/>
        <v>0</v>
      </c>
      <c r="S288">
        <f t="shared" si="29"/>
        <v>0</v>
      </c>
      <c r="T288">
        <f t="shared" si="29"/>
        <v>0</v>
      </c>
      <c r="U288">
        <f t="shared" si="29"/>
        <v>0</v>
      </c>
      <c r="V288">
        <f t="shared" si="29"/>
        <v>0</v>
      </c>
      <c r="W288">
        <f t="shared" si="29"/>
        <v>0</v>
      </c>
      <c r="X288">
        <f t="shared" si="29"/>
        <v>0</v>
      </c>
      <c r="Y288">
        <f t="shared" si="29"/>
        <v>0</v>
      </c>
      <c r="Z288">
        <f t="shared" si="29"/>
        <v>0</v>
      </c>
      <c r="AA288">
        <f t="shared" si="29"/>
        <v>0</v>
      </c>
      <c r="AB288">
        <f t="shared" si="28"/>
        <v>0</v>
      </c>
      <c r="AC288">
        <f t="shared" si="28"/>
        <v>0</v>
      </c>
      <c r="AD288">
        <f t="shared" si="27"/>
        <v>0</v>
      </c>
      <c r="AE288">
        <f t="shared" si="27"/>
        <v>0</v>
      </c>
    </row>
    <row r="289" spans="13:31">
      <c r="M289">
        <f t="shared" si="25"/>
        <v>0</v>
      </c>
      <c r="N289">
        <f t="shared" si="29"/>
        <v>0</v>
      </c>
      <c r="O289">
        <f t="shared" si="29"/>
        <v>0</v>
      </c>
      <c r="P289">
        <f t="shared" si="29"/>
        <v>0</v>
      </c>
      <c r="Q289">
        <f t="shared" si="29"/>
        <v>0</v>
      </c>
      <c r="R289">
        <f t="shared" si="29"/>
        <v>0</v>
      </c>
      <c r="S289">
        <f t="shared" si="29"/>
        <v>0</v>
      </c>
      <c r="T289">
        <f t="shared" si="29"/>
        <v>0</v>
      </c>
      <c r="U289">
        <f t="shared" si="29"/>
        <v>0</v>
      </c>
      <c r="V289">
        <f t="shared" si="29"/>
        <v>0</v>
      </c>
      <c r="W289">
        <f t="shared" si="29"/>
        <v>0</v>
      </c>
      <c r="X289">
        <f t="shared" si="29"/>
        <v>0</v>
      </c>
      <c r="Y289">
        <f t="shared" si="29"/>
        <v>0</v>
      </c>
      <c r="Z289">
        <f t="shared" si="29"/>
        <v>0</v>
      </c>
      <c r="AA289">
        <f t="shared" si="29"/>
        <v>0</v>
      </c>
      <c r="AB289">
        <f t="shared" si="28"/>
        <v>0</v>
      </c>
      <c r="AC289">
        <f t="shared" si="28"/>
        <v>0</v>
      </c>
      <c r="AD289">
        <f t="shared" si="27"/>
        <v>0</v>
      </c>
      <c r="AE289">
        <f t="shared" si="27"/>
        <v>0</v>
      </c>
    </row>
    <row r="290" spans="13:31">
      <c r="M290">
        <f t="shared" si="25"/>
        <v>0</v>
      </c>
      <c r="N290">
        <f t="shared" ref="N290:AA306" si="30">IF($D290=N$1,$E290,0)</f>
        <v>0</v>
      </c>
      <c r="O290">
        <f t="shared" si="30"/>
        <v>0</v>
      </c>
      <c r="P290">
        <f t="shared" si="30"/>
        <v>0</v>
      </c>
      <c r="Q290">
        <f t="shared" si="30"/>
        <v>0</v>
      </c>
      <c r="R290">
        <f t="shared" si="30"/>
        <v>0</v>
      </c>
      <c r="S290">
        <f t="shared" si="30"/>
        <v>0</v>
      </c>
      <c r="T290">
        <f t="shared" si="30"/>
        <v>0</v>
      </c>
      <c r="U290">
        <f t="shared" si="30"/>
        <v>0</v>
      </c>
      <c r="V290">
        <f t="shared" si="30"/>
        <v>0</v>
      </c>
      <c r="W290">
        <f t="shared" si="30"/>
        <v>0</v>
      </c>
      <c r="X290">
        <f t="shared" si="30"/>
        <v>0</v>
      </c>
      <c r="Y290">
        <f t="shared" si="30"/>
        <v>0</v>
      </c>
      <c r="Z290">
        <f t="shared" si="30"/>
        <v>0</v>
      </c>
      <c r="AA290">
        <f t="shared" si="30"/>
        <v>0</v>
      </c>
      <c r="AB290">
        <f t="shared" si="28"/>
        <v>0</v>
      </c>
      <c r="AC290">
        <f t="shared" si="28"/>
        <v>0</v>
      </c>
      <c r="AD290">
        <f t="shared" si="27"/>
        <v>0</v>
      </c>
      <c r="AE290">
        <f t="shared" si="27"/>
        <v>0</v>
      </c>
    </row>
    <row r="291" spans="13:31">
      <c r="M291">
        <f t="shared" si="25"/>
        <v>0</v>
      </c>
      <c r="N291">
        <f t="shared" si="30"/>
        <v>0</v>
      </c>
      <c r="O291">
        <f t="shared" si="30"/>
        <v>0</v>
      </c>
      <c r="P291">
        <f t="shared" si="30"/>
        <v>0</v>
      </c>
      <c r="Q291">
        <f t="shared" si="30"/>
        <v>0</v>
      </c>
      <c r="R291">
        <f t="shared" si="30"/>
        <v>0</v>
      </c>
      <c r="S291">
        <f t="shared" si="30"/>
        <v>0</v>
      </c>
      <c r="T291">
        <f t="shared" si="30"/>
        <v>0</v>
      </c>
      <c r="U291">
        <f t="shared" si="30"/>
        <v>0</v>
      </c>
      <c r="V291">
        <f t="shared" si="30"/>
        <v>0</v>
      </c>
      <c r="W291">
        <f t="shared" si="30"/>
        <v>0</v>
      </c>
      <c r="X291">
        <f t="shared" si="30"/>
        <v>0</v>
      </c>
      <c r="Y291">
        <f t="shared" si="30"/>
        <v>0</v>
      </c>
      <c r="Z291">
        <f t="shared" si="30"/>
        <v>0</v>
      </c>
      <c r="AA291">
        <f t="shared" si="30"/>
        <v>0</v>
      </c>
      <c r="AB291">
        <f t="shared" si="28"/>
        <v>0</v>
      </c>
      <c r="AC291">
        <f t="shared" si="28"/>
        <v>0</v>
      </c>
      <c r="AD291">
        <f t="shared" si="27"/>
        <v>0</v>
      </c>
      <c r="AE291">
        <f t="shared" si="27"/>
        <v>0</v>
      </c>
    </row>
    <row r="292" spans="13:31">
      <c r="M292">
        <f t="shared" si="25"/>
        <v>0</v>
      </c>
      <c r="N292">
        <f t="shared" si="30"/>
        <v>0</v>
      </c>
      <c r="O292">
        <f t="shared" si="30"/>
        <v>0</v>
      </c>
      <c r="P292">
        <f t="shared" si="30"/>
        <v>0</v>
      </c>
      <c r="Q292">
        <f t="shared" si="30"/>
        <v>0</v>
      </c>
      <c r="R292">
        <f t="shared" si="30"/>
        <v>0</v>
      </c>
      <c r="S292">
        <f t="shared" si="30"/>
        <v>0</v>
      </c>
      <c r="T292">
        <f t="shared" si="30"/>
        <v>0</v>
      </c>
      <c r="U292">
        <f t="shared" si="30"/>
        <v>0</v>
      </c>
      <c r="V292">
        <f t="shared" si="30"/>
        <v>0</v>
      </c>
      <c r="W292">
        <f t="shared" si="30"/>
        <v>0</v>
      </c>
      <c r="X292">
        <f t="shared" si="30"/>
        <v>0</v>
      </c>
      <c r="Y292">
        <f t="shared" si="30"/>
        <v>0</v>
      </c>
      <c r="Z292">
        <f t="shared" si="30"/>
        <v>0</v>
      </c>
      <c r="AA292">
        <f t="shared" si="30"/>
        <v>0</v>
      </c>
      <c r="AB292">
        <f t="shared" si="28"/>
        <v>0</v>
      </c>
      <c r="AC292">
        <f t="shared" si="28"/>
        <v>0</v>
      </c>
      <c r="AD292">
        <f t="shared" si="27"/>
        <v>0</v>
      </c>
      <c r="AE292">
        <f t="shared" si="27"/>
        <v>0</v>
      </c>
    </row>
    <row r="293" spans="13:31">
      <c r="M293">
        <f t="shared" si="25"/>
        <v>0</v>
      </c>
      <c r="N293">
        <f t="shared" si="30"/>
        <v>0</v>
      </c>
      <c r="O293">
        <f t="shared" si="30"/>
        <v>0</v>
      </c>
      <c r="P293">
        <f t="shared" si="30"/>
        <v>0</v>
      </c>
      <c r="Q293">
        <f t="shared" si="30"/>
        <v>0</v>
      </c>
      <c r="R293">
        <f t="shared" si="30"/>
        <v>0</v>
      </c>
      <c r="S293">
        <f t="shared" si="30"/>
        <v>0</v>
      </c>
      <c r="T293">
        <f t="shared" si="30"/>
        <v>0</v>
      </c>
      <c r="U293">
        <f t="shared" si="30"/>
        <v>0</v>
      </c>
      <c r="V293">
        <f t="shared" si="30"/>
        <v>0</v>
      </c>
      <c r="W293">
        <f t="shared" si="30"/>
        <v>0</v>
      </c>
      <c r="X293">
        <f t="shared" si="30"/>
        <v>0</v>
      </c>
      <c r="Y293">
        <f t="shared" si="30"/>
        <v>0</v>
      </c>
      <c r="Z293">
        <f t="shared" si="30"/>
        <v>0</v>
      </c>
      <c r="AA293">
        <f t="shared" si="30"/>
        <v>0</v>
      </c>
      <c r="AB293">
        <f t="shared" si="28"/>
        <v>0</v>
      </c>
      <c r="AC293">
        <f t="shared" si="28"/>
        <v>0</v>
      </c>
      <c r="AD293">
        <f t="shared" si="27"/>
        <v>0</v>
      </c>
      <c r="AE293">
        <f t="shared" si="27"/>
        <v>0</v>
      </c>
    </row>
    <row r="294" spans="13:31">
      <c r="M294">
        <f t="shared" si="25"/>
        <v>0</v>
      </c>
      <c r="N294">
        <f t="shared" si="30"/>
        <v>0</v>
      </c>
      <c r="O294">
        <f t="shared" si="30"/>
        <v>0</v>
      </c>
      <c r="P294">
        <f t="shared" si="30"/>
        <v>0</v>
      </c>
      <c r="Q294">
        <f t="shared" si="30"/>
        <v>0</v>
      </c>
      <c r="R294">
        <f t="shared" si="30"/>
        <v>0</v>
      </c>
      <c r="S294">
        <f t="shared" si="30"/>
        <v>0</v>
      </c>
      <c r="T294">
        <f t="shared" si="30"/>
        <v>0</v>
      </c>
      <c r="U294">
        <f t="shared" si="30"/>
        <v>0</v>
      </c>
      <c r="V294">
        <f t="shared" si="30"/>
        <v>0</v>
      </c>
      <c r="W294">
        <f t="shared" si="30"/>
        <v>0</v>
      </c>
      <c r="X294">
        <f t="shared" si="30"/>
        <v>0</v>
      </c>
      <c r="Y294">
        <f t="shared" si="30"/>
        <v>0</v>
      </c>
      <c r="Z294">
        <f t="shared" si="30"/>
        <v>0</v>
      </c>
      <c r="AA294">
        <f t="shared" si="30"/>
        <v>0</v>
      </c>
      <c r="AB294">
        <f t="shared" si="28"/>
        <v>0</v>
      </c>
      <c r="AC294">
        <f t="shared" si="28"/>
        <v>0</v>
      </c>
      <c r="AD294">
        <f t="shared" si="27"/>
        <v>0</v>
      </c>
      <c r="AE294">
        <f t="shared" si="27"/>
        <v>0</v>
      </c>
    </row>
    <row r="295" spans="13:31">
      <c r="M295">
        <f t="shared" si="25"/>
        <v>0</v>
      </c>
      <c r="N295">
        <f t="shared" si="30"/>
        <v>0</v>
      </c>
      <c r="O295">
        <f t="shared" si="30"/>
        <v>0</v>
      </c>
      <c r="P295">
        <f t="shared" si="30"/>
        <v>0</v>
      </c>
      <c r="Q295">
        <f t="shared" si="30"/>
        <v>0</v>
      </c>
      <c r="R295">
        <f t="shared" si="30"/>
        <v>0</v>
      </c>
      <c r="S295">
        <f t="shared" si="30"/>
        <v>0</v>
      </c>
      <c r="T295">
        <f t="shared" si="30"/>
        <v>0</v>
      </c>
      <c r="U295">
        <f t="shared" si="30"/>
        <v>0</v>
      </c>
      <c r="V295">
        <f t="shared" si="30"/>
        <v>0</v>
      </c>
      <c r="W295">
        <f t="shared" si="30"/>
        <v>0</v>
      </c>
      <c r="X295">
        <f t="shared" si="30"/>
        <v>0</v>
      </c>
      <c r="Y295">
        <f t="shared" si="30"/>
        <v>0</v>
      </c>
      <c r="Z295">
        <f t="shared" si="30"/>
        <v>0</v>
      </c>
      <c r="AA295">
        <f t="shared" si="30"/>
        <v>0</v>
      </c>
      <c r="AB295">
        <f t="shared" si="28"/>
        <v>0</v>
      </c>
      <c r="AC295">
        <f t="shared" si="28"/>
        <v>0</v>
      </c>
      <c r="AD295">
        <f t="shared" si="27"/>
        <v>0</v>
      </c>
      <c r="AE295">
        <f t="shared" si="27"/>
        <v>0</v>
      </c>
    </row>
    <row r="296" spans="13:31">
      <c r="M296">
        <f t="shared" si="25"/>
        <v>0</v>
      </c>
      <c r="N296">
        <f t="shared" si="30"/>
        <v>0</v>
      </c>
      <c r="O296">
        <f t="shared" si="30"/>
        <v>0</v>
      </c>
      <c r="P296">
        <f t="shared" si="30"/>
        <v>0</v>
      </c>
      <c r="Q296">
        <f t="shared" si="30"/>
        <v>0</v>
      </c>
      <c r="R296">
        <f t="shared" si="30"/>
        <v>0</v>
      </c>
      <c r="S296">
        <f t="shared" si="30"/>
        <v>0</v>
      </c>
      <c r="T296">
        <f t="shared" si="30"/>
        <v>0</v>
      </c>
      <c r="U296">
        <f t="shared" si="30"/>
        <v>0</v>
      </c>
      <c r="V296">
        <f t="shared" si="30"/>
        <v>0</v>
      </c>
      <c r="W296">
        <f t="shared" si="30"/>
        <v>0</v>
      </c>
      <c r="X296">
        <f t="shared" si="30"/>
        <v>0</v>
      </c>
      <c r="Y296">
        <f t="shared" si="30"/>
        <v>0</v>
      </c>
      <c r="Z296">
        <f t="shared" si="30"/>
        <v>0</v>
      </c>
      <c r="AA296">
        <f t="shared" si="30"/>
        <v>0</v>
      </c>
      <c r="AB296">
        <f t="shared" si="28"/>
        <v>0</v>
      </c>
      <c r="AC296">
        <f t="shared" si="28"/>
        <v>0</v>
      </c>
      <c r="AD296">
        <f t="shared" si="27"/>
        <v>0</v>
      </c>
      <c r="AE296">
        <f t="shared" si="27"/>
        <v>0</v>
      </c>
    </row>
    <row r="297" spans="13:31">
      <c r="M297">
        <f t="shared" si="25"/>
        <v>0</v>
      </c>
      <c r="N297">
        <f t="shared" si="30"/>
        <v>0</v>
      </c>
      <c r="O297">
        <f t="shared" si="30"/>
        <v>0</v>
      </c>
      <c r="P297">
        <f t="shared" si="30"/>
        <v>0</v>
      </c>
      <c r="Q297">
        <f t="shared" si="30"/>
        <v>0</v>
      </c>
      <c r="R297">
        <f t="shared" si="30"/>
        <v>0</v>
      </c>
      <c r="S297">
        <f t="shared" si="30"/>
        <v>0</v>
      </c>
      <c r="T297">
        <f t="shared" si="30"/>
        <v>0</v>
      </c>
      <c r="U297">
        <f t="shared" si="30"/>
        <v>0</v>
      </c>
      <c r="V297">
        <f t="shared" si="30"/>
        <v>0</v>
      </c>
      <c r="W297">
        <f t="shared" si="30"/>
        <v>0</v>
      </c>
      <c r="X297">
        <f t="shared" si="30"/>
        <v>0</v>
      </c>
      <c r="Y297">
        <f t="shared" si="30"/>
        <v>0</v>
      </c>
      <c r="Z297">
        <f t="shared" si="30"/>
        <v>0</v>
      </c>
      <c r="AA297">
        <f t="shared" si="30"/>
        <v>0</v>
      </c>
      <c r="AB297">
        <f t="shared" si="28"/>
        <v>0</v>
      </c>
      <c r="AC297">
        <f t="shared" si="28"/>
        <v>0</v>
      </c>
      <c r="AD297">
        <f t="shared" si="27"/>
        <v>0</v>
      </c>
      <c r="AE297">
        <f t="shared" si="27"/>
        <v>0</v>
      </c>
    </row>
    <row r="298" spans="13:31">
      <c r="M298">
        <f t="shared" si="25"/>
        <v>0</v>
      </c>
      <c r="N298">
        <f t="shared" si="30"/>
        <v>0</v>
      </c>
      <c r="O298">
        <f t="shared" si="30"/>
        <v>0</v>
      </c>
      <c r="P298">
        <f t="shared" si="30"/>
        <v>0</v>
      </c>
      <c r="Q298">
        <f t="shared" si="30"/>
        <v>0</v>
      </c>
      <c r="R298">
        <f t="shared" si="30"/>
        <v>0</v>
      </c>
      <c r="S298">
        <f t="shared" si="30"/>
        <v>0</v>
      </c>
      <c r="T298">
        <f t="shared" si="30"/>
        <v>0</v>
      </c>
      <c r="U298">
        <f t="shared" si="30"/>
        <v>0</v>
      </c>
      <c r="V298">
        <f t="shared" si="30"/>
        <v>0</v>
      </c>
      <c r="W298">
        <f t="shared" si="30"/>
        <v>0</v>
      </c>
      <c r="X298">
        <f t="shared" si="30"/>
        <v>0</v>
      </c>
      <c r="Y298">
        <f t="shared" si="30"/>
        <v>0</v>
      </c>
      <c r="Z298">
        <f t="shared" si="30"/>
        <v>0</v>
      </c>
      <c r="AA298">
        <f t="shared" si="30"/>
        <v>0</v>
      </c>
      <c r="AB298">
        <f t="shared" si="28"/>
        <v>0</v>
      </c>
      <c r="AC298">
        <f t="shared" si="28"/>
        <v>0</v>
      </c>
      <c r="AD298">
        <f t="shared" si="27"/>
        <v>0</v>
      </c>
      <c r="AE298">
        <f t="shared" si="27"/>
        <v>0</v>
      </c>
    </row>
    <row r="299" spans="13:31">
      <c r="M299">
        <f t="shared" si="25"/>
        <v>0</v>
      </c>
      <c r="N299">
        <f t="shared" si="30"/>
        <v>0</v>
      </c>
      <c r="O299">
        <f t="shared" si="30"/>
        <v>0</v>
      </c>
      <c r="P299">
        <f t="shared" si="30"/>
        <v>0</v>
      </c>
      <c r="Q299">
        <f t="shared" si="30"/>
        <v>0</v>
      </c>
      <c r="R299">
        <f t="shared" si="30"/>
        <v>0</v>
      </c>
      <c r="S299">
        <f t="shared" si="30"/>
        <v>0</v>
      </c>
      <c r="T299">
        <f t="shared" si="30"/>
        <v>0</v>
      </c>
      <c r="U299">
        <f t="shared" si="30"/>
        <v>0</v>
      </c>
      <c r="V299">
        <f t="shared" si="30"/>
        <v>0</v>
      </c>
      <c r="W299">
        <f t="shared" si="30"/>
        <v>0</v>
      </c>
      <c r="X299">
        <f t="shared" si="30"/>
        <v>0</v>
      </c>
      <c r="Y299">
        <f t="shared" si="30"/>
        <v>0</v>
      </c>
      <c r="Z299">
        <f t="shared" si="30"/>
        <v>0</v>
      </c>
      <c r="AA299">
        <f t="shared" si="30"/>
        <v>0</v>
      </c>
      <c r="AB299">
        <f t="shared" si="28"/>
        <v>0</v>
      </c>
      <c r="AC299">
        <f t="shared" si="28"/>
        <v>0</v>
      </c>
      <c r="AD299">
        <f t="shared" si="27"/>
        <v>0</v>
      </c>
      <c r="AE299">
        <f t="shared" si="27"/>
        <v>0</v>
      </c>
    </row>
    <row r="300" spans="13:31">
      <c r="M300">
        <f t="shared" si="25"/>
        <v>0</v>
      </c>
      <c r="N300">
        <f t="shared" si="30"/>
        <v>0</v>
      </c>
      <c r="O300">
        <f t="shared" si="30"/>
        <v>0</v>
      </c>
      <c r="P300">
        <f t="shared" si="30"/>
        <v>0</v>
      </c>
      <c r="Q300">
        <f t="shared" si="30"/>
        <v>0</v>
      </c>
      <c r="R300">
        <f t="shared" si="30"/>
        <v>0</v>
      </c>
      <c r="S300">
        <f t="shared" si="30"/>
        <v>0</v>
      </c>
      <c r="T300">
        <f t="shared" si="30"/>
        <v>0</v>
      </c>
      <c r="U300">
        <f t="shared" si="30"/>
        <v>0</v>
      </c>
      <c r="V300">
        <f t="shared" si="30"/>
        <v>0</v>
      </c>
      <c r="W300">
        <f t="shared" si="30"/>
        <v>0</v>
      </c>
      <c r="X300">
        <f t="shared" si="30"/>
        <v>0</v>
      </c>
      <c r="Y300">
        <f t="shared" si="30"/>
        <v>0</v>
      </c>
      <c r="Z300">
        <f t="shared" si="30"/>
        <v>0</v>
      </c>
      <c r="AA300">
        <f t="shared" si="30"/>
        <v>0</v>
      </c>
      <c r="AB300">
        <f t="shared" si="28"/>
        <v>0</v>
      </c>
      <c r="AC300">
        <f t="shared" si="28"/>
        <v>0</v>
      </c>
      <c r="AD300">
        <f t="shared" si="27"/>
        <v>0</v>
      </c>
      <c r="AE300">
        <f t="shared" si="27"/>
        <v>0</v>
      </c>
    </row>
    <row r="301" spans="13:31">
      <c r="M301">
        <f t="shared" si="25"/>
        <v>0</v>
      </c>
      <c r="N301">
        <f t="shared" si="30"/>
        <v>0</v>
      </c>
      <c r="O301">
        <f t="shared" si="30"/>
        <v>0</v>
      </c>
      <c r="P301">
        <f t="shared" si="30"/>
        <v>0</v>
      </c>
      <c r="Q301">
        <f t="shared" si="30"/>
        <v>0</v>
      </c>
      <c r="R301">
        <f t="shared" si="30"/>
        <v>0</v>
      </c>
      <c r="S301">
        <f t="shared" si="30"/>
        <v>0</v>
      </c>
      <c r="T301">
        <f t="shared" si="30"/>
        <v>0</v>
      </c>
      <c r="U301">
        <f t="shared" si="30"/>
        <v>0</v>
      </c>
      <c r="V301">
        <f t="shared" si="30"/>
        <v>0</v>
      </c>
      <c r="W301">
        <f t="shared" si="30"/>
        <v>0</v>
      </c>
      <c r="X301">
        <f t="shared" si="30"/>
        <v>0</v>
      </c>
      <c r="Y301">
        <f t="shared" si="30"/>
        <v>0</v>
      </c>
      <c r="Z301">
        <f t="shared" si="30"/>
        <v>0</v>
      </c>
      <c r="AA301">
        <f t="shared" si="30"/>
        <v>0</v>
      </c>
      <c r="AB301">
        <f t="shared" si="28"/>
        <v>0</v>
      </c>
      <c r="AC301">
        <f t="shared" si="28"/>
        <v>0</v>
      </c>
      <c r="AD301">
        <f t="shared" si="27"/>
        <v>0</v>
      </c>
      <c r="AE301">
        <f t="shared" si="27"/>
        <v>0</v>
      </c>
    </row>
    <row r="302" spans="13:31">
      <c r="M302">
        <f t="shared" si="25"/>
        <v>0</v>
      </c>
      <c r="N302">
        <f t="shared" si="30"/>
        <v>0</v>
      </c>
      <c r="O302">
        <f t="shared" si="30"/>
        <v>0</v>
      </c>
      <c r="P302">
        <f t="shared" si="30"/>
        <v>0</v>
      </c>
      <c r="Q302">
        <f t="shared" si="30"/>
        <v>0</v>
      </c>
      <c r="R302">
        <f t="shared" si="30"/>
        <v>0</v>
      </c>
      <c r="S302">
        <f t="shared" si="30"/>
        <v>0</v>
      </c>
      <c r="T302">
        <f t="shared" si="30"/>
        <v>0</v>
      </c>
      <c r="U302">
        <f t="shared" si="30"/>
        <v>0</v>
      </c>
      <c r="V302">
        <f t="shared" si="30"/>
        <v>0</v>
      </c>
      <c r="W302">
        <f t="shared" si="30"/>
        <v>0</v>
      </c>
      <c r="X302">
        <f t="shared" si="30"/>
        <v>0</v>
      </c>
      <c r="Y302">
        <f t="shared" si="30"/>
        <v>0</v>
      </c>
      <c r="Z302">
        <f t="shared" si="30"/>
        <v>0</v>
      </c>
      <c r="AA302">
        <f t="shared" si="30"/>
        <v>0</v>
      </c>
      <c r="AB302">
        <f t="shared" si="28"/>
        <v>0</v>
      </c>
      <c r="AC302">
        <f t="shared" si="28"/>
        <v>0</v>
      </c>
      <c r="AD302">
        <f t="shared" si="27"/>
        <v>0</v>
      </c>
      <c r="AE302">
        <f t="shared" si="27"/>
        <v>0</v>
      </c>
    </row>
    <row r="303" spans="13:31">
      <c r="M303">
        <f t="shared" si="25"/>
        <v>0</v>
      </c>
      <c r="N303">
        <f t="shared" si="30"/>
        <v>0</v>
      </c>
      <c r="O303">
        <f t="shared" si="30"/>
        <v>0</v>
      </c>
      <c r="P303">
        <f t="shared" si="30"/>
        <v>0</v>
      </c>
      <c r="Q303">
        <f t="shared" si="30"/>
        <v>0</v>
      </c>
      <c r="R303">
        <f t="shared" si="30"/>
        <v>0</v>
      </c>
      <c r="S303">
        <f t="shared" si="30"/>
        <v>0</v>
      </c>
      <c r="T303">
        <f t="shared" si="30"/>
        <v>0</v>
      </c>
      <c r="U303">
        <f t="shared" si="30"/>
        <v>0</v>
      </c>
      <c r="V303">
        <f t="shared" si="30"/>
        <v>0</v>
      </c>
      <c r="W303">
        <f t="shared" si="30"/>
        <v>0</v>
      </c>
      <c r="X303">
        <f t="shared" si="30"/>
        <v>0</v>
      </c>
      <c r="Y303">
        <f t="shared" si="30"/>
        <v>0</v>
      </c>
      <c r="Z303">
        <f t="shared" si="30"/>
        <v>0</v>
      </c>
      <c r="AA303">
        <f t="shared" si="30"/>
        <v>0</v>
      </c>
      <c r="AB303">
        <f t="shared" si="28"/>
        <v>0</v>
      </c>
      <c r="AC303">
        <f t="shared" si="28"/>
        <v>0</v>
      </c>
      <c r="AD303">
        <f t="shared" si="27"/>
        <v>0</v>
      </c>
      <c r="AE303">
        <f t="shared" si="27"/>
        <v>0</v>
      </c>
    </row>
    <row r="304" spans="13:31">
      <c r="M304">
        <f t="shared" si="25"/>
        <v>0</v>
      </c>
      <c r="N304">
        <f t="shared" si="30"/>
        <v>0</v>
      </c>
      <c r="O304">
        <f t="shared" si="30"/>
        <v>0</v>
      </c>
      <c r="P304">
        <f t="shared" si="30"/>
        <v>0</v>
      </c>
      <c r="Q304">
        <f t="shared" si="30"/>
        <v>0</v>
      </c>
      <c r="R304">
        <f t="shared" si="30"/>
        <v>0</v>
      </c>
      <c r="S304">
        <f t="shared" si="30"/>
        <v>0</v>
      </c>
      <c r="T304">
        <f t="shared" si="30"/>
        <v>0</v>
      </c>
      <c r="U304">
        <f t="shared" si="30"/>
        <v>0</v>
      </c>
      <c r="V304">
        <f t="shared" si="30"/>
        <v>0</v>
      </c>
      <c r="W304">
        <f t="shared" si="30"/>
        <v>0</v>
      </c>
      <c r="X304">
        <f t="shared" si="30"/>
        <v>0</v>
      </c>
      <c r="Y304">
        <f t="shared" si="30"/>
        <v>0</v>
      </c>
      <c r="Z304">
        <f t="shared" si="30"/>
        <v>0</v>
      </c>
      <c r="AA304">
        <f t="shared" si="30"/>
        <v>0</v>
      </c>
      <c r="AB304">
        <f t="shared" si="28"/>
        <v>0</v>
      </c>
      <c r="AC304">
        <f t="shared" si="28"/>
        <v>0</v>
      </c>
      <c r="AD304">
        <f t="shared" si="27"/>
        <v>0</v>
      </c>
      <c r="AE304">
        <f t="shared" si="27"/>
        <v>0</v>
      </c>
    </row>
    <row r="305" spans="13:31">
      <c r="M305">
        <f t="shared" si="25"/>
        <v>0</v>
      </c>
      <c r="N305">
        <f t="shared" si="30"/>
        <v>0</v>
      </c>
      <c r="O305">
        <f t="shared" si="30"/>
        <v>0</v>
      </c>
      <c r="P305">
        <f t="shared" si="30"/>
        <v>0</v>
      </c>
      <c r="Q305">
        <f t="shared" si="30"/>
        <v>0</v>
      </c>
      <c r="R305">
        <f t="shared" si="30"/>
        <v>0</v>
      </c>
      <c r="S305">
        <f t="shared" si="30"/>
        <v>0</v>
      </c>
      <c r="T305">
        <f t="shared" si="30"/>
        <v>0</v>
      </c>
      <c r="U305">
        <f t="shared" si="30"/>
        <v>0</v>
      </c>
      <c r="V305">
        <f t="shared" si="30"/>
        <v>0</v>
      </c>
      <c r="W305">
        <f t="shared" si="30"/>
        <v>0</v>
      </c>
      <c r="X305">
        <f t="shared" si="30"/>
        <v>0</v>
      </c>
      <c r="Y305">
        <f t="shared" si="30"/>
        <v>0</v>
      </c>
      <c r="Z305">
        <f t="shared" si="30"/>
        <v>0</v>
      </c>
      <c r="AA305">
        <f t="shared" si="30"/>
        <v>0</v>
      </c>
      <c r="AB305">
        <f t="shared" si="28"/>
        <v>0</v>
      </c>
      <c r="AC305">
        <f t="shared" si="28"/>
        <v>0</v>
      </c>
      <c r="AD305">
        <f t="shared" si="27"/>
        <v>0</v>
      </c>
      <c r="AE305">
        <f t="shared" si="27"/>
        <v>0</v>
      </c>
    </row>
    <row r="306" spans="13:31">
      <c r="M306">
        <f t="shared" si="25"/>
        <v>0</v>
      </c>
      <c r="N306">
        <f t="shared" si="30"/>
        <v>0</v>
      </c>
      <c r="O306">
        <f t="shared" si="30"/>
        <v>0</v>
      </c>
      <c r="P306">
        <f t="shared" si="30"/>
        <v>0</v>
      </c>
      <c r="Q306">
        <f t="shared" si="30"/>
        <v>0</v>
      </c>
      <c r="R306">
        <f t="shared" si="30"/>
        <v>0</v>
      </c>
      <c r="S306">
        <f t="shared" si="30"/>
        <v>0</v>
      </c>
      <c r="T306">
        <f t="shared" si="30"/>
        <v>0</v>
      </c>
      <c r="U306">
        <f t="shared" si="30"/>
        <v>0</v>
      </c>
      <c r="V306">
        <f t="shared" si="30"/>
        <v>0</v>
      </c>
      <c r="W306">
        <f t="shared" si="30"/>
        <v>0</v>
      </c>
      <c r="X306">
        <f t="shared" si="30"/>
        <v>0</v>
      </c>
      <c r="Y306">
        <f t="shared" si="30"/>
        <v>0</v>
      </c>
      <c r="Z306">
        <f t="shared" si="30"/>
        <v>0</v>
      </c>
      <c r="AA306">
        <f t="shared" si="30"/>
        <v>0</v>
      </c>
      <c r="AB306">
        <f t="shared" si="28"/>
        <v>0</v>
      </c>
      <c r="AC306">
        <f t="shared" si="28"/>
        <v>0</v>
      </c>
      <c r="AD306">
        <f t="shared" si="27"/>
        <v>0</v>
      </c>
      <c r="AE306">
        <f t="shared" si="27"/>
        <v>0</v>
      </c>
    </row>
    <row r="307" spans="13:31">
      <c r="M307">
        <f t="shared" si="25"/>
        <v>0</v>
      </c>
      <c r="N307">
        <f t="shared" ref="N307:AA323" si="31">IF($D307=N$1,$E307,0)</f>
        <v>0</v>
      </c>
      <c r="O307">
        <f t="shared" si="31"/>
        <v>0</v>
      </c>
      <c r="P307">
        <f t="shared" si="31"/>
        <v>0</v>
      </c>
      <c r="Q307">
        <f t="shared" si="31"/>
        <v>0</v>
      </c>
      <c r="R307">
        <f t="shared" si="31"/>
        <v>0</v>
      </c>
      <c r="S307">
        <f t="shared" si="31"/>
        <v>0</v>
      </c>
      <c r="T307">
        <f t="shared" si="31"/>
        <v>0</v>
      </c>
      <c r="U307">
        <f t="shared" si="31"/>
        <v>0</v>
      </c>
      <c r="V307">
        <f t="shared" si="31"/>
        <v>0</v>
      </c>
      <c r="W307">
        <f t="shared" si="31"/>
        <v>0</v>
      </c>
      <c r="X307">
        <f t="shared" si="31"/>
        <v>0</v>
      </c>
      <c r="Y307">
        <f t="shared" si="31"/>
        <v>0</v>
      </c>
      <c r="Z307">
        <f t="shared" si="31"/>
        <v>0</v>
      </c>
      <c r="AA307">
        <f t="shared" si="31"/>
        <v>0</v>
      </c>
      <c r="AB307">
        <f t="shared" si="28"/>
        <v>0</v>
      </c>
      <c r="AC307">
        <f t="shared" si="28"/>
        <v>0</v>
      </c>
      <c r="AD307">
        <f t="shared" si="27"/>
        <v>0</v>
      </c>
      <c r="AE307">
        <f t="shared" si="27"/>
        <v>0</v>
      </c>
    </row>
    <row r="308" spans="13:31">
      <c r="M308">
        <f t="shared" ref="M308:M371" si="32">IF($D308=M$1,$E308,0)</f>
        <v>0</v>
      </c>
      <c r="N308">
        <f t="shared" si="31"/>
        <v>0</v>
      </c>
      <c r="O308">
        <f t="shared" si="31"/>
        <v>0</v>
      </c>
      <c r="P308">
        <f t="shared" si="31"/>
        <v>0</v>
      </c>
      <c r="Q308">
        <f t="shared" si="31"/>
        <v>0</v>
      </c>
      <c r="R308">
        <f t="shared" si="31"/>
        <v>0</v>
      </c>
      <c r="S308">
        <f t="shared" si="31"/>
        <v>0</v>
      </c>
      <c r="T308">
        <f t="shared" si="31"/>
        <v>0</v>
      </c>
      <c r="U308">
        <f t="shared" si="31"/>
        <v>0</v>
      </c>
      <c r="V308">
        <f t="shared" si="31"/>
        <v>0</v>
      </c>
      <c r="W308">
        <f t="shared" si="31"/>
        <v>0</v>
      </c>
      <c r="X308">
        <f t="shared" si="31"/>
        <v>0</v>
      </c>
      <c r="Y308">
        <f t="shared" si="31"/>
        <v>0</v>
      </c>
      <c r="Z308">
        <f t="shared" si="31"/>
        <v>0</v>
      </c>
      <c r="AA308">
        <f t="shared" si="31"/>
        <v>0</v>
      </c>
      <c r="AB308">
        <f t="shared" si="28"/>
        <v>0</v>
      </c>
      <c r="AC308">
        <f t="shared" si="28"/>
        <v>0</v>
      </c>
      <c r="AD308">
        <f t="shared" si="27"/>
        <v>0</v>
      </c>
      <c r="AE308">
        <f t="shared" si="27"/>
        <v>0</v>
      </c>
    </row>
    <row r="309" spans="13:31">
      <c r="M309">
        <f t="shared" si="32"/>
        <v>0</v>
      </c>
      <c r="N309">
        <f t="shared" si="31"/>
        <v>0</v>
      </c>
      <c r="O309">
        <f t="shared" si="31"/>
        <v>0</v>
      </c>
      <c r="P309">
        <f t="shared" si="31"/>
        <v>0</v>
      </c>
      <c r="Q309">
        <f t="shared" si="31"/>
        <v>0</v>
      </c>
      <c r="R309">
        <f t="shared" si="31"/>
        <v>0</v>
      </c>
      <c r="S309">
        <f t="shared" si="31"/>
        <v>0</v>
      </c>
      <c r="T309">
        <f t="shared" si="31"/>
        <v>0</v>
      </c>
      <c r="U309">
        <f t="shared" si="31"/>
        <v>0</v>
      </c>
      <c r="V309">
        <f t="shared" si="31"/>
        <v>0</v>
      </c>
      <c r="W309">
        <f t="shared" si="31"/>
        <v>0</v>
      </c>
      <c r="X309">
        <f t="shared" si="31"/>
        <v>0</v>
      </c>
      <c r="Y309">
        <f t="shared" si="31"/>
        <v>0</v>
      </c>
      <c r="Z309">
        <f t="shared" si="31"/>
        <v>0</v>
      </c>
      <c r="AA309">
        <f t="shared" si="31"/>
        <v>0</v>
      </c>
      <c r="AB309">
        <f t="shared" si="28"/>
        <v>0</v>
      </c>
      <c r="AC309">
        <f t="shared" si="28"/>
        <v>0</v>
      </c>
      <c r="AD309">
        <f t="shared" si="27"/>
        <v>0</v>
      </c>
      <c r="AE309">
        <f t="shared" si="27"/>
        <v>0</v>
      </c>
    </row>
    <row r="310" spans="13:31">
      <c r="M310">
        <f t="shared" si="32"/>
        <v>0</v>
      </c>
      <c r="N310">
        <f t="shared" si="31"/>
        <v>0</v>
      </c>
      <c r="O310">
        <f t="shared" si="31"/>
        <v>0</v>
      </c>
      <c r="P310">
        <f t="shared" si="31"/>
        <v>0</v>
      </c>
      <c r="Q310">
        <f t="shared" si="31"/>
        <v>0</v>
      </c>
      <c r="R310">
        <f t="shared" si="31"/>
        <v>0</v>
      </c>
      <c r="S310">
        <f t="shared" si="31"/>
        <v>0</v>
      </c>
      <c r="T310">
        <f t="shared" si="31"/>
        <v>0</v>
      </c>
      <c r="U310">
        <f t="shared" si="31"/>
        <v>0</v>
      </c>
      <c r="V310">
        <f t="shared" si="31"/>
        <v>0</v>
      </c>
      <c r="W310">
        <f t="shared" si="31"/>
        <v>0</v>
      </c>
      <c r="X310">
        <f t="shared" si="31"/>
        <v>0</v>
      </c>
      <c r="Y310">
        <f t="shared" si="31"/>
        <v>0</v>
      </c>
      <c r="Z310">
        <f t="shared" si="31"/>
        <v>0</v>
      </c>
      <c r="AA310">
        <f t="shared" si="31"/>
        <v>0</v>
      </c>
      <c r="AB310">
        <f t="shared" si="28"/>
        <v>0</v>
      </c>
      <c r="AC310">
        <f t="shared" si="28"/>
        <v>0</v>
      </c>
      <c r="AD310">
        <f t="shared" si="27"/>
        <v>0</v>
      </c>
      <c r="AE310">
        <f t="shared" si="27"/>
        <v>0</v>
      </c>
    </row>
    <row r="311" spans="13:31">
      <c r="M311">
        <f t="shared" si="32"/>
        <v>0</v>
      </c>
      <c r="N311">
        <f t="shared" si="31"/>
        <v>0</v>
      </c>
      <c r="O311">
        <f t="shared" si="31"/>
        <v>0</v>
      </c>
      <c r="P311">
        <f t="shared" si="31"/>
        <v>0</v>
      </c>
      <c r="Q311">
        <f t="shared" si="31"/>
        <v>0</v>
      </c>
      <c r="R311">
        <f t="shared" si="31"/>
        <v>0</v>
      </c>
      <c r="S311">
        <f t="shared" si="31"/>
        <v>0</v>
      </c>
      <c r="T311">
        <f t="shared" si="31"/>
        <v>0</v>
      </c>
      <c r="U311">
        <f t="shared" si="31"/>
        <v>0</v>
      </c>
      <c r="V311">
        <f t="shared" si="31"/>
        <v>0</v>
      </c>
      <c r="W311">
        <f t="shared" si="31"/>
        <v>0</v>
      </c>
      <c r="X311">
        <f t="shared" si="31"/>
        <v>0</v>
      </c>
      <c r="Y311">
        <f t="shared" si="31"/>
        <v>0</v>
      </c>
      <c r="Z311">
        <f t="shared" si="31"/>
        <v>0</v>
      </c>
      <c r="AA311">
        <f t="shared" si="31"/>
        <v>0</v>
      </c>
      <c r="AB311">
        <f t="shared" si="28"/>
        <v>0</v>
      </c>
      <c r="AC311">
        <f t="shared" si="28"/>
        <v>0</v>
      </c>
      <c r="AD311">
        <f t="shared" si="27"/>
        <v>0</v>
      </c>
      <c r="AE311">
        <f t="shared" si="27"/>
        <v>0</v>
      </c>
    </row>
    <row r="312" spans="13:31">
      <c r="M312">
        <f t="shared" si="32"/>
        <v>0</v>
      </c>
      <c r="N312">
        <f t="shared" si="31"/>
        <v>0</v>
      </c>
      <c r="O312">
        <f t="shared" si="31"/>
        <v>0</v>
      </c>
      <c r="P312">
        <f t="shared" si="31"/>
        <v>0</v>
      </c>
      <c r="Q312">
        <f t="shared" si="31"/>
        <v>0</v>
      </c>
      <c r="R312">
        <f t="shared" si="31"/>
        <v>0</v>
      </c>
      <c r="S312">
        <f t="shared" si="31"/>
        <v>0</v>
      </c>
      <c r="T312">
        <f t="shared" si="31"/>
        <v>0</v>
      </c>
      <c r="U312">
        <f t="shared" si="31"/>
        <v>0</v>
      </c>
      <c r="V312">
        <f t="shared" si="31"/>
        <v>0</v>
      </c>
      <c r="W312">
        <f t="shared" si="31"/>
        <v>0</v>
      </c>
      <c r="X312">
        <f t="shared" si="31"/>
        <v>0</v>
      </c>
      <c r="Y312">
        <f t="shared" si="31"/>
        <v>0</v>
      </c>
      <c r="Z312">
        <f t="shared" si="31"/>
        <v>0</v>
      </c>
      <c r="AA312">
        <f t="shared" si="31"/>
        <v>0</v>
      </c>
      <c r="AB312">
        <f t="shared" si="28"/>
        <v>0</v>
      </c>
      <c r="AC312">
        <f t="shared" si="28"/>
        <v>0</v>
      </c>
      <c r="AD312">
        <f t="shared" si="27"/>
        <v>0</v>
      </c>
      <c r="AE312">
        <f t="shared" si="27"/>
        <v>0</v>
      </c>
    </row>
    <row r="313" spans="13:31">
      <c r="M313">
        <f t="shared" si="32"/>
        <v>0</v>
      </c>
      <c r="N313">
        <f t="shared" si="31"/>
        <v>0</v>
      </c>
      <c r="O313">
        <f t="shared" si="31"/>
        <v>0</v>
      </c>
      <c r="P313">
        <f t="shared" si="31"/>
        <v>0</v>
      </c>
      <c r="Q313">
        <f t="shared" si="31"/>
        <v>0</v>
      </c>
      <c r="R313">
        <f t="shared" si="31"/>
        <v>0</v>
      </c>
      <c r="S313">
        <f t="shared" si="31"/>
        <v>0</v>
      </c>
      <c r="T313">
        <f t="shared" si="31"/>
        <v>0</v>
      </c>
      <c r="U313">
        <f t="shared" si="31"/>
        <v>0</v>
      </c>
      <c r="V313">
        <f t="shared" si="31"/>
        <v>0</v>
      </c>
      <c r="W313">
        <f t="shared" si="31"/>
        <v>0</v>
      </c>
      <c r="X313">
        <f t="shared" si="31"/>
        <v>0</v>
      </c>
      <c r="Y313">
        <f t="shared" si="31"/>
        <v>0</v>
      </c>
      <c r="Z313">
        <f t="shared" si="31"/>
        <v>0</v>
      </c>
      <c r="AA313">
        <f t="shared" si="31"/>
        <v>0</v>
      </c>
      <c r="AB313">
        <f t="shared" si="28"/>
        <v>0</v>
      </c>
      <c r="AC313">
        <f t="shared" si="28"/>
        <v>0</v>
      </c>
      <c r="AD313">
        <f t="shared" si="27"/>
        <v>0</v>
      </c>
      <c r="AE313">
        <f t="shared" si="27"/>
        <v>0</v>
      </c>
    </row>
    <row r="314" spans="13:31">
      <c r="M314">
        <f t="shared" si="32"/>
        <v>0</v>
      </c>
      <c r="N314">
        <f t="shared" si="31"/>
        <v>0</v>
      </c>
      <c r="O314">
        <f t="shared" si="31"/>
        <v>0</v>
      </c>
      <c r="P314">
        <f t="shared" si="31"/>
        <v>0</v>
      </c>
      <c r="Q314">
        <f t="shared" si="31"/>
        <v>0</v>
      </c>
      <c r="R314">
        <f t="shared" si="31"/>
        <v>0</v>
      </c>
      <c r="S314">
        <f t="shared" si="31"/>
        <v>0</v>
      </c>
      <c r="T314">
        <f t="shared" si="31"/>
        <v>0</v>
      </c>
      <c r="U314">
        <f t="shared" si="31"/>
        <v>0</v>
      </c>
      <c r="V314">
        <f t="shared" si="31"/>
        <v>0</v>
      </c>
      <c r="W314">
        <f t="shared" si="31"/>
        <v>0</v>
      </c>
      <c r="X314">
        <f t="shared" si="31"/>
        <v>0</v>
      </c>
      <c r="Y314">
        <f t="shared" si="31"/>
        <v>0</v>
      </c>
      <c r="Z314">
        <f t="shared" si="31"/>
        <v>0</v>
      </c>
      <c r="AA314">
        <f t="shared" si="31"/>
        <v>0</v>
      </c>
      <c r="AB314">
        <f t="shared" si="28"/>
        <v>0</v>
      </c>
      <c r="AC314">
        <f t="shared" si="28"/>
        <v>0</v>
      </c>
      <c r="AD314">
        <f t="shared" si="27"/>
        <v>0</v>
      </c>
      <c r="AE314">
        <f t="shared" si="27"/>
        <v>0</v>
      </c>
    </row>
    <row r="315" spans="13:31">
      <c r="M315">
        <f t="shared" si="32"/>
        <v>0</v>
      </c>
      <c r="N315">
        <f t="shared" si="31"/>
        <v>0</v>
      </c>
      <c r="O315">
        <f t="shared" si="31"/>
        <v>0</v>
      </c>
      <c r="P315">
        <f t="shared" si="31"/>
        <v>0</v>
      </c>
      <c r="Q315">
        <f t="shared" si="31"/>
        <v>0</v>
      </c>
      <c r="R315">
        <f t="shared" si="31"/>
        <v>0</v>
      </c>
      <c r="S315">
        <f t="shared" si="31"/>
        <v>0</v>
      </c>
      <c r="T315">
        <f t="shared" si="31"/>
        <v>0</v>
      </c>
      <c r="U315">
        <f t="shared" si="31"/>
        <v>0</v>
      </c>
      <c r="V315">
        <f t="shared" si="31"/>
        <v>0</v>
      </c>
      <c r="W315">
        <f t="shared" si="31"/>
        <v>0</v>
      </c>
      <c r="X315">
        <f t="shared" si="31"/>
        <v>0</v>
      </c>
      <c r="Y315">
        <f t="shared" si="31"/>
        <v>0</v>
      </c>
      <c r="Z315">
        <f t="shared" si="31"/>
        <v>0</v>
      </c>
      <c r="AA315">
        <f t="shared" si="31"/>
        <v>0</v>
      </c>
      <c r="AB315">
        <f t="shared" si="28"/>
        <v>0</v>
      </c>
      <c r="AC315">
        <f t="shared" si="28"/>
        <v>0</v>
      </c>
      <c r="AD315">
        <f t="shared" si="27"/>
        <v>0</v>
      </c>
      <c r="AE315">
        <f t="shared" si="27"/>
        <v>0</v>
      </c>
    </row>
    <row r="316" spans="13:31">
      <c r="M316">
        <f t="shared" si="32"/>
        <v>0</v>
      </c>
      <c r="N316">
        <f t="shared" si="31"/>
        <v>0</v>
      </c>
      <c r="O316">
        <f t="shared" si="31"/>
        <v>0</v>
      </c>
      <c r="P316">
        <f t="shared" si="31"/>
        <v>0</v>
      </c>
      <c r="Q316">
        <f t="shared" si="31"/>
        <v>0</v>
      </c>
      <c r="R316">
        <f t="shared" si="31"/>
        <v>0</v>
      </c>
      <c r="S316">
        <f t="shared" si="31"/>
        <v>0</v>
      </c>
      <c r="T316">
        <f t="shared" si="31"/>
        <v>0</v>
      </c>
      <c r="U316">
        <f t="shared" si="31"/>
        <v>0</v>
      </c>
      <c r="V316">
        <f t="shared" si="31"/>
        <v>0</v>
      </c>
      <c r="W316">
        <f t="shared" si="31"/>
        <v>0</v>
      </c>
      <c r="X316">
        <f t="shared" si="31"/>
        <v>0</v>
      </c>
      <c r="Y316">
        <f t="shared" si="31"/>
        <v>0</v>
      </c>
      <c r="Z316">
        <f t="shared" si="31"/>
        <v>0</v>
      </c>
      <c r="AA316">
        <f t="shared" si="31"/>
        <v>0</v>
      </c>
      <c r="AB316">
        <f t="shared" si="28"/>
        <v>0</v>
      </c>
      <c r="AC316">
        <f t="shared" si="28"/>
        <v>0</v>
      </c>
      <c r="AD316">
        <f t="shared" si="27"/>
        <v>0</v>
      </c>
      <c r="AE316">
        <f t="shared" si="27"/>
        <v>0</v>
      </c>
    </row>
    <row r="317" spans="13:31">
      <c r="M317">
        <f t="shared" si="32"/>
        <v>0</v>
      </c>
      <c r="N317">
        <f t="shared" si="31"/>
        <v>0</v>
      </c>
      <c r="O317">
        <f t="shared" si="31"/>
        <v>0</v>
      </c>
      <c r="P317">
        <f t="shared" si="31"/>
        <v>0</v>
      </c>
      <c r="Q317">
        <f t="shared" si="31"/>
        <v>0</v>
      </c>
      <c r="R317">
        <f t="shared" si="31"/>
        <v>0</v>
      </c>
      <c r="S317">
        <f t="shared" si="31"/>
        <v>0</v>
      </c>
      <c r="T317">
        <f t="shared" si="31"/>
        <v>0</v>
      </c>
      <c r="U317">
        <f t="shared" si="31"/>
        <v>0</v>
      </c>
      <c r="V317">
        <f t="shared" si="31"/>
        <v>0</v>
      </c>
      <c r="W317">
        <f t="shared" si="31"/>
        <v>0</v>
      </c>
      <c r="X317">
        <f t="shared" si="31"/>
        <v>0</v>
      </c>
      <c r="Y317">
        <f t="shared" si="31"/>
        <v>0</v>
      </c>
      <c r="Z317">
        <f t="shared" si="31"/>
        <v>0</v>
      </c>
      <c r="AA317">
        <f t="shared" si="31"/>
        <v>0</v>
      </c>
      <c r="AB317">
        <f t="shared" si="28"/>
        <v>0</v>
      </c>
      <c r="AC317">
        <f t="shared" si="28"/>
        <v>0</v>
      </c>
      <c r="AD317">
        <f t="shared" si="27"/>
        <v>0</v>
      </c>
      <c r="AE317">
        <f t="shared" si="27"/>
        <v>0</v>
      </c>
    </row>
    <row r="318" spans="13:31">
      <c r="M318">
        <f t="shared" si="32"/>
        <v>0</v>
      </c>
      <c r="N318">
        <f t="shared" si="31"/>
        <v>0</v>
      </c>
      <c r="O318">
        <f t="shared" si="31"/>
        <v>0</v>
      </c>
      <c r="P318">
        <f t="shared" si="31"/>
        <v>0</v>
      </c>
      <c r="Q318">
        <f t="shared" si="31"/>
        <v>0</v>
      </c>
      <c r="R318">
        <f t="shared" si="31"/>
        <v>0</v>
      </c>
      <c r="S318">
        <f t="shared" si="31"/>
        <v>0</v>
      </c>
      <c r="T318">
        <f t="shared" si="31"/>
        <v>0</v>
      </c>
      <c r="U318">
        <f t="shared" si="31"/>
        <v>0</v>
      </c>
      <c r="V318">
        <f t="shared" si="31"/>
        <v>0</v>
      </c>
      <c r="W318">
        <f t="shared" si="31"/>
        <v>0</v>
      </c>
      <c r="X318">
        <f t="shared" si="31"/>
        <v>0</v>
      </c>
      <c r="Y318">
        <f t="shared" si="31"/>
        <v>0</v>
      </c>
      <c r="Z318">
        <f t="shared" si="31"/>
        <v>0</v>
      </c>
      <c r="AA318">
        <f t="shared" si="31"/>
        <v>0</v>
      </c>
      <c r="AB318">
        <f t="shared" si="28"/>
        <v>0</v>
      </c>
      <c r="AC318">
        <f t="shared" si="28"/>
        <v>0</v>
      </c>
      <c r="AD318">
        <f t="shared" si="27"/>
        <v>0</v>
      </c>
      <c r="AE318">
        <f t="shared" si="27"/>
        <v>0</v>
      </c>
    </row>
    <row r="319" spans="13:31">
      <c r="M319">
        <f t="shared" si="32"/>
        <v>0</v>
      </c>
      <c r="N319">
        <f t="shared" si="31"/>
        <v>0</v>
      </c>
      <c r="O319">
        <f t="shared" si="31"/>
        <v>0</v>
      </c>
      <c r="P319">
        <f t="shared" si="31"/>
        <v>0</v>
      </c>
      <c r="Q319">
        <f t="shared" si="31"/>
        <v>0</v>
      </c>
      <c r="R319">
        <f t="shared" si="31"/>
        <v>0</v>
      </c>
      <c r="S319">
        <f t="shared" si="31"/>
        <v>0</v>
      </c>
      <c r="T319">
        <f t="shared" si="31"/>
        <v>0</v>
      </c>
      <c r="U319">
        <f t="shared" si="31"/>
        <v>0</v>
      </c>
      <c r="V319">
        <f t="shared" si="31"/>
        <v>0</v>
      </c>
      <c r="W319">
        <f t="shared" si="31"/>
        <v>0</v>
      </c>
      <c r="X319">
        <f t="shared" si="31"/>
        <v>0</v>
      </c>
      <c r="Y319">
        <f t="shared" si="31"/>
        <v>0</v>
      </c>
      <c r="Z319">
        <f t="shared" si="31"/>
        <v>0</v>
      </c>
      <c r="AA319">
        <f t="shared" si="31"/>
        <v>0</v>
      </c>
      <c r="AB319">
        <f t="shared" si="28"/>
        <v>0</v>
      </c>
      <c r="AC319">
        <f t="shared" si="28"/>
        <v>0</v>
      </c>
      <c r="AD319">
        <f t="shared" si="27"/>
        <v>0</v>
      </c>
      <c r="AE319">
        <f t="shared" si="27"/>
        <v>0</v>
      </c>
    </row>
    <row r="320" spans="13:31">
      <c r="M320">
        <f t="shared" si="32"/>
        <v>0</v>
      </c>
      <c r="N320">
        <f t="shared" si="31"/>
        <v>0</v>
      </c>
      <c r="O320">
        <f t="shared" si="31"/>
        <v>0</v>
      </c>
      <c r="P320">
        <f t="shared" si="31"/>
        <v>0</v>
      </c>
      <c r="Q320">
        <f t="shared" si="31"/>
        <v>0</v>
      </c>
      <c r="R320">
        <f t="shared" si="31"/>
        <v>0</v>
      </c>
      <c r="S320">
        <f t="shared" si="31"/>
        <v>0</v>
      </c>
      <c r="T320">
        <f t="shared" si="31"/>
        <v>0</v>
      </c>
      <c r="U320">
        <f t="shared" si="31"/>
        <v>0</v>
      </c>
      <c r="V320">
        <f t="shared" si="31"/>
        <v>0</v>
      </c>
      <c r="W320">
        <f t="shared" si="31"/>
        <v>0</v>
      </c>
      <c r="X320">
        <f t="shared" si="31"/>
        <v>0</v>
      </c>
      <c r="Y320">
        <f t="shared" si="31"/>
        <v>0</v>
      </c>
      <c r="Z320">
        <f t="shared" si="31"/>
        <v>0</v>
      </c>
      <c r="AA320">
        <f t="shared" si="31"/>
        <v>0</v>
      </c>
      <c r="AB320">
        <f t="shared" si="28"/>
        <v>0</v>
      </c>
      <c r="AC320">
        <f t="shared" si="28"/>
        <v>0</v>
      </c>
      <c r="AD320">
        <f t="shared" si="27"/>
        <v>0</v>
      </c>
      <c r="AE320">
        <f t="shared" si="27"/>
        <v>0</v>
      </c>
    </row>
    <row r="321" spans="13:31">
      <c r="M321">
        <f t="shared" si="32"/>
        <v>0</v>
      </c>
      <c r="N321">
        <f t="shared" si="31"/>
        <v>0</v>
      </c>
      <c r="O321">
        <f t="shared" si="31"/>
        <v>0</v>
      </c>
      <c r="P321">
        <f t="shared" si="31"/>
        <v>0</v>
      </c>
      <c r="Q321">
        <f t="shared" si="31"/>
        <v>0</v>
      </c>
      <c r="R321">
        <f t="shared" si="31"/>
        <v>0</v>
      </c>
      <c r="S321">
        <f t="shared" si="31"/>
        <v>0</v>
      </c>
      <c r="T321">
        <f t="shared" si="31"/>
        <v>0</v>
      </c>
      <c r="U321">
        <f t="shared" si="31"/>
        <v>0</v>
      </c>
      <c r="V321">
        <f t="shared" si="31"/>
        <v>0</v>
      </c>
      <c r="W321">
        <f t="shared" si="31"/>
        <v>0</v>
      </c>
      <c r="X321">
        <f t="shared" si="31"/>
        <v>0</v>
      </c>
      <c r="Y321">
        <f t="shared" si="31"/>
        <v>0</v>
      </c>
      <c r="Z321">
        <f t="shared" si="31"/>
        <v>0</v>
      </c>
      <c r="AA321">
        <f t="shared" si="31"/>
        <v>0</v>
      </c>
      <c r="AB321">
        <f t="shared" si="28"/>
        <v>0</v>
      </c>
      <c r="AC321">
        <f t="shared" si="28"/>
        <v>0</v>
      </c>
      <c r="AD321">
        <f t="shared" si="27"/>
        <v>0</v>
      </c>
      <c r="AE321">
        <f t="shared" si="27"/>
        <v>0</v>
      </c>
    </row>
    <row r="322" spans="13:31">
      <c r="M322">
        <f t="shared" si="32"/>
        <v>0</v>
      </c>
      <c r="N322">
        <f t="shared" si="31"/>
        <v>0</v>
      </c>
      <c r="O322">
        <f t="shared" si="31"/>
        <v>0</v>
      </c>
      <c r="P322">
        <f t="shared" si="31"/>
        <v>0</v>
      </c>
      <c r="Q322">
        <f t="shared" si="31"/>
        <v>0</v>
      </c>
      <c r="R322">
        <f t="shared" si="31"/>
        <v>0</v>
      </c>
      <c r="S322">
        <f t="shared" si="31"/>
        <v>0</v>
      </c>
      <c r="T322">
        <f t="shared" si="31"/>
        <v>0</v>
      </c>
      <c r="U322">
        <f t="shared" si="31"/>
        <v>0</v>
      </c>
      <c r="V322">
        <f t="shared" si="31"/>
        <v>0</v>
      </c>
      <c r="W322">
        <f t="shared" si="31"/>
        <v>0</v>
      </c>
      <c r="X322">
        <f t="shared" si="31"/>
        <v>0</v>
      </c>
      <c r="Y322">
        <f t="shared" si="31"/>
        <v>0</v>
      </c>
      <c r="Z322">
        <f t="shared" si="31"/>
        <v>0</v>
      </c>
      <c r="AA322">
        <f t="shared" si="31"/>
        <v>0</v>
      </c>
      <c r="AB322">
        <f t="shared" si="28"/>
        <v>0</v>
      </c>
      <c r="AC322">
        <f t="shared" si="28"/>
        <v>0</v>
      </c>
      <c r="AD322">
        <f t="shared" si="27"/>
        <v>0</v>
      </c>
      <c r="AE322">
        <f t="shared" si="27"/>
        <v>0</v>
      </c>
    </row>
    <row r="323" spans="13:31">
      <c r="M323">
        <f t="shared" si="32"/>
        <v>0</v>
      </c>
      <c r="N323">
        <f t="shared" si="31"/>
        <v>0</v>
      </c>
      <c r="O323">
        <f t="shared" si="31"/>
        <v>0</v>
      </c>
      <c r="P323">
        <f t="shared" si="31"/>
        <v>0</v>
      </c>
      <c r="Q323">
        <f t="shared" si="31"/>
        <v>0</v>
      </c>
      <c r="R323">
        <f t="shared" si="31"/>
        <v>0</v>
      </c>
      <c r="S323">
        <f t="shared" si="31"/>
        <v>0</v>
      </c>
      <c r="T323">
        <f t="shared" si="31"/>
        <v>0</v>
      </c>
      <c r="U323">
        <f t="shared" si="31"/>
        <v>0</v>
      </c>
      <c r="V323">
        <f t="shared" si="31"/>
        <v>0</v>
      </c>
      <c r="W323">
        <f t="shared" si="31"/>
        <v>0</v>
      </c>
      <c r="X323">
        <f t="shared" si="31"/>
        <v>0</v>
      </c>
      <c r="Y323">
        <f t="shared" si="31"/>
        <v>0</v>
      </c>
      <c r="Z323">
        <f t="shared" si="31"/>
        <v>0</v>
      </c>
      <c r="AA323">
        <f t="shared" si="31"/>
        <v>0</v>
      </c>
      <c r="AB323">
        <f t="shared" si="28"/>
        <v>0</v>
      </c>
      <c r="AC323">
        <f t="shared" si="28"/>
        <v>0</v>
      </c>
      <c r="AD323">
        <f t="shared" si="27"/>
        <v>0</v>
      </c>
      <c r="AE323">
        <f t="shared" si="27"/>
        <v>0</v>
      </c>
    </row>
    <row r="324" spans="13:31">
      <c r="M324">
        <f t="shared" si="32"/>
        <v>0</v>
      </c>
      <c r="N324">
        <f t="shared" ref="N324:AA340" si="33">IF($D324=N$1,$E324,0)</f>
        <v>0</v>
      </c>
      <c r="O324">
        <f t="shared" si="33"/>
        <v>0</v>
      </c>
      <c r="P324">
        <f t="shared" si="33"/>
        <v>0</v>
      </c>
      <c r="Q324">
        <f t="shared" si="33"/>
        <v>0</v>
      </c>
      <c r="R324">
        <f t="shared" si="33"/>
        <v>0</v>
      </c>
      <c r="S324">
        <f t="shared" si="33"/>
        <v>0</v>
      </c>
      <c r="T324">
        <f t="shared" si="33"/>
        <v>0</v>
      </c>
      <c r="U324">
        <f t="shared" si="33"/>
        <v>0</v>
      </c>
      <c r="V324">
        <f t="shared" si="33"/>
        <v>0</v>
      </c>
      <c r="W324">
        <f t="shared" si="33"/>
        <v>0</v>
      </c>
      <c r="X324">
        <f t="shared" si="33"/>
        <v>0</v>
      </c>
      <c r="Y324">
        <f t="shared" si="33"/>
        <v>0</v>
      </c>
      <c r="Z324">
        <f t="shared" si="33"/>
        <v>0</v>
      </c>
      <c r="AA324">
        <f t="shared" si="33"/>
        <v>0</v>
      </c>
      <c r="AB324">
        <f t="shared" si="28"/>
        <v>0</v>
      </c>
      <c r="AC324">
        <f t="shared" si="28"/>
        <v>0</v>
      </c>
      <c r="AD324">
        <f t="shared" si="27"/>
        <v>0</v>
      </c>
      <c r="AE324">
        <f t="shared" si="27"/>
        <v>0</v>
      </c>
    </row>
    <row r="325" spans="13:31">
      <c r="M325">
        <f t="shared" si="32"/>
        <v>0</v>
      </c>
      <c r="N325">
        <f t="shared" si="33"/>
        <v>0</v>
      </c>
      <c r="O325">
        <f t="shared" si="33"/>
        <v>0</v>
      </c>
      <c r="P325">
        <f t="shared" si="33"/>
        <v>0</v>
      </c>
      <c r="Q325">
        <f t="shared" si="33"/>
        <v>0</v>
      </c>
      <c r="R325">
        <f t="shared" si="33"/>
        <v>0</v>
      </c>
      <c r="S325">
        <f t="shared" si="33"/>
        <v>0</v>
      </c>
      <c r="T325">
        <f t="shared" si="33"/>
        <v>0</v>
      </c>
      <c r="U325">
        <f t="shared" si="33"/>
        <v>0</v>
      </c>
      <c r="V325">
        <f t="shared" si="33"/>
        <v>0</v>
      </c>
      <c r="W325">
        <f t="shared" si="33"/>
        <v>0</v>
      </c>
      <c r="X325">
        <f t="shared" si="33"/>
        <v>0</v>
      </c>
      <c r="Y325">
        <f t="shared" si="33"/>
        <v>0</v>
      </c>
      <c r="Z325">
        <f t="shared" si="33"/>
        <v>0</v>
      </c>
      <c r="AA325">
        <f t="shared" si="33"/>
        <v>0</v>
      </c>
      <c r="AB325">
        <f t="shared" si="28"/>
        <v>0</v>
      </c>
      <c r="AC325">
        <f t="shared" si="28"/>
        <v>0</v>
      </c>
      <c r="AD325">
        <f t="shared" si="27"/>
        <v>0</v>
      </c>
      <c r="AE325">
        <f t="shared" si="27"/>
        <v>0</v>
      </c>
    </row>
    <row r="326" spans="13:31">
      <c r="M326">
        <f t="shared" si="32"/>
        <v>0</v>
      </c>
      <c r="N326">
        <f t="shared" si="33"/>
        <v>0</v>
      </c>
      <c r="O326">
        <f t="shared" si="33"/>
        <v>0</v>
      </c>
      <c r="P326">
        <f t="shared" si="33"/>
        <v>0</v>
      </c>
      <c r="Q326">
        <f t="shared" si="33"/>
        <v>0</v>
      </c>
      <c r="R326">
        <f t="shared" si="33"/>
        <v>0</v>
      </c>
      <c r="S326">
        <f t="shared" si="33"/>
        <v>0</v>
      </c>
      <c r="T326">
        <f t="shared" si="33"/>
        <v>0</v>
      </c>
      <c r="U326">
        <f t="shared" si="33"/>
        <v>0</v>
      </c>
      <c r="V326">
        <f t="shared" si="33"/>
        <v>0</v>
      </c>
      <c r="W326">
        <f t="shared" si="33"/>
        <v>0</v>
      </c>
      <c r="X326">
        <f t="shared" si="33"/>
        <v>0</v>
      </c>
      <c r="Y326">
        <f t="shared" si="33"/>
        <v>0</v>
      </c>
      <c r="Z326">
        <f t="shared" si="33"/>
        <v>0</v>
      </c>
      <c r="AA326">
        <f t="shared" si="33"/>
        <v>0</v>
      </c>
      <c r="AB326">
        <f t="shared" si="28"/>
        <v>0</v>
      </c>
      <c r="AC326">
        <f t="shared" si="28"/>
        <v>0</v>
      </c>
      <c r="AD326">
        <f t="shared" si="27"/>
        <v>0</v>
      </c>
      <c r="AE326">
        <f t="shared" si="27"/>
        <v>0</v>
      </c>
    </row>
    <row r="327" spans="13:31">
      <c r="M327">
        <f t="shared" si="32"/>
        <v>0</v>
      </c>
      <c r="N327">
        <f t="shared" si="33"/>
        <v>0</v>
      </c>
      <c r="O327">
        <f t="shared" si="33"/>
        <v>0</v>
      </c>
      <c r="P327">
        <f t="shared" si="33"/>
        <v>0</v>
      </c>
      <c r="Q327">
        <f t="shared" si="33"/>
        <v>0</v>
      </c>
      <c r="R327">
        <f t="shared" si="33"/>
        <v>0</v>
      </c>
      <c r="S327">
        <f t="shared" si="33"/>
        <v>0</v>
      </c>
      <c r="T327">
        <f t="shared" si="33"/>
        <v>0</v>
      </c>
      <c r="U327">
        <f t="shared" si="33"/>
        <v>0</v>
      </c>
      <c r="V327">
        <f t="shared" si="33"/>
        <v>0</v>
      </c>
      <c r="W327">
        <f t="shared" si="33"/>
        <v>0</v>
      </c>
      <c r="X327">
        <f t="shared" si="33"/>
        <v>0</v>
      </c>
      <c r="Y327">
        <f t="shared" si="33"/>
        <v>0</v>
      </c>
      <c r="Z327">
        <f t="shared" si="33"/>
        <v>0</v>
      </c>
      <c r="AA327">
        <f t="shared" si="33"/>
        <v>0</v>
      </c>
      <c r="AB327">
        <f t="shared" si="28"/>
        <v>0</v>
      </c>
      <c r="AC327">
        <f t="shared" si="28"/>
        <v>0</v>
      </c>
      <c r="AD327">
        <f t="shared" si="27"/>
        <v>0</v>
      </c>
      <c r="AE327">
        <f t="shared" si="27"/>
        <v>0</v>
      </c>
    </row>
    <row r="328" spans="13:31">
      <c r="M328">
        <f t="shared" si="32"/>
        <v>0</v>
      </c>
      <c r="N328">
        <f t="shared" si="33"/>
        <v>0</v>
      </c>
      <c r="O328">
        <f t="shared" si="33"/>
        <v>0</v>
      </c>
      <c r="P328">
        <f t="shared" si="33"/>
        <v>0</v>
      </c>
      <c r="Q328">
        <f t="shared" si="33"/>
        <v>0</v>
      </c>
      <c r="R328">
        <f t="shared" si="33"/>
        <v>0</v>
      </c>
      <c r="S328">
        <f t="shared" si="33"/>
        <v>0</v>
      </c>
      <c r="T328">
        <f t="shared" si="33"/>
        <v>0</v>
      </c>
      <c r="U328">
        <f t="shared" si="33"/>
        <v>0</v>
      </c>
      <c r="V328">
        <f t="shared" si="33"/>
        <v>0</v>
      </c>
      <c r="W328">
        <f t="shared" si="33"/>
        <v>0</v>
      </c>
      <c r="X328">
        <f t="shared" si="33"/>
        <v>0</v>
      </c>
      <c r="Y328">
        <f t="shared" si="33"/>
        <v>0</v>
      </c>
      <c r="Z328">
        <f t="shared" si="33"/>
        <v>0</v>
      </c>
      <c r="AA328">
        <f t="shared" si="33"/>
        <v>0</v>
      </c>
      <c r="AB328">
        <f t="shared" si="28"/>
        <v>0</v>
      </c>
      <c r="AC328">
        <f t="shared" si="28"/>
        <v>0</v>
      </c>
      <c r="AD328">
        <f t="shared" si="27"/>
        <v>0</v>
      </c>
      <c r="AE328">
        <f t="shared" si="27"/>
        <v>0</v>
      </c>
    </row>
    <row r="329" spans="13:31">
      <c r="M329">
        <f t="shared" si="32"/>
        <v>0</v>
      </c>
      <c r="N329">
        <f t="shared" si="33"/>
        <v>0</v>
      </c>
      <c r="O329">
        <f t="shared" si="33"/>
        <v>0</v>
      </c>
      <c r="P329">
        <f t="shared" si="33"/>
        <v>0</v>
      </c>
      <c r="Q329">
        <f t="shared" si="33"/>
        <v>0</v>
      </c>
      <c r="R329">
        <f t="shared" si="33"/>
        <v>0</v>
      </c>
      <c r="S329">
        <f t="shared" si="33"/>
        <v>0</v>
      </c>
      <c r="T329">
        <f t="shared" si="33"/>
        <v>0</v>
      </c>
      <c r="U329">
        <f t="shared" si="33"/>
        <v>0</v>
      </c>
      <c r="V329">
        <f t="shared" si="33"/>
        <v>0</v>
      </c>
      <c r="W329">
        <f t="shared" si="33"/>
        <v>0</v>
      </c>
      <c r="X329">
        <f t="shared" si="33"/>
        <v>0</v>
      </c>
      <c r="Y329">
        <f t="shared" si="33"/>
        <v>0</v>
      </c>
      <c r="Z329">
        <f t="shared" si="33"/>
        <v>0</v>
      </c>
      <c r="AA329">
        <f t="shared" si="33"/>
        <v>0</v>
      </c>
      <c r="AB329">
        <f t="shared" si="28"/>
        <v>0</v>
      </c>
      <c r="AC329">
        <f t="shared" si="28"/>
        <v>0</v>
      </c>
      <c r="AD329">
        <f t="shared" si="27"/>
        <v>0</v>
      </c>
      <c r="AE329">
        <f t="shared" si="27"/>
        <v>0</v>
      </c>
    </row>
    <row r="330" spans="13:31">
      <c r="M330">
        <f t="shared" si="32"/>
        <v>0</v>
      </c>
      <c r="N330">
        <f t="shared" si="33"/>
        <v>0</v>
      </c>
      <c r="O330">
        <f t="shared" si="33"/>
        <v>0</v>
      </c>
      <c r="P330">
        <f t="shared" si="33"/>
        <v>0</v>
      </c>
      <c r="Q330">
        <f t="shared" si="33"/>
        <v>0</v>
      </c>
      <c r="R330">
        <f t="shared" si="33"/>
        <v>0</v>
      </c>
      <c r="S330">
        <f t="shared" si="33"/>
        <v>0</v>
      </c>
      <c r="T330">
        <f t="shared" si="33"/>
        <v>0</v>
      </c>
      <c r="U330">
        <f t="shared" si="33"/>
        <v>0</v>
      </c>
      <c r="V330">
        <f t="shared" si="33"/>
        <v>0</v>
      </c>
      <c r="W330">
        <f t="shared" si="33"/>
        <v>0</v>
      </c>
      <c r="X330">
        <f t="shared" si="33"/>
        <v>0</v>
      </c>
      <c r="Y330">
        <f t="shared" si="33"/>
        <v>0</v>
      </c>
      <c r="Z330">
        <f t="shared" si="33"/>
        <v>0</v>
      </c>
      <c r="AA330">
        <f t="shared" si="33"/>
        <v>0</v>
      </c>
      <c r="AB330">
        <f t="shared" si="28"/>
        <v>0</v>
      </c>
      <c r="AC330">
        <f t="shared" si="28"/>
        <v>0</v>
      </c>
      <c r="AD330">
        <f t="shared" si="27"/>
        <v>0</v>
      </c>
      <c r="AE330">
        <f t="shared" si="27"/>
        <v>0</v>
      </c>
    </row>
    <row r="331" spans="13:31">
      <c r="M331">
        <f t="shared" si="32"/>
        <v>0</v>
      </c>
      <c r="N331">
        <f t="shared" si="33"/>
        <v>0</v>
      </c>
      <c r="O331">
        <f t="shared" si="33"/>
        <v>0</v>
      </c>
      <c r="P331">
        <f t="shared" si="33"/>
        <v>0</v>
      </c>
      <c r="Q331">
        <f t="shared" si="33"/>
        <v>0</v>
      </c>
      <c r="R331">
        <f t="shared" si="33"/>
        <v>0</v>
      </c>
      <c r="S331">
        <f t="shared" si="33"/>
        <v>0</v>
      </c>
      <c r="T331">
        <f t="shared" si="33"/>
        <v>0</v>
      </c>
      <c r="U331">
        <f t="shared" si="33"/>
        <v>0</v>
      </c>
      <c r="V331">
        <f t="shared" si="33"/>
        <v>0</v>
      </c>
      <c r="W331">
        <f t="shared" si="33"/>
        <v>0</v>
      </c>
      <c r="X331">
        <f t="shared" si="33"/>
        <v>0</v>
      </c>
      <c r="Y331">
        <f t="shared" si="33"/>
        <v>0</v>
      </c>
      <c r="Z331">
        <f t="shared" si="33"/>
        <v>0</v>
      </c>
      <c r="AA331">
        <f t="shared" si="33"/>
        <v>0</v>
      </c>
      <c r="AB331">
        <f t="shared" si="28"/>
        <v>0</v>
      </c>
      <c r="AC331">
        <f t="shared" si="28"/>
        <v>0</v>
      </c>
      <c r="AD331">
        <f t="shared" si="27"/>
        <v>0</v>
      </c>
      <c r="AE331">
        <f t="shared" si="27"/>
        <v>0</v>
      </c>
    </row>
    <row r="332" spans="13:31">
      <c r="M332">
        <f t="shared" si="32"/>
        <v>0</v>
      </c>
      <c r="N332">
        <f t="shared" si="33"/>
        <v>0</v>
      </c>
      <c r="O332">
        <f t="shared" si="33"/>
        <v>0</v>
      </c>
      <c r="P332">
        <f t="shared" si="33"/>
        <v>0</v>
      </c>
      <c r="Q332">
        <f t="shared" si="33"/>
        <v>0</v>
      </c>
      <c r="R332">
        <f t="shared" si="33"/>
        <v>0</v>
      </c>
      <c r="S332">
        <f t="shared" si="33"/>
        <v>0</v>
      </c>
      <c r="T332">
        <f t="shared" si="33"/>
        <v>0</v>
      </c>
      <c r="U332">
        <f t="shared" si="33"/>
        <v>0</v>
      </c>
      <c r="V332">
        <f t="shared" si="33"/>
        <v>0</v>
      </c>
      <c r="W332">
        <f t="shared" si="33"/>
        <v>0</v>
      </c>
      <c r="X332">
        <f t="shared" si="33"/>
        <v>0</v>
      </c>
      <c r="Y332">
        <f t="shared" si="33"/>
        <v>0</v>
      </c>
      <c r="Z332">
        <f t="shared" si="33"/>
        <v>0</v>
      </c>
      <c r="AA332">
        <f t="shared" si="33"/>
        <v>0</v>
      </c>
      <c r="AB332">
        <f t="shared" si="28"/>
        <v>0</v>
      </c>
      <c r="AC332">
        <f t="shared" si="28"/>
        <v>0</v>
      </c>
      <c r="AD332">
        <f t="shared" si="28"/>
        <v>0</v>
      </c>
      <c r="AE332">
        <f t="shared" si="28"/>
        <v>0</v>
      </c>
    </row>
    <row r="333" spans="13:31">
      <c r="M333">
        <f t="shared" si="32"/>
        <v>0</v>
      </c>
      <c r="N333">
        <f t="shared" si="33"/>
        <v>0</v>
      </c>
      <c r="O333">
        <f t="shared" si="33"/>
        <v>0</v>
      </c>
      <c r="P333">
        <f t="shared" si="33"/>
        <v>0</v>
      </c>
      <c r="Q333">
        <f t="shared" si="33"/>
        <v>0</v>
      </c>
      <c r="R333">
        <f t="shared" si="33"/>
        <v>0</v>
      </c>
      <c r="S333">
        <f t="shared" si="33"/>
        <v>0</v>
      </c>
      <c r="T333">
        <f t="shared" si="33"/>
        <v>0</v>
      </c>
      <c r="U333">
        <f t="shared" si="33"/>
        <v>0</v>
      </c>
      <c r="V333">
        <f t="shared" si="33"/>
        <v>0</v>
      </c>
      <c r="W333">
        <f t="shared" si="33"/>
        <v>0</v>
      </c>
      <c r="X333">
        <f t="shared" si="33"/>
        <v>0</v>
      </c>
      <c r="Y333">
        <f t="shared" si="33"/>
        <v>0</v>
      </c>
      <c r="Z333">
        <f t="shared" si="33"/>
        <v>0</v>
      </c>
      <c r="AA333">
        <f t="shared" si="33"/>
        <v>0</v>
      </c>
      <c r="AB333">
        <f t="shared" ref="AB333:AE396" si="34">IF($D333=AB$1,$E333,0)</f>
        <v>0</v>
      </c>
      <c r="AC333">
        <f t="shared" si="34"/>
        <v>0</v>
      </c>
      <c r="AD333">
        <f t="shared" si="34"/>
        <v>0</v>
      </c>
      <c r="AE333">
        <f t="shared" si="34"/>
        <v>0</v>
      </c>
    </row>
    <row r="334" spans="13:31">
      <c r="M334">
        <f t="shared" si="32"/>
        <v>0</v>
      </c>
      <c r="N334">
        <f t="shared" si="33"/>
        <v>0</v>
      </c>
      <c r="O334">
        <f t="shared" si="33"/>
        <v>0</v>
      </c>
      <c r="P334">
        <f t="shared" si="33"/>
        <v>0</v>
      </c>
      <c r="Q334">
        <f t="shared" si="33"/>
        <v>0</v>
      </c>
      <c r="R334">
        <f t="shared" si="33"/>
        <v>0</v>
      </c>
      <c r="S334">
        <f t="shared" si="33"/>
        <v>0</v>
      </c>
      <c r="T334">
        <f t="shared" si="33"/>
        <v>0</v>
      </c>
      <c r="U334">
        <f t="shared" si="33"/>
        <v>0</v>
      </c>
      <c r="V334">
        <f t="shared" si="33"/>
        <v>0</v>
      </c>
      <c r="W334">
        <f t="shared" si="33"/>
        <v>0</v>
      </c>
      <c r="X334">
        <f t="shared" si="33"/>
        <v>0</v>
      </c>
      <c r="Y334">
        <f t="shared" si="33"/>
        <v>0</v>
      </c>
      <c r="Z334">
        <f t="shared" si="33"/>
        <v>0</v>
      </c>
      <c r="AA334">
        <f t="shared" si="33"/>
        <v>0</v>
      </c>
      <c r="AB334">
        <f t="shared" si="34"/>
        <v>0</v>
      </c>
      <c r="AC334">
        <f t="shared" si="34"/>
        <v>0</v>
      </c>
      <c r="AD334">
        <f t="shared" si="34"/>
        <v>0</v>
      </c>
      <c r="AE334">
        <f t="shared" si="34"/>
        <v>0</v>
      </c>
    </row>
    <row r="335" spans="13:31">
      <c r="M335">
        <f t="shared" si="32"/>
        <v>0</v>
      </c>
      <c r="N335">
        <f t="shared" si="33"/>
        <v>0</v>
      </c>
      <c r="O335">
        <f t="shared" si="33"/>
        <v>0</v>
      </c>
      <c r="P335">
        <f t="shared" si="33"/>
        <v>0</v>
      </c>
      <c r="Q335">
        <f t="shared" si="33"/>
        <v>0</v>
      </c>
      <c r="R335">
        <f t="shared" si="33"/>
        <v>0</v>
      </c>
      <c r="S335">
        <f t="shared" si="33"/>
        <v>0</v>
      </c>
      <c r="T335">
        <f t="shared" si="33"/>
        <v>0</v>
      </c>
      <c r="U335">
        <f t="shared" si="33"/>
        <v>0</v>
      </c>
      <c r="V335">
        <f t="shared" si="33"/>
        <v>0</v>
      </c>
      <c r="W335">
        <f t="shared" si="33"/>
        <v>0</v>
      </c>
      <c r="X335">
        <f t="shared" si="33"/>
        <v>0</v>
      </c>
      <c r="Y335">
        <f t="shared" si="33"/>
        <v>0</v>
      </c>
      <c r="Z335">
        <f t="shared" si="33"/>
        <v>0</v>
      </c>
      <c r="AA335">
        <f t="shared" si="33"/>
        <v>0</v>
      </c>
      <c r="AB335">
        <f t="shared" si="34"/>
        <v>0</v>
      </c>
      <c r="AC335">
        <f t="shared" si="34"/>
        <v>0</v>
      </c>
      <c r="AD335">
        <f t="shared" si="34"/>
        <v>0</v>
      </c>
      <c r="AE335">
        <f t="shared" si="34"/>
        <v>0</v>
      </c>
    </row>
    <row r="336" spans="13:31">
      <c r="M336">
        <f t="shared" si="32"/>
        <v>0</v>
      </c>
      <c r="N336">
        <f t="shared" si="33"/>
        <v>0</v>
      </c>
      <c r="O336">
        <f t="shared" si="33"/>
        <v>0</v>
      </c>
      <c r="P336">
        <f t="shared" si="33"/>
        <v>0</v>
      </c>
      <c r="Q336">
        <f t="shared" si="33"/>
        <v>0</v>
      </c>
      <c r="R336">
        <f t="shared" si="33"/>
        <v>0</v>
      </c>
      <c r="S336">
        <f t="shared" si="33"/>
        <v>0</v>
      </c>
      <c r="T336">
        <f t="shared" si="33"/>
        <v>0</v>
      </c>
      <c r="U336">
        <f t="shared" si="33"/>
        <v>0</v>
      </c>
      <c r="V336">
        <f t="shared" si="33"/>
        <v>0</v>
      </c>
      <c r="W336">
        <f t="shared" si="33"/>
        <v>0</v>
      </c>
      <c r="X336">
        <f t="shared" si="33"/>
        <v>0</v>
      </c>
      <c r="Y336">
        <f t="shared" si="33"/>
        <v>0</v>
      </c>
      <c r="Z336">
        <f t="shared" si="33"/>
        <v>0</v>
      </c>
      <c r="AA336">
        <f t="shared" si="33"/>
        <v>0</v>
      </c>
      <c r="AB336">
        <f t="shared" si="34"/>
        <v>0</v>
      </c>
      <c r="AC336">
        <f t="shared" si="34"/>
        <v>0</v>
      </c>
      <c r="AD336">
        <f t="shared" si="34"/>
        <v>0</v>
      </c>
      <c r="AE336">
        <f t="shared" si="34"/>
        <v>0</v>
      </c>
    </row>
    <row r="337" spans="13:31">
      <c r="M337">
        <f t="shared" si="32"/>
        <v>0</v>
      </c>
      <c r="N337">
        <f t="shared" si="33"/>
        <v>0</v>
      </c>
      <c r="O337">
        <f t="shared" si="33"/>
        <v>0</v>
      </c>
      <c r="P337">
        <f t="shared" si="33"/>
        <v>0</v>
      </c>
      <c r="Q337">
        <f t="shared" si="33"/>
        <v>0</v>
      </c>
      <c r="R337">
        <f t="shared" si="33"/>
        <v>0</v>
      </c>
      <c r="S337">
        <f t="shared" si="33"/>
        <v>0</v>
      </c>
      <c r="T337">
        <f t="shared" si="33"/>
        <v>0</v>
      </c>
      <c r="U337">
        <f t="shared" si="33"/>
        <v>0</v>
      </c>
      <c r="V337">
        <f t="shared" si="33"/>
        <v>0</v>
      </c>
      <c r="W337">
        <f t="shared" si="33"/>
        <v>0</v>
      </c>
      <c r="X337">
        <f t="shared" si="33"/>
        <v>0</v>
      </c>
      <c r="Y337">
        <f t="shared" si="33"/>
        <v>0</v>
      </c>
      <c r="Z337">
        <f t="shared" si="33"/>
        <v>0</v>
      </c>
      <c r="AA337">
        <f t="shared" si="33"/>
        <v>0</v>
      </c>
      <c r="AB337">
        <f t="shared" si="34"/>
        <v>0</v>
      </c>
      <c r="AC337">
        <f t="shared" si="34"/>
        <v>0</v>
      </c>
      <c r="AD337">
        <f t="shared" si="34"/>
        <v>0</v>
      </c>
      <c r="AE337">
        <f t="shared" si="34"/>
        <v>0</v>
      </c>
    </row>
    <row r="338" spans="13:31">
      <c r="M338">
        <f t="shared" si="32"/>
        <v>0</v>
      </c>
      <c r="N338">
        <f t="shared" si="33"/>
        <v>0</v>
      </c>
      <c r="O338">
        <f t="shared" si="33"/>
        <v>0</v>
      </c>
      <c r="P338">
        <f t="shared" si="33"/>
        <v>0</v>
      </c>
      <c r="Q338">
        <f t="shared" si="33"/>
        <v>0</v>
      </c>
      <c r="R338">
        <f t="shared" si="33"/>
        <v>0</v>
      </c>
      <c r="S338">
        <f t="shared" si="33"/>
        <v>0</v>
      </c>
      <c r="T338">
        <f t="shared" si="33"/>
        <v>0</v>
      </c>
      <c r="U338">
        <f t="shared" si="33"/>
        <v>0</v>
      </c>
      <c r="V338">
        <f t="shared" si="33"/>
        <v>0</v>
      </c>
      <c r="W338">
        <f t="shared" si="33"/>
        <v>0</v>
      </c>
      <c r="X338">
        <f t="shared" si="33"/>
        <v>0</v>
      </c>
      <c r="Y338">
        <f t="shared" si="33"/>
        <v>0</v>
      </c>
      <c r="Z338">
        <f t="shared" si="33"/>
        <v>0</v>
      </c>
      <c r="AA338">
        <f t="shared" si="33"/>
        <v>0</v>
      </c>
      <c r="AB338">
        <f t="shared" si="34"/>
        <v>0</v>
      </c>
      <c r="AC338">
        <f t="shared" si="34"/>
        <v>0</v>
      </c>
      <c r="AD338">
        <f t="shared" si="34"/>
        <v>0</v>
      </c>
      <c r="AE338">
        <f t="shared" si="34"/>
        <v>0</v>
      </c>
    </row>
    <row r="339" spans="13:31">
      <c r="M339">
        <f t="shared" si="32"/>
        <v>0</v>
      </c>
      <c r="N339">
        <f t="shared" si="33"/>
        <v>0</v>
      </c>
      <c r="O339">
        <f t="shared" si="33"/>
        <v>0</v>
      </c>
      <c r="P339">
        <f t="shared" si="33"/>
        <v>0</v>
      </c>
      <c r="Q339">
        <f t="shared" si="33"/>
        <v>0</v>
      </c>
      <c r="R339">
        <f t="shared" si="33"/>
        <v>0</v>
      </c>
      <c r="S339">
        <f t="shared" si="33"/>
        <v>0</v>
      </c>
      <c r="T339">
        <f t="shared" si="33"/>
        <v>0</v>
      </c>
      <c r="U339">
        <f t="shared" si="33"/>
        <v>0</v>
      </c>
      <c r="V339">
        <f t="shared" si="33"/>
        <v>0</v>
      </c>
      <c r="W339">
        <f t="shared" si="33"/>
        <v>0</v>
      </c>
      <c r="X339">
        <f t="shared" si="33"/>
        <v>0</v>
      </c>
      <c r="Y339">
        <f t="shared" si="33"/>
        <v>0</v>
      </c>
      <c r="Z339">
        <f t="shared" si="33"/>
        <v>0</v>
      </c>
      <c r="AA339">
        <f t="shared" si="33"/>
        <v>0</v>
      </c>
      <c r="AB339">
        <f t="shared" si="34"/>
        <v>0</v>
      </c>
      <c r="AC339">
        <f t="shared" si="34"/>
        <v>0</v>
      </c>
      <c r="AD339">
        <f t="shared" si="34"/>
        <v>0</v>
      </c>
      <c r="AE339">
        <f t="shared" si="34"/>
        <v>0</v>
      </c>
    </row>
    <row r="340" spans="13:31">
      <c r="M340">
        <f t="shared" si="32"/>
        <v>0</v>
      </c>
      <c r="N340">
        <f t="shared" si="33"/>
        <v>0</v>
      </c>
      <c r="O340">
        <f t="shared" si="33"/>
        <v>0</v>
      </c>
      <c r="P340">
        <f t="shared" si="33"/>
        <v>0</v>
      </c>
      <c r="Q340">
        <f t="shared" si="33"/>
        <v>0</v>
      </c>
      <c r="R340">
        <f t="shared" si="33"/>
        <v>0</v>
      </c>
      <c r="S340">
        <f t="shared" si="33"/>
        <v>0</v>
      </c>
      <c r="T340">
        <f t="shared" si="33"/>
        <v>0</v>
      </c>
      <c r="U340">
        <f t="shared" si="33"/>
        <v>0</v>
      </c>
      <c r="V340">
        <f t="shared" si="33"/>
        <v>0</v>
      </c>
      <c r="W340">
        <f t="shared" si="33"/>
        <v>0</v>
      </c>
      <c r="X340">
        <f t="shared" si="33"/>
        <v>0</v>
      </c>
      <c r="Y340">
        <f t="shared" si="33"/>
        <v>0</v>
      </c>
      <c r="Z340">
        <f t="shared" si="33"/>
        <v>0</v>
      </c>
      <c r="AA340">
        <f t="shared" si="33"/>
        <v>0</v>
      </c>
      <c r="AB340">
        <f t="shared" si="34"/>
        <v>0</v>
      </c>
      <c r="AC340">
        <f t="shared" si="34"/>
        <v>0</v>
      </c>
      <c r="AD340">
        <f t="shared" si="34"/>
        <v>0</v>
      </c>
      <c r="AE340">
        <f t="shared" si="34"/>
        <v>0</v>
      </c>
    </row>
    <row r="341" spans="13:31">
      <c r="M341">
        <f t="shared" si="32"/>
        <v>0</v>
      </c>
      <c r="N341">
        <f t="shared" ref="N341:AA357" si="35">IF($D341=N$1,$E341,0)</f>
        <v>0</v>
      </c>
      <c r="O341">
        <f t="shared" si="35"/>
        <v>0</v>
      </c>
      <c r="P341">
        <f t="shared" si="35"/>
        <v>0</v>
      </c>
      <c r="Q341">
        <f t="shared" si="35"/>
        <v>0</v>
      </c>
      <c r="R341">
        <f t="shared" si="35"/>
        <v>0</v>
      </c>
      <c r="S341">
        <f t="shared" si="35"/>
        <v>0</v>
      </c>
      <c r="T341">
        <f t="shared" si="35"/>
        <v>0</v>
      </c>
      <c r="U341">
        <f t="shared" si="35"/>
        <v>0</v>
      </c>
      <c r="V341">
        <f t="shared" si="35"/>
        <v>0</v>
      </c>
      <c r="W341">
        <f t="shared" si="35"/>
        <v>0</v>
      </c>
      <c r="X341">
        <f t="shared" si="35"/>
        <v>0</v>
      </c>
      <c r="Y341">
        <f t="shared" si="35"/>
        <v>0</v>
      </c>
      <c r="Z341">
        <f t="shared" si="35"/>
        <v>0</v>
      </c>
      <c r="AA341">
        <f t="shared" si="35"/>
        <v>0</v>
      </c>
      <c r="AB341">
        <f t="shared" si="34"/>
        <v>0</v>
      </c>
      <c r="AC341">
        <f t="shared" si="34"/>
        <v>0</v>
      </c>
      <c r="AD341">
        <f t="shared" si="34"/>
        <v>0</v>
      </c>
      <c r="AE341">
        <f t="shared" si="34"/>
        <v>0</v>
      </c>
    </row>
    <row r="342" spans="13:31">
      <c r="M342">
        <f t="shared" si="32"/>
        <v>0</v>
      </c>
      <c r="N342">
        <f t="shared" si="35"/>
        <v>0</v>
      </c>
      <c r="O342">
        <f t="shared" si="35"/>
        <v>0</v>
      </c>
      <c r="P342">
        <f t="shared" si="35"/>
        <v>0</v>
      </c>
      <c r="Q342">
        <f t="shared" si="35"/>
        <v>0</v>
      </c>
      <c r="R342">
        <f t="shared" si="35"/>
        <v>0</v>
      </c>
      <c r="S342">
        <f t="shared" si="35"/>
        <v>0</v>
      </c>
      <c r="T342">
        <f t="shared" si="35"/>
        <v>0</v>
      </c>
      <c r="U342">
        <f t="shared" si="35"/>
        <v>0</v>
      </c>
      <c r="V342">
        <f t="shared" si="35"/>
        <v>0</v>
      </c>
      <c r="W342">
        <f t="shared" si="35"/>
        <v>0</v>
      </c>
      <c r="X342">
        <f t="shared" si="35"/>
        <v>0</v>
      </c>
      <c r="Y342">
        <f t="shared" si="35"/>
        <v>0</v>
      </c>
      <c r="Z342">
        <f t="shared" si="35"/>
        <v>0</v>
      </c>
      <c r="AA342">
        <f t="shared" si="35"/>
        <v>0</v>
      </c>
      <c r="AB342">
        <f t="shared" si="34"/>
        <v>0</v>
      </c>
      <c r="AC342">
        <f t="shared" si="34"/>
        <v>0</v>
      </c>
      <c r="AD342">
        <f t="shared" si="34"/>
        <v>0</v>
      </c>
      <c r="AE342">
        <f t="shared" si="34"/>
        <v>0</v>
      </c>
    </row>
    <row r="343" spans="13:31">
      <c r="M343">
        <f t="shared" si="32"/>
        <v>0</v>
      </c>
      <c r="N343">
        <f t="shared" si="35"/>
        <v>0</v>
      </c>
      <c r="O343">
        <f t="shared" si="35"/>
        <v>0</v>
      </c>
      <c r="P343">
        <f t="shared" si="35"/>
        <v>0</v>
      </c>
      <c r="Q343">
        <f t="shared" si="35"/>
        <v>0</v>
      </c>
      <c r="R343">
        <f t="shared" si="35"/>
        <v>0</v>
      </c>
      <c r="S343">
        <f t="shared" si="35"/>
        <v>0</v>
      </c>
      <c r="T343">
        <f t="shared" si="35"/>
        <v>0</v>
      </c>
      <c r="U343">
        <f t="shared" si="35"/>
        <v>0</v>
      </c>
      <c r="V343">
        <f t="shared" si="35"/>
        <v>0</v>
      </c>
      <c r="W343">
        <f t="shared" si="35"/>
        <v>0</v>
      </c>
      <c r="X343">
        <f t="shared" si="35"/>
        <v>0</v>
      </c>
      <c r="Y343">
        <f t="shared" si="35"/>
        <v>0</v>
      </c>
      <c r="Z343">
        <f t="shared" si="35"/>
        <v>0</v>
      </c>
      <c r="AA343">
        <f t="shared" si="35"/>
        <v>0</v>
      </c>
      <c r="AB343">
        <f t="shared" si="34"/>
        <v>0</v>
      </c>
      <c r="AC343">
        <f t="shared" si="34"/>
        <v>0</v>
      </c>
      <c r="AD343">
        <f t="shared" si="34"/>
        <v>0</v>
      </c>
      <c r="AE343">
        <f t="shared" si="34"/>
        <v>0</v>
      </c>
    </row>
    <row r="344" spans="13:31">
      <c r="M344">
        <f t="shared" si="32"/>
        <v>0</v>
      </c>
      <c r="N344">
        <f t="shared" si="35"/>
        <v>0</v>
      </c>
      <c r="O344">
        <f t="shared" si="35"/>
        <v>0</v>
      </c>
      <c r="P344">
        <f t="shared" si="35"/>
        <v>0</v>
      </c>
      <c r="Q344">
        <f t="shared" si="35"/>
        <v>0</v>
      </c>
      <c r="R344">
        <f t="shared" si="35"/>
        <v>0</v>
      </c>
      <c r="S344">
        <f t="shared" si="35"/>
        <v>0</v>
      </c>
      <c r="T344">
        <f t="shared" si="35"/>
        <v>0</v>
      </c>
      <c r="U344">
        <f t="shared" si="35"/>
        <v>0</v>
      </c>
      <c r="V344">
        <f t="shared" si="35"/>
        <v>0</v>
      </c>
      <c r="W344">
        <f t="shared" si="35"/>
        <v>0</v>
      </c>
      <c r="X344">
        <f t="shared" si="35"/>
        <v>0</v>
      </c>
      <c r="Y344">
        <f t="shared" si="35"/>
        <v>0</v>
      </c>
      <c r="Z344">
        <f t="shared" si="35"/>
        <v>0</v>
      </c>
      <c r="AA344">
        <f t="shared" si="35"/>
        <v>0</v>
      </c>
      <c r="AB344">
        <f t="shared" si="34"/>
        <v>0</v>
      </c>
      <c r="AC344">
        <f t="shared" si="34"/>
        <v>0</v>
      </c>
      <c r="AD344">
        <f t="shared" si="34"/>
        <v>0</v>
      </c>
      <c r="AE344">
        <f t="shared" si="34"/>
        <v>0</v>
      </c>
    </row>
    <row r="345" spans="13:31">
      <c r="M345">
        <f t="shared" si="32"/>
        <v>0</v>
      </c>
      <c r="N345">
        <f t="shared" si="35"/>
        <v>0</v>
      </c>
      <c r="O345">
        <f t="shared" si="35"/>
        <v>0</v>
      </c>
      <c r="P345">
        <f t="shared" si="35"/>
        <v>0</v>
      </c>
      <c r="Q345">
        <f t="shared" si="35"/>
        <v>0</v>
      </c>
      <c r="R345">
        <f t="shared" si="35"/>
        <v>0</v>
      </c>
      <c r="S345">
        <f t="shared" si="35"/>
        <v>0</v>
      </c>
      <c r="T345">
        <f t="shared" si="35"/>
        <v>0</v>
      </c>
      <c r="U345">
        <f t="shared" si="35"/>
        <v>0</v>
      </c>
      <c r="V345">
        <f t="shared" si="35"/>
        <v>0</v>
      </c>
      <c r="W345">
        <f t="shared" si="35"/>
        <v>0</v>
      </c>
      <c r="X345">
        <f t="shared" si="35"/>
        <v>0</v>
      </c>
      <c r="Y345">
        <f t="shared" si="35"/>
        <v>0</v>
      </c>
      <c r="Z345">
        <f t="shared" si="35"/>
        <v>0</v>
      </c>
      <c r="AA345">
        <f t="shared" si="35"/>
        <v>0</v>
      </c>
      <c r="AB345">
        <f t="shared" si="34"/>
        <v>0</v>
      </c>
      <c r="AC345">
        <f t="shared" si="34"/>
        <v>0</v>
      </c>
      <c r="AD345">
        <f t="shared" si="34"/>
        <v>0</v>
      </c>
      <c r="AE345">
        <f t="shared" si="34"/>
        <v>0</v>
      </c>
    </row>
    <row r="346" spans="13:31">
      <c r="M346">
        <f t="shared" si="32"/>
        <v>0</v>
      </c>
      <c r="N346">
        <f t="shared" si="35"/>
        <v>0</v>
      </c>
      <c r="O346">
        <f t="shared" si="35"/>
        <v>0</v>
      </c>
      <c r="P346">
        <f t="shared" si="35"/>
        <v>0</v>
      </c>
      <c r="Q346">
        <f t="shared" si="35"/>
        <v>0</v>
      </c>
      <c r="R346">
        <f t="shared" si="35"/>
        <v>0</v>
      </c>
      <c r="S346">
        <f t="shared" si="35"/>
        <v>0</v>
      </c>
      <c r="T346">
        <f t="shared" si="35"/>
        <v>0</v>
      </c>
      <c r="U346">
        <f t="shared" si="35"/>
        <v>0</v>
      </c>
      <c r="V346">
        <f t="shared" si="35"/>
        <v>0</v>
      </c>
      <c r="W346">
        <f t="shared" si="35"/>
        <v>0</v>
      </c>
      <c r="X346">
        <f t="shared" si="35"/>
        <v>0</v>
      </c>
      <c r="Y346">
        <f t="shared" si="35"/>
        <v>0</v>
      </c>
      <c r="Z346">
        <f t="shared" si="35"/>
        <v>0</v>
      </c>
      <c r="AA346">
        <f t="shared" si="35"/>
        <v>0</v>
      </c>
      <c r="AB346">
        <f t="shared" si="34"/>
        <v>0</v>
      </c>
      <c r="AC346">
        <f t="shared" si="34"/>
        <v>0</v>
      </c>
      <c r="AD346">
        <f t="shared" si="34"/>
        <v>0</v>
      </c>
      <c r="AE346">
        <f t="shared" si="34"/>
        <v>0</v>
      </c>
    </row>
    <row r="347" spans="13:31">
      <c r="M347">
        <f t="shared" si="32"/>
        <v>0</v>
      </c>
      <c r="N347">
        <f t="shared" si="35"/>
        <v>0</v>
      </c>
      <c r="O347">
        <f t="shared" si="35"/>
        <v>0</v>
      </c>
      <c r="P347">
        <f t="shared" si="35"/>
        <v>0</v>
      </c>
      <c r="Q347">
        <f t="shared" si="35"/>
        <v>0</v>
      </c>
      <c r="R347">
        <f t="shared" si="35"/>
        <v>0</v>
      </c>
      <c r="S347">
        <f t="shared" si="35"/>
        <v>0</v>
      </c>
      <c r="T347">
        <f t="shared" si="35"/>
        <v>0</v>
      </c>
      <c r="U347">
        <f t="shared" si="35"/>
        <v>0</v>
      </c>
      <c r="V347">
        <f t="shared" si="35"/>
        <v>0</v>
      </c>
      <c r="W347">
        <f t="shared" si="35"/>
        <v>0</v>
      </c>
      <c r="X347">
        <f t="shared" si="35"/>
        <v>0</v>
      </c>
      <c r="Y347">
        <f t="shared" si="35"/>
        <v>0</v>
      </c>
      <c r="Z347">
        <f t="shared" si="35"/>
        <v>0</v>
      </c>
      <c r="AA347">
        <f t="shared" si="35"/>
        <v>0</v>
      </c>
      <c r="AB347">
        <f t="shared" si="34"/>
        <v>0</v>
      </c>
      <c r="AC347">
        <f t="shared" si="34"/>
        <v>0</v>
      </c>
      <c r="AD347">
        <f t="shared" si="34"/>
        <v>0</v>
      </c>
      <c r="AE347">
        <f t="shared" si="34"/>
        <v>0</v>
      </c>
    </row>
    <row r="348" spans="13:31">
      <c r="M348">
        <f t="shared" si="32"/>
        <v>0</v>
      </c>
      <c r="N348">
        <f t="shared" si="35"/>
        <v>0</v>
      </c>
      <c r="O348">
        <f t="shared" si="35"/>
        <v>0</v>
      </c>
      <c r="P348">
        <f t="shared" si="35"/>
        <v>0</v>
      </c>
      <c r="Q348">
        <f t="shared" si="35"/>
        <v>0</v>
      </c>
      <c r="R348">
        <f t="shared" si="35"/>
        <v>0</v>
      </c>
      <c r="S348">
        <f t="shared" si="35"/>
        <v>0</v>
      </c>
      <c r="T348">
        <f t="shared" si="35"/>
        <v>0</v>
      </c>
      <c r="U348">
        <f t="shared" si="35"/>
        <v>0</v>
      </c>
      <c r="V348">
        <f t="shared" si="35"/>
        <v>0</v>
      </c>
      <c r="W348">
        <f t="shared" si="35"/>
        <v>0</v>
      </c>
      <c r="X348">
        <f t="shared" si="35"/>
        <v>0</v>
      </c>
      <c r="Y348">
        <f t="shared" si="35"/>
        <v>0</v>
      </c>
      <c r="Z348">
        <f t="shared" si="35"/>
        <v>0</v>
      </c>
      <c r="AA348">
        <f t="shared" si="35"/>
        <v>0</v>
      </c>
      <c r="AB348">
        <f t="shared" si="34"/>
        <v>0</v>
      </c>
      <c r="AC348">
        <f t="shared" si="34"/>
        <v>0</v>
      </c>
      <c r="AD348">
        <f t="shared" si="34"/>
        <v>0</v>
      </c>
      <c r="AE348">
        <f t="shared" si="34"/>
        <v>0</v>
      </c>
    </row>
    <row r="349" spans="13:31">
      <c r="M349">
        <f t="shared" si="32"/>
        <v>0</v>
      </c>
      <c r="N349">
        <f t="shared" si="35"/>
        <v>0</v>
      </c>
      <c r="O349">
        <f t="shared" si="35"/>
        <v>0</v>
      </c>
      <c r="P349">
        <f t="shared" si="35"/>
        <v>0</v>
      </c>
      <c r="Q349">
        <f t="shared" si="35"/>
        <v>0</v>
      </c>
      <c r="R349">
        <f t="shared" si="35"/>
        <v>0</v>
      </c>
      <c r="S349">
        <f t="shared" si="35"/>
        <v>0</v>
      </c>
      <c r="T349">
        <f t="shared" si="35"/>
        <v>0</v>
      </c>
      <c r="U349">
        <f t="shared" si="35"/>
        <v>0</v>
      </c>
      <c r="V349">
        <f t="shared" si="35"/>
        <v>0</v>
      </c>
      <c r="W349">
        <f t="shared" si="35"/>
        <v>0</v>
      </c>
      <c r="X349">
        <f t="shared" si="35"/>
        <v>0</v>
      </c>
      <c r="Y349">
        <f t="shared" si="35"/>
        <v>0</v>
      </c>
      <c r="Z349">
        <f t="shared" si="35"/>
        <v>0</v>
      </c>
      <c r="AA349">
        <f t="shared" si="35"/>
        <v>0</v>
      </c>
      <c r="AB349">
        <f t="shared" si="34"/>
        <v>0</v>
      </c>
      <c r="AC349">
        <f t="shared" si="34"/>
        <v>0</v>
      </c>
      <c r="AD349">
        <f t="shared" si="34"/>
        <v>0</v>
      </c>
      <c r="AE349">
        <f t="shared" si="34"/>
        <v>0</v>
      </c>
    </row>
    <row r="350" spans="13:31">
      <c r="M350">
        <f t="shared" si="32"/>
        <v>0</v>
      </c>
      <c r="N350">
        <f t="shared" si="35"/>
        <v>0</v>
      </c>
      <c r="O350">
        <f t="shared" si="35"/>
        <v>0</v>
      </c>
      <c r="P350">
        <f t="shared" si="35"/>
        <v>0</v>
      </c>
      <c r="Q350">
        <f t="shared" si="35"/>
        <v>0</v>
      </c>
      <c r="R350">
        <f t="shared" si="35"/>
        <v>0</v>
      </c>
      <c r="S350">
        <f t="shared" si="35"/>
        <v>0</v>
      </c>
      <c r="T350">
        <f t="shared" si="35"/>
        <v>0</v>
      </c>
      <c r="U350">
        <f t="shared" si="35"/>
        <v>0</v>
      </c>
      <c r="V350">
        <f t="shared" si="35"/>
        <v>0</v>
      </c>
      <c r="W350">
        <f t="shared" si="35"/>
        <v>0</v>
      </c>
      <c r="X350">
        <f t="shared" si="35"/>
        <v>0</v>
      </c>
      <c r="Y350">
        <f t="shared" si="35"/>
        <v>0</v>
      </c>
      <c r="Z350">
        <f t="shared" si="35"/>
        <v>0</v>
      </c>
      <c r="AA350">
        <f t="shared" si="35"/>
        <v>0</v>
      </c>
      <c r="AB350">
        <f t="shared" si="34"/>
        <v>0</v>
      </c>
      <c r="AC350">
        <f t="shared" si="34"/>
        <v>0</v>
      </c>
      <c r="AD350">
        <f t="shared" si="34"/>
        <v>0</v>
      </c>
      <c r="AE350">
        <f t="shared" si="34"/>
        <v>0</v>
      </c>
    </row>
    <row r="351" spans="13:31">
      <c r="M351">
        <f t="shared" si="32"/>
        <v>0</v>
      </c>
      <c r="N351">
        <f t="shared" si="35"/>
        <v>0</v>
      </c>
      <c r="O351">
        <f t="shared" si="35"/>
        <v>0</v>
      </c>
      <c r="P351">
        <f t="shared" si="35"/>
        <v>0</v>
      </c>
      <c r="Q351">
        <f t="shared" si="35"/>
        <v>0</v>
      </c>
      <c r="R351">
        <f t="shared" si="35"/>
        <v>0</v>
      </c>
      <c r="S351">
        <f t="shared" si="35"/>
        <v>0</v>
      </c>
      <c r="T351">
        <f t="shared" si="35"/>
        <v>0</v>
      </c>
      <c r="U351">
        <f t="shared" si="35"/>
        <v>0</v>
      </c>
      <c r="V351">
        <f t="shared" si="35"/>
        <v>0</v>
      </c>
      <c r="W351">
        <f t="shared" si="35"/>
        <v>0</v>
      </c>
      <c r="X351">
        <f t="shared" si="35"/>
        <v>0</v>
      </c>
      <c r="Y351">
        <f t="shared" si="35"/>
        <v>0</v>
      </c>
      <c r="Z351">
        <f t="shared" si="35"/>
        <v>0</v>
      </c>
      <c r="AA351">
        <f t="shared" si="35"/>
        <v>0</v>
      </c>
      <c r="AB351">
        <f t="shared" si="34"/>
        <v>0</v>
      </c>
      <c r="AC351">
        <f t="shared" si="34"/>
        <v>0</v>
      </c>
      <c r="AD351">
        <f t="shared" si="34"/>
        <v>0</v>
      </c>
      <c r="AE351">
        <f t="shared" si="34"/>
        <v>0</v>
      </c>
    </row>
    <row r="352" spans="13:31">
      <c r="M352">
        <f t="shared" si="32"/>
        <v>0</v>
      </c>
      <c r="N352">
        <f t="shared" si="35"/>
        <v>0</v>
      </c>
      <c r="O352">
        <f t="shared" si="35"/>
        <v>0</v>
      </c>
      <c r="P352">
        <f t="shared" si="35"/>
        <v>0</v>
      </c>
      <c r="Q352">
        <f t="shared" si="35"/>
        <v>0</v>
      </c>
      <c r="R352">
        <f t="shared" si="35"/>
        <v>0</v>
      </c>
      <c r="S352">
        <f t="shared" si="35"/>
        <v>0</v>
      </c>
      <c r="T352">
        <f t="shared" si="35"/>
        <v>0</v>
      </c>
      <c r="U352">
        <f t="shared" si="35"/>
        <v>0</v>
      </c>
      <c r="V352">
        <f t="shared" si="35"/>
        <v>0</v>
      </c>
      <c r="W352">
        <f t="shared" si="35"/>
        <v>0</v>
      </c>
      <c r="X352">
        <f t="shared" si="35"/>
        <v>0</v>
      </c>
      <c r="Y352">
        <f t="shared" si="35"/>
        <v>0</v>
      </c>
      <c r="Z352">
        <f t="shared" si="35"/>
        <v>0</v>
      </c>
      <c r="AA352">
        <f t="shared" si="35"/>
        <v>0</v>
      </c>
      <c r="AB352">
        <f t="shared" si="34"/>
        <v>0</v>
      </c>
      <c r="AC352">
        <f t="shared" si="34"/>
        <v>0</v>
      </c>
      <c r="AD352">
        <f t="shared" si="34"/>
        <v>0</v>
      </c>
      <c r="AE352">
        <f t="shared" si="34"/>
        <v>0</v>
      </c>
    </row>
    <row r="353" spans="13:31">
      <c r="M353">
        <f t="shared" si="32"/>
        <v>0</v>
      </c>
      <c r="N353">
        <f t="shared" si="35"/>
        <v>0</v>
      </c>
      <c r="O353">
        <f t="shared" si="35"/>
        <v>0</v>
      </c>
      <c r="P353">
        <f t="shared" si="35"/>
        <v>0</v>
      </c>
      <c r="Q353">
        <f t="shared" si="35"/>
        <v>0</v>
      </c>
      <c r="R353">
        <f t="shared" si="35"/>
        <v>0</v>
      </c>
      <c r="S353">
        <f t="shared" si="35"/>
        <v>0</v>
      </c>
      <c r="T353">
        <f t="shared" si="35"/>
        <v>0</v>
      </c>
      <c r="U353">
        <f t="shared" si="35"/>
        <v>0</v>
      </c>
      <c r="V353">
        <f t="shared" si="35"/>
        <v>0</v>
      </c>
      <c r="W353">
        <f t="shared" si="35"/>
        <v>0</v>
      </c>
      <c r="X353">
        <f t="shared" si="35"/>
        <v>0</v>
      </c>
      <c r="Y353">
        <f t="shared" si="35"/>
        <v>0</v>
      </c>
      <c r="Z353">
        <f t="shared" si="35"/>
        <v>0</v>
      </c>
      <c r="AA353">
        <f t="shared" si="35"/>
        <v>0</v>
      </c>
      <c r="AB353">
        <f t="shared" si="34"/>
        <v>0</v>
      </c>
      <c r="AC353">
        <f t="shared" si="34"/>
        <v>0</v>
      </c>
      <c r="AD353">
        <f t="shared" si="34"/>
        <v>0</v>
      </c>
      <c r="AE353">
        <f t="shared" si="34"/>
        <v>0</v>
      </c>
    </row>
    <row r="354" spans="13:31">
      <c r="M354">
        <f t="shared" si="32"/>
        <v>0</v>
      </c>
      <c r="N354">
        <f t="shared" si="35"/>
        <v>0</v>
      </c>
      <c r="O354">
        <f t="shared" si="35"/>
        <v>0</v>
      </c>
      <c r="P354">
        <f t="shared" si="35"/>
        <v>0</v>
      </c>
      <c r="Q354">
        <f t="shared" si="35"/>
        <v>0</v>
      </c>
      <c r="R354">
        <f t="shared" si="35"/>
        <v>0</v>
      </c>
      <c r="S354">
        <f t="shared" si="35"/>
        <v>0</v>
      </c>
      <c r="T354">
        <f t="shared" si="35"/>
        <v>0</v>
      </c>
      <c r="U354">
        <f t="shared" si="35"/>
        <v>0</v>
      </c>
      <c r="V354">
        <f t="shared" si="35"/>
        <v>0</v>
      </c>
      <c r="W354">
        <f t="shared" si="35"/>
        <v>0</v>
      </c>
      <c r="X354">
        <f t="shared" si="35"/>
        <v>0</v>
      </c>
      <c r="Y354">
        <f t="shared" si="35"/>
        <v>0</v>
      </c>
      <c r="Z354">
        <f t="shared" si="35"/>
        <v>0</v>
      </c>
      <c r="AA354">
        <f t="shared" si="35"/>
        <v>0</v>
      </c>
      <c r="AB354">
        <f t="shared" si="34"/>
        <v>0</v>
      </c>
      <c r="AC354">
        <f t="shared" si="34"/>
        <v>0</v>
      </c>
      <c r="AD354">
        <f t="shared" si="34"/>
        <v>0</v>
      </c>
      <c r="AE354">
        <f t="shared" si="34"/>
        <v>0</v>
      </c>
    </row>
    <row r="355" spans="13:31">
      <c r="M355">
        <f t="shared" si="32"/>
        <v>0</v>
      </c>
      <c r="N355">
        <f t="shared" si="35"/>
        <v>0</v>
      </c>
      <c r="O355">
        <f t="shared" si="35"/>
        <v>0</v>
      </c>
      <c r="P355">
        <f t="shared" si="35"/>
        <v>0</v>
      </c>
      <c r="Q355">
        <f t="shared" si="35"/>
        <v>0</v>
      </c>
      <c r="R355">
        <f t="shared" si="35"/>
        <v>0</v>
      </c>
      <c r="S355">
        <f t="shared" si="35"/>
        <v>0</v>
      </c>
      <c r="T355">
        <f t="shared" si="35"/>
        <v>0</v>
      </c>
      <c r="U355">
        <f t="shared" si="35"/>
        <v>0</v>
      </c>
      <c r="V355">
        <f t="shared" si="35"/>
        <v>0</v>
      </c>
      <c r="W355">
        <f t="shared" si="35"/>
        <v>0</v>
      </c>
      <c r="X355">
        <f t="shared" si="35"/>
        <v>0</v>
      </c>
      <c r="Y355">
        <f t="shared" si="35"/>
        <v>0</v>
      </c>
      <c r="Z355">
        <f t="shared" si="35"/>
        <v>0</v>
      </c>
      <c r="AA355">
        <f t="shared" si="35"/>
        <v>0</v>
      </c>
      <c r="AB355">
        <f t="shared" si="34"/>
        <v>0</v>
      </c>
      <c r="AC355">
        <f t="shared" si="34"/>
        <v>0</v>
      </c>
      <c r="AD355">
        <f t="shared" si="34"/>
        <v>0</v>
      </c>
      <c r="AE355">
        <f t="shared" si="34"/>
        <v>0</v>
      </c>
    </row>
    <row r="356" spans="13:31">
      <c r="M356">
        <f t="shared" si="32"/>
        <v>0</v>
      </c>
      <c r="N356">
        <f t="shared" si="35"/>
        <v>0</v>
      </c>
      <c r="O356">
        <f t="shared" si="35"/>
        <v>0</v>
      </c>
      <c r="P356">
        <f t="shared" si="35"/>
        <v>0</v>
      </c>
      <c r="Q356">
        <f t="shared" si="35"/>
        <v>0</v>
      </c>
      <c r="R356">
        <f t="shared" si="35"/>
        <v>0</v>
      </c>
      <c r="S356">
        <f t="shared" si="35"/>
        <v>0</v>
      </c>
      <c r="T356">
        <f t="shared" si="35"/>
        <v>0</v>
      </c>
      <c r="U356">
        <f t="shared" si="35"/>
        <v>0</v>
      </c>
      <c r="V356">
        <f t="shared" si="35"/>
        <v>0</v>
      </c>
      <c r="W356">
        <f t="shared" si="35"/>
        <v>0</v>
      </c>
      <c r="X356">
        <f t="shared" si="35"/>
        <v>0</v>
      </c>
      <c r="Y356">
        <f t="shared" si="35"/>
        <v>0</v>
      </c>
      <c r="Z356">
        <f t="shared" si="35"/>
        <v>0</v>
      </c>
      <c r="AA356">
        <f t="shared" si="35"/>
        <v>0</v>
      </c>
      <c r="AB356">
        <f t="shared" si="34"/>
        <v>0</v>
      </c>
      <c r="AC356">
        <f t="shared" si="34"/>
        <v>0</v>
      </c>
      <c r="AD356">
        <f t="shared" si="34"/>
        <v>0</v>
      </c>
      <c r="AE356">
        <f t="shared" si="34"/>
        <v>0</v>
      </c>
    </row>
    <row r="357" spans="13:31">
      <c r="M357">
        <f t="shared" si="32"/>
        <v>0</v>
      </c>
      <c r="N357">
        <f t="shared" si="35"/>
        <v>0</v>
      </c>
      <c r="O357">
        <f t="shared" si="35"/>
        <v>0</v>
      </c>
      <c r="P357">
        <f t="shared" si="35"/>
        <v>0</v>
      </c>
      <c r="Q357">
        <f t="shared" si="35"/>
        <v>0</v>
      </c>
      <c r="R357">
        <f t="shared" si="35"/>
        <v>0</v>
      </c>
      <c r="S357">
        <f t="shared" si="35"/>
        <v>0</v>
      </c>
      <c r="T357">
        <f t="shared" si="35"/>
        <v>0</v>
      </c>
      <c r="U357">
        <f t="shared" si="35"/>
        <v>0</v>
      </c>
      <c r="V357">
        <f t="shared" si="35"/>
        <v>0</v>
      </c>
      <c r="W357">
        <f t="shared" si="35"/>
        <v>0</v>
      </c>
      <c r="X357">
        <f t="shared" si="35"/>
        <v>0</v>
      </c>
      <c r="Y357">
        <f t="shared" si="35"/>
        <v>0</v>
      </c>
      <c r="Z357">
        <f t="shared" si="35"/>
        <v>0</v>
      </c>
      <c r="AA357">
        <f t="shared" si="35"/>
        <v>0</v>
      </c>
      <c r="AB357">
        <f t="shared" si="34"/>
        <v>0</v>
      </c>
      <c r="AC357">
        <f t="shared" si="34"/>
        <v>0</v>
      </c>
      <c r="AD357">
        <f t="shared" si="34"/>
        <v>0</v>
      </c>
      <c r="AE357">
        <f t="shared" si="34"/>
        <v>0</v>
      </c>
    </row>
    <row r="358" spans="13:31">
      <c r="M358">
        <f t="shared" si="32"/>
        <v>0</v>
      </c>
      <c r="N358">
        <f t="shared" ref="N358:AA374" si="36">IF($D358=N$1,$E358,0)</f>
        <v>0</v>
      </c>
      <c r="O358">
        <f t="shared" si="36"/>
        <v>0</v>
      </c>
      <c r="P358">
        <f t="shared" si="36"/>
        <v>0</v>
      </c>
      <c r="Q358">
        <f t="shared" si="36"/>
        <v>0</v>
      </c>
      <c r="R358">
        <f t="shared" si="36"/>
        <v>0</v>
      </c>
      <c r="S358">
        <f t="shared" si="36"/>
        <v>0</v>
      </c>
      <c r="T358">
        <f t="shared" si="36"/>
        <v>0</v>
      </c>
      <c r="U358">
        <f t="shared" si="36"/>
        <v>0</v>
      </c>
      <c r="V358">
        <f t="shared" si="36"/>
        <v>0</v>
      </c>
      <c r="W358">
        <f t="shared" si="36"/>
        <v>0</v>
      </c>
      <c r="X358">
        <f t="shared" si="36"/>
        <v>0</v>
      </c>
      <c r="Y358">
        <f t="shared" si="36"/>
        <v>0</v>
      </c>
      <c r="Z358">
        <f t="shared" si="36"/>
        <v>0</v>
      </c>
      <c r="AA358">
        <f t="shared" si="36"/>
        <v>0</v>
      </c>
      <c r="AB358">
        <f t="shared" si="34"/>
        <v>0</v>
      </c>
      <c r="AC358">
        <f t="shared" si="34"/>
        <v>0</v>
      </c>
      <c r="AD358">
        <f t="shared" si="34"/>
        <v>0</v>
      </c>
      <c r="AE358">
        <f t="shared" si="34"/>
        <v>0</v>
      </c>
    </row>
    <row r="359" spans="13:31">
      <c r="M359">
        <f t="shared" si="32"/>
        <v>0</v>
      </c>
      <c r="N359">
        <f t="shared" si="36"/>
        <v>0</v>
      </c>
      <c r="O359">
        <f t="shared" si="36"/>
        <v>0</v>
      </c>
      <c r="P359">
        <f t="shared" si="36"/>
        <v>0</v>
      </c>
      <c r="Q359">
        <f t="shared" si="36"/>
        <v>0</v>
      </c>
      <c r="R359">
        <f t="shared" si="36"/>
        <v>0</v>
      </c>
      <c r="S359">
        <f t="shared" si="36"/>
        <v>0</v>
      </c>
      <c r="T359">
        <f t="shared" si="36"/>
        <v>0</v>
      </c>
      <c r="U359">
        <f t="shared" si="36"/>
        <v>0</v>
      </c>
      <c r="V359">
        <f t="shared" si="36"/>
        <v>0</v>
      </c>
      <c r="W359">
        <f t="shared" si="36"/>
        <v>0</v>
      </c>
      <c r="X359">
        <f t="shared" si="36"/>
        <v>0</v>
      </c>
      <c r="Y359">
        <f t="shared" si="36"/>
        <v>0</v>
      </c>
      <c r="Z359">
        <f t="shared" si="36"/>
        <v>0</v>
      </c>
      <c r="AA359">
        <f t="shared" si="36"/>
        <v>0</v>
      </c>
      <c r="AB359">
        <f t="shared" si="34"/>
        <v>0</v>
      </c>
      <c r="AC359">
        <f t="shared" si="34"/>
        <v>0</v>
      </c>
      <c r="AD359">
        <f t="shared" si="34"/>
        <v>0</v>
      </c>
      <c r="AE359">
        <f t="shared" si="34"/>
        <v>0</v>
      </c>
    </row>
    <row r="360" spans="13:31">
      <c r="M360">
        <f t="shared" si="32"/>
        <v>0</v>
      </c>
      <c r="N360">
        <f t="shared" si="36"/>
        <v>0</v>
      </c>
      <c r="O360">
        <f t="shared" si="36"/>
        <v>0</v>
      </c>
      <c r="P360">
        <f t="shared" si="36"/>
        <v>0</v>
      </c>
      <c r="Q360">
        <f t="shared" si="36"/>
        <v>0</v>
      </c>
      <c r="R360">
        <f t="shared" si="36"/>
        <v>0</v>
      </c>
      <c r="S360">
        <f t="shared" si="36"/>
        <v>0</v>
      </c>
      <c r="T360">
        <f t="shared" si="36"/>
        <v>0</v>
      </c>
      <c r="U360">
        <f t="shared" si="36"/>
        <v>0</v>
      </c>
      <c r="V360">
        <f t="shared" si="36"/>
        <v>0</v>
      </c>
      <c r="W360">
        <f t="shared" si="36"/>
        <v>0</v>
      </c>
      <c r="X360">
        <f t="shared" si="36"/>
        <v>0</v>
      </c>
      <c r="Y360">
        <f t="shared" si="36"/>
        <v>0</v>
      </c>
      <c r="Z360">
        <f t="shared" si="36"/>
        <v>0</v>
      </c>
      <c r="AA360">
        <f t="shared" si="36"/>
        <v>0</v>
      </c>
      <c r="AB360">
        <f t="shared" si="34"/>
        <v>0</v>
      </c>
      <c r="AC360">
        <f t="shared" si="34"/>
        <v>0</v>
      </c>
      <c r="AD360">
        <f t="shared" si="34"/>
        <v>0</v>
      </c>
      <c r="AE360">
        <f t="shared" si="34"/>
        <v>0</v>
      </c>
    </row>
    <row r="361" spans="13:31">
      <c r="M361">
        <f t="shared" si="32"/>
        <v>0</v>
      </c>
      <c r="N361">
        <f t="shared" si="36"/>
        <v>0</v>
      </c>
      <c r="O361">
        <f t="shared" si="36"/>
        <v>0</v>
      </c>
      <c r="P361">
        <f t="shared" si="36"/>
        <v>0</v>
      </c>
      <c r="Q361">
        <f t="shared" si="36"/>
        <v>0</v>
      </c>
      <c r="R361">
        <f t="shared" si="36"/>
        <v>0</v>
      </c>
      <c r="S361">
        <f t="shared" si="36"/>
        <v>0</v>
      </c>
      <c r="T361">
        <f t="shared" si="36"/>
        <v>0</v>
      </c>
      <c r="U361">
        <f t="shared" si="36"/>
        <v>0</v>
      </c>
      <c r="V361">
        <f t="shared" si="36"/>
        <v>0</v>
      </c>
      <c r="W361">
        <f t="shared" si="36"/>
        <v>0</v>
      </c>
      <c r="X361">
        <f t="shared" si="36"/>
        <v>0</v>
      </c>
      <c r="Y361">
        <f t="shared" si="36"/>
        <v>0</v>
      </c>
      <c r="Z361">
        <f t="shared" si="36"/>
        <v>0</v>
      </c>
      <c r="AA361">
        <f t="shared" si="36"/>
        <v>0</v>
      </c>
      <c r="AB361">
        <f t="shared" si="34"/>
        <v>0</v>
      </c>
      <c r="AC361">
        <f t="shared" si="34"/>
        <v>0</v>
      </c>
      <c r="AD361">
        <f t="shared" si="34"/>
        <v>0</v>
      </c>
      <c r="AE361">
        <f t="shared" si="34"/>
        <v>0</v>
      </c>
    </row>
    <row r="362" spans="13:31">
      <c r="M362">
        <f t="shared" si="32"/>
        <v>0</v>
      </c>
      <c r="N362">
        <f t="shared" si="36"/>
        <v>0</v>
      </c>
      <c r="O362">
        <f t="shared" si="36"/>
        <v>0</v>
      </c>
      <c r="P362">
        <f t="shared" si="36"/>
        <v>0</v>
      </c>
      <c r="Q362">
        <f t="shared" si="36"/>
        <v>0</v>
      </c>
      <c r="R362">
        <f t="shared" si="36"/>
        <v>0</v>
      </c>
      <c r="S362">
        <f t="shared" si="36"/>
        <v>0</v>
      </c>
      <c r="T362">
        <f t="shared" si="36"/>
        <v>0</v>
      </c>
      <c r="U362">
        <f t="shared" si="36"/>
        <v>0</v>
      </c>
      <c r="V362">
        <f t="shared" si="36"/>
        <v>0</v>
      </c>
      <c r="W362">
        <f t="shared" si="36"/>
        <v>0</v>
      </c>
      <c r="X362">
        <f t="shared" si="36"/>
        <v>0</v>
      </c>
      <c r="Y362">
        <f t="shared" si="36"/>
        <v>0</v>
      </c>
      <c r="Z362">
        <f t="shared" si="36"/>
        <v>0</v>
      </c>
      <c r="AA362">
        <f t="shared" si="36"/>
        <v>0</v>
      </c>
      <c r="AB362">
        <f t="shared" si="34"/>
        <v>0</v>
      </c>
      <c r="AC362">
        <f t="shared" si="34"/>
        <v>0</v>
      </c>
      <c r="AD362">
        <f t="shared" si="34"/>
        <v>0</v>
      </c>
      <c r="AE362">
        <f t="shared" si="34"/>
        <v>0</v>
      </c>
    </row>
    <row r="363" spans="13:31">
      <c r="M363">
        <f t="shared" si="32"/>
        <v>0</v>
      </c>
      <c r="N363">
        <f t="shared" si="36"/>
        <v>0</v>
      </c>
      <c r="O363">
        <f t="shared" si="36"/>
        <v>0</v>
      </c>
      <c r="P363">
        <f t="shared" si="36"/>
        <v>0</v>
      </c>
      <c r="Q363">
        <f t="shared" si="36"/>
        <v>0</v>
      </c>
      <c r="R363">
        <f t="shared" si="36"/>
        <v>0</v>
      </c>
      <c r="S363">
        <f t="shared" si="36"/>
        <v>0</v>
      </c>
      <c r="T363">
        <f t="shared" si="36"/>
        <v>0</v>
      </c>
      <c r="U363">
        <f t="shared" si="36"/>
        <v>0</v>
      </c>
      <c r="V363">
        <f t="shared" si="36"/>
        <v>0</v>
      </c>
      <c r="W363">
        <f t="shared" si="36"/>
        <v>0</v>
      </c>
      <c r="X363">
        <f t="shared" si="36"/>
        <v>0</v>
      </c>
      <c r="Y363">
        <f t="shared" si="36"/>
        <v>0</v>
      </c>
      <c r="Z363">
        <f t="shared" si="36"/>
        <v>0</v>
      </c>
      <c r="AA363">
        <f t="shared" si="36"/>
        <v>0</v>
      </c>
      <c r="AB363">
        <f t="shared" si="34"/>
        <v>0</v>
      </c>
      <c r="AC363">
        <f t="shared" si="34"/>
        <v>0</v>
      </c>
      <c r="AD363">
        <f t="shared" si="34"/>
        <v>0</v>
      </c>
      <c r="AE363">
        <f t="shared" si="34"/>
        <v>0</v>
      </c>
    </row>
    <row r="364" spans="13:31">
      <c r="M364">
        <f t="shared" si="32"/>
        <v>0</v>
      </c>
      <c r="N364">
        <f t="shared" si="36"/>
        <v>0</v>
      </c>
      <c r="O364">
        <f t="shared" si="36"/>
        <v>0</v>
      </c>
      <c r="P364">
        <f t="shared" si="36"/>
        <v>0</v>
      </c>
      <c r="Q364">
        <f t="shared" si="36"/>
        <v>0</v>
      </c>
      <c r="R364">
        <f t="shared" si="36"/>
        <v>0</v>
      </c>
      <c r="S364">
        <f t="shared" si="36"/>
        <v>0</v>
      </c>
      <c r="T364">
        <f t="shared" si="36"/>
        <v>0</v>
      </c>
      <c r="U364">
        <f t="shared" si="36"/>
        <v>0</v>
      </c>
      <c r="V364">
        <f t="shared" si="36"/>
        <v>0</v>
      </c>
      <c r="W364">
        <f t="shared" si="36"/>
        <v>0</v>
      </c>
      <c r="X364">
        <f t="shared" si="36"/>
        <v>0</v>
      </c>
      <c r="Y364">
        <f t="shared" si="36"/>
        <v>0</v>
      </c>
      <c r="Z364">
        <f t="shared" si="36"/>
        <v>0</v>
      </c>
      <c r="AA364">
        <f t="shared" si="36"/>
        <v>0</v>
      </c>
      <c r="AB364">
        <f t="shared" si="34"/>
        <v>0</v>
      </c>
      <c r="AC364">
        <f t="shared" si="34"/>
        <v>0</v>
      </c>
      <c r="AD364">
        <f t="shared" si="34"/>
        <v>0</v>
      </c>
      <c r="AE364">
        <f t="shared" si="34"/>
        <v>0</v>
      </c>
    </row>
    <row r="365" spans="13:31">
      <c r="M365">
        <f t="shared" si="32"/>
        <v>0</v>
      </c>
      <c r="N365">
        <f t="shared" si="36"/>
        <v>0</v>
      </c>
      <c r="O365">
        <f t="shared" si="36"/>
        <v>0</v>
      </c>
      <c r="P365">
        <f t="shared" si="36"/>
        <v>0</v>
      </c>
      <c r="Q365">
        <f t="shared" si="36"/>
        <v>0</v>
      </c>
      <c r="R365">
        <f t="shared" si="36"/>
        <v>0</v>
      </c>
      <c r="S365">
        <f t="shared" si="36"/>
        <v>0</v>
      </c>
      <c r="T365">
        <f t="shared" si="36"/>
        <v>0</v>
      </c>
      <c r="U365">
        <f t="shared" si="36"/>
        <v>0</v>
      </c>
      <c r="V365">
        <f t="shared" si="36"/>
        <v>0</v>
      </c>
      <c r="W365">
        <f t="shared" si="36"/>
        <v>0</v>
      </c>
      <c r="X365">
        <f t="shared" si="36"/>
        <v>0</v>
      </c>
      <c r="Y365">
        <f t="shared" si="36"/>
        <v>0</v>
      </c>
      <c r="Z365">
        <f t="shared" si="36"/>
        <v>0</v>
      </c>
      <c r="AA365">
        <f t="shared" si="36"/>
        <v>0</v>
      </c>
      <c r="AB365">
        <f t="shared" si="34"/>
        <v>0</v>
      </c>
      <c r="AC365">
        <f t="shared" si="34"/>
        <v>0</v>
      </c>
      <c r="AD365">
        <f t="shared" si="34"/>
        <v>0</v>
      </c>
      <c r="AE365">
        <f t="shared" si="34"/>
        <v>0</v>
      </c>
    </row>
    <row r="366" spans="13:31">
      <c r="M366">
        <f t="shared" si="32"/>
        <v>0</v>
      </c>
      <c r="N366">
        <f t="shared" si="36"/>
        <v>0</v>
      </c>
      <c r="O366">
        <f t="shared" si="36"/>
        <v>0</v>
      </c>
      <c r="P366">
        <f t="shared" si="36"/>
        <v>0</v>
      </c>
      <c r="Q366">
        <f t="shared" si="36"/>
        <v>0</v>
      </c>
      <c r="R366">
        <f t="shared" si="36"/>
        <v>0</v>
      </c>
      <c r="S366">
        <f t="shared" si="36"/>
        <v>0</v>
      </c>
      <c r="T366">
        <f t="shared" si="36"/>
        <v>0</v>
      </c>
      <c r="U366">
        <f t="shared" si="36"/>
        <v>0</v>
      </c>
      <c r="V366">
        <f t="shared" si="36"/>
        <v>0</v>
      </c>
      <c r="W366">
        <f t="shared" si="36"/>
        <v>0</v>
      </c>
      <c r="X366">
        <f t="shared" si="36"/>
        <v>0</v>
      </c>
      <c r="Y366">
        <f t="shared" si="36"/>
        <v>0</v>
      </c>
      <c r="Z366">
        <f t="shared" si="36"/>
        <v>0</v>
      </c>
      <c r="AA366">
        <f t="shared" si="36"/>
        <v>0</v>
      </c>
      <c r="AB366">
        <f t="shared" si="34"/>
        <v>0</v>
      </c>
      <c r="AC366">
        <f t="shared" si="34"/>
        <v>0</v>
      </c>
      <c r="AD366">
        <f t="shared" si="34"/>
        <v>0</v>
      </c>
      <c r="AE366">
        <f t="shared" si="34"/>
        <v>0</v>
      </c>
    </row>
    <row r="367" spans="13:31">
      <c r="M367">
        <f t="shared" si="32"/>
        <v>0</v>
      </c>
      <c r="N367">
        <f t="shared" si="36"/>
        <v>0</v>
      </c>
      <c r="O367">
        <f t="shared" si="36"/>
        <v>0</v>
      </c>
      <c r="P367">
        <f t="shared" si="36"/>
        <v>0</v>
      </c>
      <c r="Q367">
        <f t="shared" si="36"/>
        <v>0</v>
      </c>
      <c r="R367">
        <f t="shared" si="36"/>
        <v>0</v>
      </c>
      <c r="S367">
        <f t="shared" si="36"/>
        <v>0</v>
      </c>
      <c r="T367">
        <f t="shared" si="36"/>
        <v>0</v>
      </c>
      <c r="U367">
        <f t="shared" si="36"/>
        <v>0</v>
      </c>
      <c r="V367">
        <f t="shared" si="36"/>
        <v>0</v>
      </c>
      <c r="W367">
        <f t="shared" si="36"/>
        <v>0</v>
      </c>
      <c r="X367">
        <f t="shared" si="36"/>
        <v>0</v>
      </c>
      <c r="Y367">
        <f t="shared" si="36"/>
        <v>0</v>
      </c>
      <c r="Z367">
        <f t="shared" si="36"/>
        <v>0</v>
      </c>
      <c r="AA367">
        <f t="shared" si="36"/>
        <v>0</v>
      </c>
      <c r="AB367">
        <f t="shared" si="34"/>
        <v>0</v>
      </c>
      <c r="AC367">
        <f t="shared" si="34"/>
        <v>0</v>
      </c>
      <c r="AD367">
        <f t="shared" si="34"/>
        <v>0</v>
      </c>
      <c r="AE367">
        <f t="shared" si="34"/>
        <v>0</v>
      </c>
    </row>
    <row r="368" spans="13:31">
      <c r="M368">
        <f t="shared" si="32"/>
        <v>0</v>
      </c>
      <c r="N368">
        <f t="shared" si="36"/>
        <v>0</v>
      </c>
      <c r="O368">
        <f t="shared" si="36"/>
        <v>0</v>
      </c>
      <c r="P368">
        <f t="shared" si="36"/>
        <v>0</v>
      </c>
      <c r="Q368">
        <f t="shared" si="36"/>
        <v>0</v>
      </c>
      <c r="R368">
        <f t="shared" si="36"/>
        <v>0</v>
      </c>
      <c r="S368">
        <f t="shared" si="36"/>
        <v>0</v>
      </c>
      <c r="T368">
        <f t="shared" si="36"/>
        <v>0</v>
      </c>
      <c r="U368">
        <f t="shared" si="36"/>
        <v>0</v>
      </c>
      <c r="V368">
        <f t="shared" si="36"/>
        <v>0</v>
      </c>
      <c r="W368">
        <f t="shared" si="36"/>
        <v>0</v>
      </c>
      <c r="X368">
        <f t="shared" si="36"/>
        <v>0</v>
      </c>
      <c r="Y368">
        <f t="shared" si="36"/>
        <v>0</v>
      </c>
      <c r="Z368">
        <f t="shared" si="36"/>
        <v>0</v>
      </c>
      <c r="AA368">
        <f t="shared" si="36"/>
        <v>0</v>
      </c>
      <c r="AB368">
        <f t="shared" si="34"/>
        <v>0</v>
      </c>
      <c r="AC368">
        <f t="shared" si="34"/>
        <v>0</v>
      </c>
      <c r="AD368">
        <f t="shared" si="34"/>
        <v>0</v>
      </c>
      <c r="AE368">
        <f t="shared" si="34"/>
        <v>0</v>
      </c>
    </row>
    <row r="369" spans="13:31">
      <c r="M369">
        <f t="shared" si="32"/>
        <v>0</v>
      </c>
      <c r="N369">
        <f t="shared" si="36"/>
        <v>0</v>
      </c>
      <c r="O369">
        <f t="shared" si="36"/>
        <v>0</v>
      </c>
      <c r="P369">
        <f t="shared" si="36"/>
        <v>0</v>
      </c>
      <c r="Q369">
        <f t="shared" si="36"/>
        <v>0</v>
      </c>
      <c r="R369">
        <f t="shared" si="36"/>
        <v>0</v>
      </c>
      <c r="S369">
        <f t="shared" si="36"/>
        <v>0</v>
      </c>
      <c r="T369">
        <f t="shared" si="36"/>
        <v>0</v>
      </c>
      <c r="U369">
        <f t="shared" si="36"/>
        <v>0</v>
      </c>
      <c r="V369">
        <f t="shared" si="36"/>
        <v>0</v>
      </c>
      <c r="W369">
        <f t="shared" si="36"/>
        <v>0</v>
      </c>
      <c r="X369">
        <f t="shared" si="36"/>
        <v>0</v>
      </c>
      <c r="Y369">
        <f t="shared" si="36"/>
        <v>0</v>
      </c>
      <c r="Z369">
        <f t="shared" si="36"/>
        <v>0</v>
      </c>
      <c r="AA369">
        <f t="shared" si="36"/>
        <v>0</v>
      </c>
      <c r="AB369">
        <f t="shared" si="34"/>
        <v>0</v>
      </c>
      <c r="AC369">
        <f t="shared" si="34"/>
        <v>0</v>
      </c>
      <c r="AD369">
        <f t="shared" si="34"/>
        <v>0</v>
      </c>
      <c r="AE369">
        <f t="shared" si="34"/>
        <v>0</v>
      </c>
    </row>
    <row r="370" spans="13:31">
      <c r="M370">
        <f t="shared" si="32"/>
        <v>0</v>
      </c>
      <c r="N370">
        <f t="shared" si="36"/>
        <v>0</v>
      </c>
      <c r="O370">
        <f t="shared" si="36"/>
        <v>0</v>
      </c>
      <c r="P370">
        <f t="shared" si="36"/>
        <v>0</v>
      </c>
      <c r="Q370">
        <f t="shared" si="36"/>
        <v>0</v>
      </c>
      <c r="R370">
        <f t="shared" si="36"/>
        <v>0</v>
      </c>
      <c r="S370">
        <f t="shared" si="36"/>
        <v>0</v>
      </c>
      <c r="T370">
        <f t="shared" si="36"/>
        <v>0</v>
      </c>
      <c r="U370">
        <f t="shared" si="36"/>
        <v>0</v>
      </c>
      <c r="V370">
        <f t="shared" si="36"/>
        <v>0</v>
      </c>
      <c r="W370">
        <f t="shared" si="36"/>
        <v>0</v>
      </c>
      <c r="X370">
        <f t="shared" si="36"/>
        <v>0</v>
      </c>
      <c r="Y370">
        <f t="shared" si="36"/>
        <v>0</v>
      </c>
      <c r="Z370">
        <f t="shared" si="36"/>
        <v>0</v>
      </c>
      <c r="AA370">
        <f t="shared" si="36"/>
        <v>0</v>
      </c>
      <c r="AB370">
        <f t="shared" si="34"/>
        <v>0</v>
      </c>
      <c r="AC370">
        <f t="shared" si="34"/>
        <v>0</v>
      </c>
      <c r="AD370">
        <f t="shared" si="34"/>
        <v>0</v>
      </c>
      <c r="AE370">
        <f t="shared" si="34"/>
        <v>0</v>
      </c>
    </row>
    <row r="371" spans="13:31">
      <c r="M371">
        <f t="shared" si="32"/>
        <v>0</v>
      </c>
      <c r="N371">
        <f t="shared" si="36"/>
        <v>0</v>
      </c>
      <c r="O371">
        <f t="shared" si="36"/>
        <v>0</v>
      </c>
      <c r="P371">
        <f t="shared" si="36"/>
        <v>0</v>
      </c>
      <c r="Q371">
        <f t="shared" si="36"/>
        <v>0</v>
      </c>
      <c r="R371">
        <f t="shared" si="36"/>
        <v>0</v>
      </c>
      <c r="S371">
        <f t="shared" si="36"/>
        <v>0</v>
      </c>
      <c r="T371">
        <f t="shared" si="36"/>
        <v>0</v>
      </c>
      <c r="U371">
        <f t="shared" si="36"/>
        <v>0</v>
      </c>
      <c r="V371">
        <f t="shared" si="36"/>
        <v>0</v>
      </c>
      <c r="W371">
        <f t="shared" si="36"/>
        <v>0</v>
      </c>
      <c r="X371">
        <f t="shared" si="36"/>
        <v>0</v>
      </c>
      <c r="Y371">
        <f t="shared" si="36"/>
        <v>0</v>
      </c>
      <c r="Z371">
        <f t="shared" si="36"/>
        <v>0</v>
      </c>
      <c r="AA371">
        <f t="shared" si="36"/>
        <v>0</v>
      </c>
      <c r="AB371">
        <f t="shared" si="34"/>
        <v>0</v>
      </c>
      <c r="AC371">
        <f t="shared" si="34"/>
        <v>0</v>
      </c>
      <c r="AD371">
        <f t="shared" si="34"/>
        <v>0</v>
      </c>
      <c r="AE371">
        <f t="shared" si="34"/>
        <v>0</v>
      </c>
    </row>
    <row r="372" spans="13:31">
      <c r="M372">
        <f t="shared" ref="M372:M435" si="37">IF($D372=M$1,$E372,0)</f>
        <v>0</v>
      </c>
      <c r="N372">
        <f t="shared" si="36"/>
        <v>0</v>
      </c>
      <c r="O372">
        <f t="shared" si="36"/>
        <v>0</v>
      </c>
      <c r="P372">
        <f t="shared" si="36"/>
        <v>0</v>
      </c>
      <c r="Q372">
        <f t="shared" si="36"/>
        <v>0</v>
      </c>
      <c r="R372">
        <f t="shared" si="36"/>
        <v>0</v>
      </c>
      <c r="S372">
        <f t="shared" si="36"/>
        <v>0</v>
      </c>
      <c r="T372">
        <f t="shared" si="36"/>
        <v>0</v>
      </c>
      <c r="U372">
        <f t="shared" si="36"/>
        <v>0</v>
      </c>
      <c r="V372">
        <f t="shared" si="36"/>
        <v>0</v>
      </c>
      <c r="W372">
        <f t="shared" si="36"/>
        <v>0</v>
      </c>
      <c r="X372">
        <f t="shared" si="36"/>
        <v>0</v>
      </c>
      <c r="Y372">
        <f t="shared" si="36"/>
        <v>0</v>
      </c>
      <c r="Z372">
        <f t="shared" si="36"/>
        <v>0</v>
      </c>
      <c r="AA372">
        <f t="shared" si="36"/>
        <v>0</v>
      </c>
      <c r="AB372">
        <f t="shared" si="34"/>
        <v>0</v>
      </c>
      <c r="AC372">
        <f t="shared" si="34"/>
        <v>0</v>
      </c>
      <c r="AD372">
        <f t="shared" si="34"/>
        <v>0</v>
      </c>
      <c r="AE372">
        <f t="shared" si="34"/>
        <v>0</v>
      </c>
    </row>
    <row r="373" spans="13:31">
      <c r="M373">
        <f t="shared" si="37"/>
        <v>0</v>
      </c>
      <c r="N373">
        <f t="shared" si="36"/>
        <v>0</v>
      </c>
      <c r="O373">
        <f t="shared" si="36"/>
        <v>0</v>
      </c>
      <c r="P373">
        <f t="shared" si="36"/>
        <v>0</v>
      </c>
      <c r="Q373">
        <f t="shared" si="36"/>
        <v>0</v>
      </c>
      <c r="R373">
        <f t="shared" si="36"/>
        <v>0</v>
      </c>
      <c r="S373">
        <f t="shared" si="36"/>
        <v>0</v>
      </c>
      <c r="T373">
        <f t="shared" si="36"/>
        <v>0</v>
      </c>
      <c r="U373">
        <f t="shared" si="36"/>
        <v>0</v>
      </c>
      <c r="V373">
        <f t="shared" si="36"/>
        <v>0</v>
      </c>
      <c r="W373">
        <f t="shared" si="36"/>
        <v>0</v>
      </c>
      <c r="X373">
        <f t="shared" si="36"/>
        <v>0</v>
      </c>
      <c r="Y373">
        <f t="shared" si="36"/>
        <v>0</v>
      </c>
      <c r="Z373">
        <f t="shared" si="36"/>
        <v>0</v>
      </c>
      <c r="AA373">
        <f t="shared" si="36"/>
        <v>0</v>
      </c>
      <c r="AB373">
        <f t="shared" si="34"/>
        <v>0</v>
      </c>
      <c r="AC373">
        <f t="shared" si="34"/>
        <v>0</v>
      </c>
      <c r="AD373">
        <f t="shared" si="34"/>
        <v>0</v>
      </c>
      <c r="AE373">
        <f t="shared" si="34"/>
        <v>0</v>
      </c>
    </row>
    <row r="374" spans="13:31">
      <c r="M374">
        <f t="shared" si="37"/>
        <v>0</v>
      </c>
      <c r="N374">
        <f t="shared" si="36"/>
        <v>0</v>
      </c>
      <c r="O374">
        <f t="shared" si="36"/>
        <v>0</v>
      </c>
      <c r="P374">
        <f t="shared" si="36"/>
        <v>0</v>
      </c>
      <c r="Q374">
        <f t="shared" si="36"/>
        <v>0</v>
      </c>
      <c r="R374">
        <f t="shared" si="36"/>
        <v>0</v>
      </c>
      <c r="S374">
        <f t="shared" si="36"/>
        <v>0</v>
      </c>
      <c r="T374">
        <f t="shared" si="36"/>
        <v>0</v>
      </c>
      <c r="U374">
        <f t="shared" si="36"/>
        <v>0</v>
      </c>
      <c r="V374">
        <f t="shared" si="36"/>
        <v>0</v>
      </c>
      <c r="W374">
        <f t="shared" si="36"/>
        <v>0</v>
      </c>
      <c r="X374">
        <f t="shared" si="36"/>
        <v>0</v>
      </c>
      <c r="Y374">
        <f t="shared" si="36"/>
        <v>0</v>
      </c>
      <c r="Z374">
        <f t="shared" si="36"/>
        <v>0</v>
      </c>
      <c r="AA374">
        <f t="shared" si="36"/>
        <v>0</v>
      </c>
      <c r="AB374">
        <f t="shared" si="34"/>
        <v>0</v>
      </c>
      <c r="AC374">
        <f t="shared" si="34"/>
        <v>0</v>
      </c>
      <c r="AD374">
        <f t="shared" si="34"/>
        <v>0</v>
      </c>
      <c r="AE374">
        <f t="shared" si="34"/>
        <v>0</v>
      </c>
    </row>
    <row r="375" spans="13:31">
      <c r="M375">
        <f t="shared" si="37"/>
        <v>0</v>
      </c>
      <c r="N375">
        <f t="shared" ref="N375:AA391" si="38">IF($D375=N$1,$E375,0)</f>
        <v>0</v>
      </c>
      <c r="O375">
        <f t="shared" si="38"/>
        <v>0</v>
      </c>
      <c r="P375">
        <f t="shared" si="38"/>
        <v>0</v>
      </c>
      <c r="Q375">
        <f t="shared" si="38"/>
        <v>0</v>
      </c>
      <c r="R375">
        <f t="shared" si="38"/>
        <v>0</v>
      </c>
      <c r="S375">
        <f t="shared" si="38"/>
        <v>0</v>
      </c>
      <c r="T375">
        <f t="shared" si="38"/>
        <v>0</v>
      </c>
      <c r="U375">
        <f t="shared" si="38"/>
        <v>0</v>
      </c>
      <c r="V375">
        <f t="shared" si="38"/>
        <v>0</v>
      </c>
      <c r="W375">
        <f t="shared" si="38"/>
        <v>0</v>
      </c>
      <c r="X375">
        <f t="shared" si="38"/>
        <v>0</v>
      </c>
      <c r="Y375">
        <f t="shared" si="38"/>
        <v>0</v>
      </c>
      <c r="Z375">
        <f t="shared" si="38"/>
        <v>0</v>
      </c>
      <c r="AA375">
        <f t="shared" si="38"/>
        <v>0</v>
      </c>
      <c r="AB375">
        <f t="shared" si="34"/>
        <v>0</v>
      </c>
      <c r="AC375">
        <f t="shared" si="34"/>
        <v>0</v>
      </c>
      <c r="AD375">
        <f t="shared" si="34"/>
        <v>0</v>
      </c>
      <c r="AE375">
        <f t="shared" si="34"/>
        <v>0</v>
      </c>
    </row>
    <row r="376" spans="13:31">
      <c r="M376">
        <f t="shared" si="37"/>
        <v>0</v>
      </c>
      <c r="N376">
        <f t="shared" si="38"/>
        <v>0</v>
      </c>
      <c r="O376">
        <f t="shared" si="38"/>
        <v>0</v>
      </c>
      <c r="P376">
        <f t="shared" si="38"/>
        <v>0</v>
      </c>
      <c r="Q376">
        <f t="shared" si="38"/>
        <v>0</v>
      </c>
      <c r="R376">
        <f t="shared" si="38"/>
        <v>0</v>
      </c>
      <c r="S376">
        <f t="shared" si="38"/>
        <v>0</v>
      </c>
      <c r="T376">
        <f t="shared" si="38"/>
        <v>0</v>
      </c>
      <c r="U376">
        <f t="shared" si="38"/>
        <v>0</v>
      </c>
      <c r="V376">
        <f t="shared" si="38"/>
        <v>0</v>
      </c>
      <c r="W376">
        <f t="shared" si="38"/>
        <v>0</v>
      </c>
      <c r="X376">
        <f t="shared" si="38"/>
        <v>0</v>
      </c>
      <c r="Y376">
        <f t="shared" si="38"/>
        <v>0</v>
      </c>
      <c r="Z376">
        <f t="shared" si="38"/>
        <v>0</v>
      </c>
      <c r="AA376">
        <f t="shared" si="38"/>
        <v>0</v>
      </c>
      <c r="AB376">
        <f t="shared" si="34"/>
        <v>0</v>
      </c>
      <c r="AC376">
        <f t="shared" si="34"/>
        <v>0</v>
      </c>
      <c r="AD376">
        <f t="shared" si="34"/>
        <v>0</v>
      </c>
      <c r="AE376">
        <f t="shared" si="34"/>
        <v>0</v>
      </c>
    </row>
    <row r="377" spans="13:31">
      <c r="M377">
        <f t="shared" si="37"/>
        <v>0</v>
      </c>
      <c r="N377">
        <f t="shared" si="38"/>
        <v>0</v>
      </c>
      <c r="O377">
        <f t="shared" si="38"/>
        <v>0</v>
      </c>
      <c r="P377">
        <f t="shared" si="38"/>
        <v>0</v>
      </c>
      <c r="Q377">
        <f t="shared" si="38"/>
        <v>0</v>
      </c>
      <c r="R377">
        <f t="shared" si="38"/>
        <v>0</v>
      </c>
      <c r="S377">
        <f t="shared" si="38"/>
        <v>0</v>
      </c>
      <c r="T377">
        <f t="shared" si="38"/>
        <v>0</v>
      </c>
      <c r="U377">
        <f t="shared" si="38"/>
        <v>0</v>
      </c>
      <c r="V377">
        <f t="shared" si="38"/>
        <v>0</v>
      </c>
      <c r="W377">
        <f t="shared" si="38"/>
        <v>0</v>
      </c>
      <c r="X377">
        <f t="shared" si="38"/>
        <v>0</v>
      </c>
      <c r="Y377">
        <f t="shared" si="38"/>
        <v>0</v>
      </c>
      <c r="Z377">
        <f t="shared" si="38"/>
        <v>0</v>
      </c>
      <c r="AA377">
        <f t="shared" si="38"/>
        <v>0</v>
      </c>
      <c r="AB377">
        <f t="shared" si="34"/>
        <v>0</v>
      </c>
      <c r="AC377">
        <f t="shared" si="34"/>
        <v>0</v>
      </c>
      <c r="AD377">
        <f t="shared" si="34"/>
        <v>0</v>
      </c>
      <c r="AE377">
        <f t="shared" si="34"/>
        <v>0</v>
      </c>
    </row>
    <row r="378" spans="13:31">
      <c r="M378">
        <f t="shared" si="37"/>
        <v>0</v>
      </c>
      <c r="N378">
        <f t="shared" si="38"/>
        <v>0</v>
      </c>
      <c r="O378">
        <f t="shared" si="38"/>
        <v>0</v>
      </c>
      <c r="P378">
        <f t="shared" si="38"/>
        <v>0</v>
      </c>
      <c r="Q378">
        <f t="shared" si="38"/>
        <v>0</v>
      </c>
      <c r="R378">
        <f t="shared" si="38"/>
        <v>0</v>
      </c>
      <c r="S378">
        <f t="shared" si="38"/>
        <v>0</v>
      </c>
      <c r="T378">
        <f t="shared" si="38"/>
        <v>0</v>
      </c>
      <c r="U378">
        <f t="shared" si="38"/>
        <v>0</v>
      </c>
      <c r="V378">
        <f t="shared" si="38"/>
        <v>0</v>
      </c>
      <c r="W378">
        <f t="shared" si="38"/>
        <v>0</v>
      </c>
      <c r="X378">
        <f t="shared" si="38"/>
        <v>0</v>
      </c>
      <c r="Y378">
        <f t="shared" si="38"/>
        <v>0</v>
      </c>
      <c r="Z378">
        <f t="shared" si="38"/>
        <v>0</v>
      </c>
      <c r="AA378">
        <f t="shared" si="38"/>
        <v>0</v>
      </c>
      <c r="AB378">
        <f t="shared" si="34"/>
        <v>0</v>
      </c>
      <c r="AC378">
        <f t="shared" si="34"/>
        <v>0</v>
      </c>
      <c r="AD378">
        <f t="shared" si="34"/>
        <v>0</v>
      </c>
      <c r="AE378">
        <f t="shared" si="34"/>
        <v>0</v>
      </c>
    </row>
    <row r="379" spans="13:31">
      <c r="M379">
        <f t="shared" si="37"/>
        <v>0</v>
      </c>
      <c r="N379">
        <f t="shared" si="38"/>
        <v>0</v>
      </c>
      <c r="O379">
        <f t="shared" si="38"/>
        <v>0</v>
      </c>
      <c r="P379">
        <f t="shared" si="38"/>
        <v>0</v>
      </c>
      <c r="Q379">
        <f t="shared" si="38"/>
        <v>0</v>
      </c>
      <c r="R379">
        <f t="shared" si="38"/>
        <v>0</v>
      </c>
      <c r="S379">
        <f t="shared" si="38"/>
        <v>0</v>
      </c>
      <c r="T379">
        <f t="shared" si="38"/>
        <v>0</v>
      </c>
      <c r="U379">
        <f t="shared" si="38"/>
        <v>0</v>
      </c>
      <c r="V379">
        <f t="shared" si="38"/>
        <v>0</v>
      </c>
      <c r="W379">
        <f t="shared" si="38"/>
        <v>0</v>
      </c>
      <c r="X379">
        <f t="shared" si="38"/>
        <v>0</v>
      </c>
      <c r="Y379">
        <f t="shared" si="38"/>
        <v>0</v>
      </c>
      <c r="Z379">
        <f t="shared" si="38"/>
        <v>0</v>
      </c>
      <c r="AA379">
        <f t="shared" si="38"/>
        <v>0</v>
      </c>
      <c r="AB379">
        <f t="shared" si="34"/>
        <v>0</v>
      </c>
      <c r="AC379">
        <f t="shared" si="34"/>
        <v>0</v>
      </c>
      <c r="AD379">
        <f t="shared" si="34"/>
        <v>0</v>
      </c>
      <c r="AE379">
        <f t="shared" si="34"/>
        <v>0</v>
      </c>
    </row>
    <row r="380" spans="13:31">
      <c r="M380">
        <f t="shared" si="37"/>
        <v>0</v>
      </c>
      <c r="N380">
        <f t="shared" si="38"/>
        <v>0</v>
      </c>
      <c r="O380">
        <f t="shared" si="38"/>
        <v>0</v>
      </c>
      <c r="P380">
        <f t="shared" si="38"/>
        <v>0</v>
      </c>
      <c r="Q380">
        <f t="shared" si="38"/>
        <v>0</v>
      </c>
      <c r="R380">
        <f t="shared" si="38"/>
        <v>0</v>
      </c>
      <c r="S380">
        <f t="shared" si="38"/>
        <v>0</v>
      </c>
      <c r="T380">
        <f t="shared" si="38"/>
        <v>0</v>
      </c>
      <c r="U380">
        <f t="shared" si="38"/>
        <v>0</v>
      </c>
      <c r="V380">
        <f t="shared" si="38"/>
        <v>0</v>
      </c>
      <c r="W380">
        <f t="shared" si="38"/>
        <v>0</v>
      </c>
      <c r="X380">
        <f t="shared" si="38"/>
        <v>0</v>
      </c>
      <c r="Y380">
        <f t="shared" si="38"/>
        <v>0</v>
      </c>
      <c r="Z380">
        <f t="shared" si="38"/>
        <v>0</v>
      </c>
      <c r="AA380">
        <f t="shared" si="38"/>
        <v>0</v>
      </c>
      <c r="AB380">
        <f t="shared" si="34"/>
        <v>0</v>
      </c>
      <c r="AC380">
        <f t="shared" si="34"/>
        <v>0</v>
      </c>
      <c r="AD380">
        <f t="shared" si="34"/>
        <v>0</v>
      </c>
      <c r="AE380">
        <f t="shared" si="34"/>
        <v>0</v>
      </c>
    </row>
    <row r="381" spans="13:31">
      <c r="M381">
        <f t="shared" si="37"/>
        <v>0</v>
      </c>
      <c r="N381">
        <f t="shared" si="38"/>
        <v>0</v>
      </c>
      <c r="O381">
        <f t="shared" si="38"/>
        <v>0</v>
      </c>
      <c r="P381">
        <f t="shared" si="38"/>
        <v>0</v>
      </c>
      <c r="Q381">
        <f t="shared" si="38"/>
        <v>0</v>
      </c>
      <c r="R381">
        <f t="shared" si="38"/>
        <v>0</v>
      </c>
      <c r="S381">
        <f t="shared" si="38"/>
        <v>0</v>
      </c>
      <c r="T381">
        <f t="shared" si="38"/>
        <v>0</v>
      </c>
      <c r="U381">
        <f t="shared" si="38"/>
        <v>0</v>
      </c>
      <c r="V381">
        <f t="shared" si="38"/>
        <v>0</v>
      </c>
      <c r="W381">
        <f t="shared" si="38"/>
        <v>0</v>
      </c>
      <c r="X381">
        <f t="shared" si="38"/>
        <v>0</v>
      </c>
      <c r="Y381">
        <f t="shared" si="38"/>
        <v>0</v>
      </c>
      <c r="Z381">
        <f t="shared" si="38"/>
        <v>0</v>
      </c>
      <c r="AA381">
        <f t="shared" si="38"/>
        <v>0</v>
      </c>
      <c r="AB381">
        <f t="shared" si="34"/>
        <v>0</v>
      </c>
      <c r="AC381">
        <f t="shared" si="34"/>
        <v>0</v>
      </c>
      <c r="AD381">
        <f t="shared" si="34"/>
        <v>0</v>
      </c>
      <c r="AE381">
        <f t="shared" si="34"/>
        <v>0</v>
      </c>
    </row>
    <row r="382" spans="13:31">
      <c r="M382">
        <f t="shared" si="37"/>
        <v>0</v>
      </c>
      <c r="N382">
        <f t="shared" si="38"/>
        <v>0</v>
      </c>
      <c r="O382">
        <f t="shared" si="38"/>
        <v>0</v>
      </c>
      <c r="P382">
        <f t="shared" si="38"/>
        <v>0</v>
      </c>
      <c r="Q382">
        <f t="shared" si="38"/>
        <v>0</v>
      </c>
      <c r="R382">
        <f t="shared" si="38"/>
        <v>0</v>
      </c>
      <c r="S382">
        <f t="shared" si="38"/>
        <v>0</v>
      </c>
      <c r="T382">
        <f t="shared" si="38"/>
        <v>0</v>
      </c>
      <c r="U382">
        <f t="shared" si="38"/>
        <v>0</v>
      </c>
      <c r="V382">
        <f t="shared" si="38"/>
        <v>0</v>
      </c>
      <c r="W382">
        <f t="shared" si="38"/>
        <v>0</v>
      </c>
      <c r="X382">
        <f t="shared" si="38"/>
        <v>0</v>
      </c>
      <c r="Y382">
        <f t="shared" si="38"/>
        <v>0</v>
      </c>
      <c r="Z382">
        <f t="shared" si="38"/>
        <v>0</v>
      </c>
      <c r="AA382">
        <f t="shared" si="38"/>
        <v>0</v>
      </c>
      <c r="AB382">
        <f t="shared" si="34"/>
        <v>0</v>
      </c>
      <c r="AC382">
        <f t="shared" si="34"/>
        <v>0</v>
      </c>
      <c r="AD382">
        <f t="shared" si="34"/>
        <v>0</v>
      </c>
      <c r="AE382">
        <f t="shared" si="34"/>
        <v>0</v>
      </c>
    </row>
    <row r="383" spans="13:31">
      <c r="M383">
        <f t="shared" si="37"/>
        <v>0</v>
      </c>
      <c r="N383">
        <f t="shared" si="38"/>
        <v>0</v>
      </c>
      <c r="O383">
        <f t="shared" si="38"/>
        <v>0</v>
      </c>
      <c r="P383">
        <f t="shared" si="38"/>
        <v>0</v>
      </c>
      <c r="Q383">
        <f t="shared" si="38"/>
        <v>0</v>
      </c>
      <c r="R383">
        <f t="shared" si="38"/>
        <v>0</v>
      </c>
      <c r="S383">
        <f t="shared" si="38"/>
        <v>0</v>
      </c>
      <c r="T383">
        <f t="shared" si="38"/>
        <v>0</v>
      </c>
      <c r="U383">
        <f t="shared" si="38"/>
        <v>0</v>
      </c>
      <c r="V383">
        <f t="shared" si="38"/>
        <v>0</v>
      </c>
      <c r="W383">
        <f t="shared" si="38"/>
        <v>0</v>
      </c>
      <c r="X383">
        <f t="shared" si="38"/>
        <v>0</v>
      </c>
      <c r="Y383">
        <f t="shared" si="38"/>
        <v>0</v>
      </c>
      <c r="Z383">
        <f t="shared" si="38"/>
        <v>0</v>
      </c>
      <c r="AA383">
        <f t="shared" si="38"/>
        <v>0</v>
      </c>
      <c r="AB383">
        <f t="shared" si="34"/>
        <v>0</v>
      </c>
      <c r="AC383">
        <f t="shared" si="34"/>
        <v>0</v>
      </c>
      <c r="AD383">
        <f t="shared" si="34"/>
        <v>0</v>
      </c>
      <c r="AE383">
        <f t="shared" si="34"/>
        <v>0</v>
      </c>
    </row>
    <row r="384" spans="13:31">
      <c r="M384">
        <f t="shared" si="37"/>
        <v>0</v>
      </c>
      <c r="N384">
        <f t="shared" si="38"/>
        <v>0</v>
      </c>
      <c r="O384">
        <f t="shared" si="38"/>
        <v>0</v>
      </c>
      <c r="P384">
        <f t="shared" si="38"/>
        <v>0</v>
      </c>
      <c r="Q384">
        <f t="shared" si="38"/>
        <v>0</v>
      </c>
      <c r="R384">
        <f t="shared" si="38"/>
        <v>0</v>
      </c>
      <c r="S384">
        <f t="shared" si="38"/>
        <v>0</v>
      </c>
      <c r="T384">
        <f t="shared" si="38"/>
        <v>0</v>
      </c>
      <c r="U384">
        <f t="shared" si="38"/>
        <v>0</v>
      </c>
      <c r="V384">
        <f t="shared" si="38"/>
        <v>0</v>
      </c>
      <c r="W384">
        <f t="shared" si="38"/>
        <v>0</v>
      </c>
      <c r="X384">
        <f t="shared" si="38"/>
        <v>0</v>
      </c>
      <c r="Y384">
        <f t="shared" si="38"/>
        <v>0</v>
      </c>
      <c r="Z384">
        <f t="shared" si="38"/>
        <v>0</v>
      </c>
      <c r="AA384">
        <f t="shared" si="38"/>
        <v>0</v>
      </c>
      <c r="AB384">
        <f t="shared" si="34"/>
        <v>0</v>
      </c>
      <c r="AC384">
        <f t="shared" si="34"/>
        <v>0</v>
      </c>
      <c r="AD384">
        <f t="shared" si="34"/>
        <v>0</v>
      </c>
      <c r="AE384">
        <f t="shared" si="34"/>
        <v>0</v>
      </c>
    </row>
    <row r="385" spans="13:31">
      <c r="M385">
        <f t="shared" si="37"/>
        <v>0</v>
      </c>
      <c r="N385">
        <f t="shared" si="38"/>
        <v>0</v>
      </c>
      <c r="O385">
        <f t="shared" si="38"/>
        <v>0</v>
      </c>
      <c r="P385">
        <f t="shared" si="38"/>
        <v>0</v>
      </c>
      <c r="Q385">
        <f t="shared" si="38"/>
        <v>0</v>
      </c>
      <c r="R385">
        <f t="shared" si="38"/>
        <v>0</v>
      </c>
      <c r="S385">
        <f t="shared" si="38"/>
        <v>0</v>
      </c>
      <c r="T385">
        <f t="shared" si="38"/>
        <v>0</v>
      </c>
      <c r="U385">
        <f t="shared" si="38"/>
        <v>0</v>
      </c>
      <c r="V385">
        <f t="shared" si="38"/>
        <v>0</v>
      </c>
      <c r="W385">
        <f t="shared" si="38"/>
        <v>0</v>
      </c>
      <c r="X385">
        <f t="shared" si="38"/>
        <v>0</v>
      </c>
      <c r="Y385">
        <f t="shared" si="38"/>
        <v>0</v>
      </c>
      <c r="Z385">
        <f t="shared" si="38"/>
        <v>0</v>
      </c>
      <c r="AA385">
        <f t="shared" si="38"/>
        <v>0</v>
      </c>
      <c r="AB385">
        <f t="shared" si="34"/>
        <v>0</v>
      </c>
      <c r="AC385">
        <f t="shared" si="34"/>
        <v>0</v>
      </c>
      <c r="AD385">
        <f t="shared" si="34"/>
        <v>0</v>
      </c>
      <c r="AE385">
        <f t="shared" si="34"/>
        <v>0</v>
      </c>
    </row>
    <row r="386" spans="13:31">
      <c r="M386">
        <f t="shared" si="37"/>
        <v>0</v>
      </c>
      <c r="N386">
        <f t="shared" si="38"/>
        <v>0</v>
      </c>
      <c r="O386">
        <f t="shared" si="38"/>
        <v>0</v>
      </c>
      <c r="P386">
        <f t="shared" si="38"/>
        <v>0</v>
      </c>
      <c r="Q386">
        <f t="shared" si="38"/>
        <v>0</v>
      </c>
      <c r="R386">
        <f t="shared" si="38"/>
        <v>0</v>
      </c>
      <c r="S386">
        <f t="shared" si="38"/>
        <v>0</v>
      </c>
      <c r="T386">
        <f t="shared" si="38"/>
        <v>0</v>
      </c>
      <c r="U386">
        <f t="shared" si="38"/>
        <v>0</v>
      </c>
      <c r="V386">
        <f t="shared" si="38"/>
        <v>0</v>
      </c>
      <c r="W386">
        <f t="shared" si="38"/>
        <v>0</v>
      </c>
      <c r="X386">
        <f t="shared" si="38"/>
        <v>0</v>
      </c>
      <c r="Y386">
        <f t="shared" si="38"/>
        <v>0</v>
      </c>
      <c r="Z386">
        <f t="shared" si="38"/>
        <v>0</v>
      </c>
      <c r="AA386">
        <f t="shared" si="38"/>
        <v>0</v>
      </c>
      <c r="AB386">
        <f t="shared" si="34"/>
        <v>0</v>
      </c>
      <c r="AC386">
        <f t="shared" si="34"/>
        <v>0</v>
      </c>
      <c r="AD386">
        <f t="shared" si="34"/>
        <v>0</v>
      </c>
      <c r="AE386">
        <f t="shared" si="34"/>
        <v>0</v>
      </c>
    </row>
    <row r="387" spans="13:31">
      <c r="M387">
        <f t="shared" si="37"/>
        <v>0</v>
      </c>
      <c r="N387">
        <f t="shared" si="38"/>
        <v>0</v>
      </c>
      <c r="O387">
        <f t="shared" si="38"/>
        <v>0</v>
      </c>
      <c r="P387">
        <f t="shared" si="38"/>
        <v>0</v>
      </c>
      <c r="Q387">
        <f t="shared" si="38"/>
        <v>0</v>
      </c>
      <c r="R387">
        <f t="shared" si="38"/>
        <v>0</v>
      </c>
      <c r="S387">
        <f t="shared" si="38"/>
        <v>0</v>
      </c>
      <c r="T387">
        <f t="shared" si="38"/>
        <v>0</v>
      </c>
      <c r="U387">
        <f t="shared" si="38"/>
        <v>0</v>
      </c>
      <c r="V387">
        <f t="shared" si="38"/>
        <v>0</v>
      </c>
      <c r="W387">
        <f t="shared" si="38"/>
        <v>0</v>
      </c>
      <c r="X387">
        <f t="shared" si="38"/>
        <v>0</v>
      </c>
      <c r="Y387">
        <f t="shared" si="38"/>
        <v>0</v>
      </c>
      <c r="Z387">
        <f t="shared" si="38"/>
        <v>0</v>
      </c>
      <c r="AA387">
        <f t="shared" si="38"/>
        <v>0</v>
      </c>
      <c r="AB387">
        <f t="shared" si="34"/>
        <v>0</v>
      </c>
      <c r="AC387">
        <f t="shared" si="34"/>
        <v>0</v>
      </c>
      <c r="AD387">
        <f t="shared" si="34"/>
        <v>0</v>
      </c>
      <c r="AE387">
        <f t="shared" si="34"/>
        <v>0</v>
      </c>
    </row>
    <row r="388" spans="13:31">
      <c r="M388">
        <f t="shared" si="37"/>
        <v>0</v>
      </c>
      <c r="N388">
        <f t="shared" si="38"/>
        <v>0</v>
      </c>
      <c r="O388">
        <f t="shared" si="38"/>
        <v>0</v>
      </c>
      <c r="P388">
        <f t="shared" si="38"/>
        <v>0</v>
      </c>
      <c r="Q388">
        <f t="shared" si="38"/>
        <v>0</v>
      </c>
      <c r="R388">
        <f t="shared" si="38"/>
        <v>0</v>
      </c>
      <c r="S388">
        <f t="shared" si="38"/>
        <v>0</v>
      </c>
      <c r="T388">
        <f t="shared" si="38"/>
        <v>0</v>
      </c>
      <c r="U388">
        <f t="shared" si="38"/>
        <v>0</v>
      </c>
      <c r="V388">
        <f t="shared" si="38"/>
        <v>0</v>
      </c>
      <c r="W388">
        <f t="shared" si="38"/>
        <v>0</v>
      </c>
      <c r="X388">
        <f t="shared" si="38"/>
        <v>0</v>
      </c>
      <c r="Y388">
        <f t="shared" si="38"/>
        <v>0</v>
      </c>
      <c r="Z388">
        <f t="shared" si="38"/>
        <v>0</v>
      </c>
      <c r="AA388">
        <f t="shared" si="38"/>
        <v>0</v>
      </c>
      <c r="AB388">
        <f t="shared" si="34"/>
        <v>0</v>
      </c>
      <c r="AC388">
        <f t="shared" si="34"/>
        <v>0</v>
      </c>
      <c r="AD388">
        <f t="shared" si="34"/>
        <v>0</v>
      </c>
      <c r="AE388">
        <f t="shared" si="34"/>
        <v>0</v>
      </c>
    </row>
    <row r="389" spans="13:31">
      <c r="M389">
        <f t="shared" si="37"/>
        <v>0</v>
      </c>
      <c r="N389">
        <f t="shared" si="38"/>
        <v>0</v>
      </c>
      <c r="O389">
        <f t="shared" si="38"/>
        <v>0</v>
      </c>
      <c r="P389">
        <f t="shared" si="38"/>
        <v>0</v>
      </c>
      <c r="Q389">
        <f t="shared" si="38"/>
        <v>0</v>
      </c>
      <c r="R389">
        <f t="shared" si="38"/>
        <v>0</v>
      </c>
      <c r="S389">
        <f t="shared" si="38"/>
        <v>0</v>
      </c>
      <c r="T389">
        <f t="shared" si="38"/>
        <v>0</v>
      </c>
      <c r="U389">
        <f t="shared" si="38"/>
        <v>0</v>
      </c>
      <c r="V389">
        <f t="shared" si="38"/>
        <v>0</v>
      </c>
      <c r="W389">
        <f t="shared" si="38"/>
        <v>0</v>
      </c>
      <c r="X389">
        <f t="shared" si="38"/>
        <v>0</v>
      </c>
      <c r="Y389">
        <f t="shared" si="38"/>
        <v>0</v>
      </c>
      <c r="Z389">
        <f t="shared" si="38"/>
        <v>0</v>
      </c>
      <c r="AA389">
        <f t="shared" si="38"/>
        <v>0</v>
      </c>
      <c r="AB389">
        <f t="shared" si="34"/>
        <v>0</v>
      </c>
      <c r="AC389">
        <f t="shared" si="34"/>
        <v>0</v>
      </c>
      <c r="AD389">
        <f t="shared" si="34"/>
        <v>0</v>
      </c>
      <c r="AE389">
        <f t="shared" si="34"/>
        <v>0</v>
      </c>
    </row>
    <row r="390" spans="13:31">
      <c r="M390">
        <f t="shared" si="37"/>
        <v>0</v>
      </c>
      <c r="N390">
        <f t="shared" si="38"/>
        <v>0</v>
      </c>
      <c r="O390">
        <f t="shared" si="38"/>
        <v>0</v>
      </c>
      <c r="P390">
        <f t="shared" si="38"/>
        <v>0</v>
      </c>
      <c r="Q390">
        <f t="shared" si="38"/>
        <v>0</v>
      </c>
      <c r="R390">
        <f t="shared" si="38"/>
        <v>0</v>
      </c>
      <c r="S390">
        <f t="shared" si="38"/>
        <v>0</v>
      </c>
      <c r="T390">
        <f t="shared" si="38"/>
        <v>0</v>
      </c>
      <c r="U390">
        <f t="shared" si="38"/>
        <v>0</v>
      </c>
      <c r="V390">
        <f t="shared" si="38"/>
        <v>0</v>
      </c>
      <c r="W390">
        <f t="shared" si="38"/>
        <v>0</v>
      </c>
      <c r="X390">
        <f t="shared" si="38"/>
        <v>0</v>
      </c>
      <c r="Y390">
        <f t="shared" si="38"/>
        <v>0</v>
      </c>
      <c r="Z390">
        <f t="shared" si="38"/>
        <v>0</v>
      </c>
      <c r="AA390">
        <f t="shared" si="38"/>
        <v>0</v>
      </c>
      <c r="AB390">
        <f t="shared" si="34"/>
        <v>0</v>
      </c>
      <c r="AC390">
        <f t="shared" si="34"/>
        <v>0</v>
      </c>
      <c r="AD390">
        <f t="shared" si="34"/>
        <v>0</v>
      </c>
      <c r="AE390">
        <f t="shared" si="34"/>
        <v>0</v>
      </c>
    </row>
    <row r="391" spans="13:31">
      <c r="M391">
        <f t="shared" si="37"/>
        <v>0</v>
      </c>
      <c r="N391">
        <f t="shared" si="38"/>
        <v>0</v>
      </c>
      <c r="O391">
        <f t="shared" si="38"/>
        <v>0</v>
      </c>
      <c r="P391">
        <f t="shared" si="38"/>
        <v>0</v>
      </c>
      <c r="Q391">
        <f t="shared" si="38"/>
        <v>0</v>
      </c>
      <c r="R391">
        <f t="shared" si="38"/>
        <v>0</v>
      </c>
      <c r="S391">
        <f t="shared" si="38"/>
        <v>0</v>
      </c>
      <c r="T391">
        <f t="shared" si="38"/>
        <v>0</v>
      </c>
      <c r="U391">
        <f t="shared" si="38"/>
        <v>0</v>
      </c>
      <c r="V391">
        <f t="shared" si="38"/>
        <v>0</v>
      </c>
      <c r="W391">
        <f t="shared" si="38"/>
        <v>0</v>
      </c>
      <c r="X391">
        <f t="shared" si="38"/>
        <v>0</v>
      </c>
      <c r="Y391">
        <f t="shared" si="38"/>
        <v>0</v>
      </c>
      <c r="Z391">
        <f t="shared" si="38"/>
        <v>0</v>
      </c>
      <c r="AA391">
        <f t="shared" si="38"/>
        <v>0</v>
      </c>
      <c r="AB391">
        <f t="shared" si="34"/>
        <v>0</v>
      </c>
      <c r="AC391">
        <f t="shared" si="34"/>
        <v>0</v>
      </c>
      <c r="AD391">
        <f t="shared" si="34"/>
        <v>0</v>
      </c>
      <c r="AE391">
        <f t="shared" si="34"/>
        <v>0</v>
      </c>
    </row>
    <row r="392" spans="13:31">
      <c r="M392">
        <f t="shared" si="37"/>
        <v>0</v>
      </c>
      <c r="N392">
        <f t="shared" ref="N392:AA408" si="39">IF($D392=N$1,$E392,0)</f>
        <v>0</v>
      </c>
      <c r="O392">
        <f t="shared" si="39"/>
        <v>0</v>
      </c>
      <c r="P392">
        <f t="shared" si="39"/>
        <v>0</v>
      </c>
      <c r="Q392">
        <f t="shared" si="39"/>
        <v>0</v>
      </c>
      <c r="R392">
        <f t="shared" si="39"/>
        <v>0</v>
      </c>
      <c r="S392">
        <f t="shared" si="39"/>
        <v>0</v>
      </c>
      <c r="T392">
        <f t="shared" si="39"/>
        <v>0</v>
      </c>
      <c r="U392">
        <f t="shared" si="39"/>
        <v>0</v>
      </c>
      <c r="V392">
        <f t="shared" si="39"/>
        <v>0</v>
      </c>
      <c r="W392">
        <f t="shared" si="39"/>
        <v>0</v>
      </c>
      <c r="X392">
        <f t="shared" si="39"/>
        <v>0</v>
      </c>
      <c r="Y392">
        <f t="shared" si="39"/>
        <v>0</v>
      </c>
      <c r="Z392">
        <f t="shared" si="39"/>
        <v>0</v>
      </c>
      <c r="AA392">
        <f t="shared" si="39"/>
        <v>0</v>
      </c>
      <c r="AB392">
        <f t="shared" si="34"/>
        <v>0</v>
      </c>
      <c r="AC392">
        <f t="shared" si="34"/>
        <v>0</v>
      </c>
      <c r="AD392">
        <f t="shared" si="34"/>
        <v>0</v>
      </c>
      <c r="AE392">
        <f t="shared" si="34"/>
        <v>0</v>
      </c>
    </row>
    <row r="393" spans="13:31">
      <c r="M393">
        <f t="shared" si="37"/>
        <v>0</v>
      </c>
      <c r="N393">
        <f t="shared" si="39"/>
        <v>0</v>
      </c>
      <c r="O393">
        <f t="shared" si="39"/>
        <v>0</v>
      </c>
      <c r="P393">
        <f t="shared" si="39"/>
        <v>0</v>
      </c>
      <c r="Q393">
        <f t="shared" si="39"/>
        <v>0</v>
      </c>
      <c r="R393">
        <f t="shared" si="39"/>
        <v>0</v>
      </c>
      <c r="S393">
        <f t="shared" si="39"/>
        <v>0</v>
      </c>
      <c r="T393">
        <f t="shared" si="39"/>
        <v>0</v>
      </c>
      <c r="U393">
        <f t="shared" si="39"/>
        <v>0</v>
      </c>
      <c r="V393">
        <f t="shared" si="39"/>
        <v>0</v>
      </c>
      <c r="W393">
        <f t="shared" si="39"/>
        <v>0</v>
      </c>
      <c r="X393">
        <f t="shared" si="39"/>
        <v>0</v>
      </c>
      <c r="Y393">
        <f t="shared" si="39"/>
        <v>0</v>
      </c>
      <c r="Z393">
        <f t="shared" si="39"/>
        <v>0</v>
      </c>
      <c r="AA393">
        <f t="shared" si="39"/>
        <v>0</v>
      </c>
      <c r="AB393">
        <f t="shared" si="34"/>
        <v>0</v>
      </c>
      <c r="AC393">
        <f t="shared" si="34"/>
        <v>0</v>
      </c>
      <c r="AD393">
        <f t="shared" si="34"/>
        <v>0</v>
      </c>
      <c r="AE393">
        <f t="shared" si="34"/>
        <v>0</v>
      </c>
    </row>
    <row r="394" spans="13:31">
      <c r="M394">
        <f t="shared" si="37"/>
        <v>0</v>
      </c>
      <c r="N394">
        <f t="shared" si="39"/>
        <v>0</v>
      </c>
      <c r="O394">
        <f t="shared" si="39"/>
        <v>0</v>
      </c>
      <c r="P394">
        <f t="shared" si="39"/>
        <v>0</v>
      </c>
      <c r="Q394">
        <f t="shared" si="39"/>
        <v>0</v>
      </c>
      <c r="R394">
        <f t="shared" si="39"/>
        <v>0</v>
      </c>
      <c r="S394">
        <f t="shared" si="39"/>
        <v>0</v>
      </c>
      <c r="T394">
        <f t="shared" si="39"/>
        <v>0</v>
      </c>
      <c r="U394">
        <f t="shared" si="39"/>
        <v>0</v>
      </c>
      <c r="V394">
        <f t="shared" si="39"/>
        <v>0</v>
      </c>
      <c r="W394">
        <f t="shared" si="39"/>
        <v>0</v>
      </c>
      <c r="X394">
        <f t="shared" si="39"/>
        <v>0</v>
      </c>
      <c r="Y394">
        <f t="shared" si="39"/>
        <v>0</v>
      </c>
      <c r="Z394">
        <f t="shared" si="39"/>
        <v>0</v>
      </c>
      <c r="AA394">
        <f t="shared" si="39"/>
        <v>0</v>
      </c>
      <c r="AB394">
        <f t="shared" si="34"/>
        <v>0</v>
      </c>
      <c r="AC394">
        <f t="shared" si="34"/>
        <v>0</v>
      </c>
      <c r="AD394">
        <f t="shared" si="34"/>
        <v>0</v>
      </c>
      <c r="AE394">
        <f t="shared" si="34"/>
        <v>0</v>
      </c>
    </row>
    <row r="395" spans="13:31">
      <c r="M395">
        <f t="shared" si="37"/>
        <v>0</v>
      </c>
      <c r="N395">
        <f t="shared" si="39"/>
        <v>0</v>
      </c>
      <c r="O395">
        <f t="shared" si="39"/>
        <v>0</v>
      </c>
      <c r="P395">
        <f t="shared" si="39"/>
        <v>0</v>
      </c>
      <c r="Q395">
        <f t="shared" si="39"/>
        <v>0</v>
      </c>
      <c r="R395">
        <f t="shared" si="39"/>
        <v>0</v>
      </c>
      <c r="S395">
        <f t="shared" si="39"/>
        <v>0</v>
      </c>
      <c r="T395">
        <f t="shared" si="39"/>
        <v>0</v>
      </c>
      <c r="U395">
        <f t="shared" si="39"/>
        <v>0</v>
      </c>
      <c r="V395">
        <f t="shared" si="39"/>
        <v>0</v>
      </c>
      <c r="W395">
        <f t="shared" si="39"/>
        <v>0</v>
      </c>
      <c r="X395">
        <f t="shared" si="39"/>
        <v>0</v>
      </c>
      <c r="Y395">
        <f t="shared" si="39"/>
        <v>0</v>
      </c>
      <c r="Z395">
        <f t="shared" si="39"/>
        <v>0</v>
      </c>
      <c r="AA395">
        <f t="shared" si="39"/>
        <v>0</v>
      </c>
      <c r="AB395">
        <f t="shared" si="34"/>
        <v>0</v>
      </c>
      <c r="AC395">
        <f t="shared" si="34"/>
        <v>0</v>
      </c>
      <c r="AD395">
        <f t="shared" si="34"/>
        <v>0</v>
      </c>
      <c r="AE395">
        <f t="shared" si="34"/>
        <v>0</v>
      </c>
    </row>
    <row r="396" spans="13:31">
      <c r="M396">
        <f t="shared" si="37"/>
        <v>0</v>
      </c>
      <c r="N396">
        <f t="shared" si="39"/>
        <v>0</v>
      </c>
      <c r="O396">
        <f t="shared" si="39"/>
        <v>0</v>
      </c>
      <c r="P396">
        <f t="shared" si="39"/>
        <v>0</v>
      </c>
      <c r="Q396">
        <f t="shared" si="39"/>
        <v>0</v>
      </c>
      <c r="R396">
        <f t="shared" si="39"/>
        <v>0</v>
      </c>
      <c r="S396">
        <f t="shared" si="39"/>
        <v>0</v>
      </c>
      <c r="T396">
        <f t="shared" si="39"/>
        <v>0</v>
      </c>
      <c r="U396">
        <f t="shared" si="39"/>
        <v>0</v>
      </c>
      <c r="V396">
        <f t="shared" si="39"/>
        <v>0</v>
      </c>
      <c r="W396">
        <f t="shared" si="39"/>
        <v>0</v>
      </c>
      <c r="X396">
        <f t="shared" si="39"/>
        <v>0</v>
      </c>
      <c r="Y396">
        <f t="shared" si="39"/>
        <v>0</v>
      </c>
      <c r="Z396">
        <f t="shared" si="39"/>
        <v>0</v>
      </c>
      <c r="AA396">
        <f t="shared" si="39"/>
        <v>0</v>
      </c>
      <c r="AB396">
        <f t="shared" si="34"/>
        <v>0</v>
      </c>
      <c r="AC396">
        <f t="shared" si="34"/>
        <v>0</v>
      </c>
      <c r="AD396">
        <f t="shared" si="34"/>
        <v>0</v>
      </c>
      <c r="AE396">
        <f t="shared" ref="AD396:AE459" si="40">IF($D396=AE$1,$E396,0)</f>
        <v>0</v>
      </c>
    </row>
    <row r="397" spans="13:31">
      <c r="M397">
        <f t="shared" si="37"/>
        <v>0</v>
      </c>
      <c r="N397">
        <f t="shared" si="39"/>
        <v>0</v>
      </c>
      <c r="O397">
        <f t="shared" si="39"/>
        <v>0</v>
      </c>
      <c r="P397">
        <f t="shared" si="39"/>
        <v>0</v>
      </c>
      <c r="Q397">
        <f t="shared" si="39"/>
        <v>0</v>
      </c>
      <c r="R397">
        <f t="shared" si="39"/>
        <v>0</v>
      </c>
      <c r="S397">
        <f t="shared" si="39"/>
        <v>0</v>
      </c>
      <c r="T397">
        <f t="shared" si="39"/>
        <v>0</v>
      </c>
      <c r="U397">
        <f t="shared" si="39"/>
        <v>0</v>
      </c>
      <c r="V397">
        <f t="shared" si="39"/>
        <v>0</v>
      </c>
      <c r="W397">
        <f t="shared" si="39"/>
        <v>0</v>
      </c>
      <c r="X397">
        <f t="shared" si="39"/>
        <v>0</v>
      </c>
      <c r="Y397">
        <f t="shared" si="39"/>
        <v>0</v>
      </c>
      <c r="Z397">
        <f t="shared" si="39"/>
        <v>0</v>
      </c>
      <c r="AA397">
        <f t="shared" si="39"/>
        <v>0</v>
      </c>
      <c r="AB397">
        <f t="shared" ref="AB397:AE460" si="41">IF($D397=AB$1,$E397,0)</f>
        <v>0</v>
      </c>
      <c r="AC397">
        <f t="shared" si="41"/>
        <v>0</v>
      </c>
      <c r="AD397">
        <f t="shared" si="40"/>
        <v>0</v>
      </c>
      <c r="AE397">
        <f t="shared" si="40"/>
        <v>0</v>
      </c>
    </row>
    <row r="398" spans="13:31">
      <c r="M398">
        <f t="shared" si="37"/>
        <v>0</v>
      </c>
      <c r="N398">
        <f t="shared" si="39"/>
        <v>0</v>
      </c>
      <c r="O398">
        <f t="shared" si="39"/>
        <v>0</v>
      </c>
      <c r="P398">
        <f t="shared" si="39"/>
        <v>0</v>
      </c>
      <c r="Q398">
        <f t="shared" si="39"/>
        <v>0</v>
      </c>
      <c r="R398">
        <f t="shared" si="39"/>
        <v>0</v>
      </c>
      <c r="S398">
        <f t="shared" si="39"/>
        <v>0</v>
      </c>
      <c r="T398">
        <f t="shared" si="39"/>
        <v>0</v>
      </c>
      <c r="U398">
        <f t="shared" si="39"/>
        <v>0</v>
      </c>
      <c r="V398">
        <f t="shared" si="39"/>
        <v>0</v>
      </c>
      <c r="W398">
        <f t="shared" si="39"/>
        <v>0</v>
      </c>
      <c r="X398">
        <f t="shared" si="39"/>
        <v>0</v>
      </c>
      <c r="Y398">
        <f t="shared" si="39"/>
        <v>0</v>
      </c>
      <c r="Z398">
        <f t="shared" si="39"/>
        <v>0</v>
      </c>
      <c r="AA398">
        <f t="shared" si="39"/>
        <v>0</v>
      </c>
      <c r="AB398">
        <f t="shared" si="41"/>
        <v>0</v>
      </c>
      <c r="AC398">
        <f t="shared" si="41"/>
        <v>0</v>
      </c>
      <c r="AD398">
        <f t="shared" si="40"/>
        <v>0</v>
      </c>
      <c r="AE398">
        <f t="shared" si="40"/>
        <v>0</v>
      </c>
    </row>
    <row r="399" spans="13:31">
      <c r="M399">
        <f t="shared" si="37"/>
        <v>0</v>
      </c>
      <c r="N399">
        <f t="shared" si="39"/>
        <v>0</v>
      </c>
      <c r="O399">
        <f t="shared" si="39"/>
        <v>0</v>
      </c>
      <c r="P399">
        <f t="shared" si="39"/>
        <v>0</v>
      </c>
      <c r="Q399">
        <f t="shared" si="39"/>
        <v>0</v>
      </c>
      <c r="R399">
        <f t="shared" si="39"/>
        <v>0</v>
      </c>
      <c r="S399">
        <f t="shared" si="39"/>
        <v>0</v>
      </c>
      <c r="T399">
        <f t="shared" si="39"/>
        <v>0</v>
      </c>
      <c r="U399">
        <f t="shared" si="39"/>
        <v>0</v>
      </c>
      <c r="V399">
        <f t="shared" si="39"/>
        <v>0</v>
      </c>
      <c r="W399">
        <f t="shared" si="39"/>
        <v>0</v>
      </c>
      <c r="X399">
        <f t="shared" si="39"/>
        <v>0</v>
      </c>
      <c r="Y399">
        <f t="shared" si="39"/>
        <v>0</v>
      </c>
      <c r="Z399">
        <f t="shared" si="39"/>
        <v>0</v>
      </c>
      <c r="AA399">
        <f t="shared" si="39"/>
        <v>0</v>
      </c>
      <c r="AB399">
        <f t="shared" si="41"/>
        <v>0</v>
      </c>
      <c r="AC399">
        <f t="shared" si="41"/>
        <v>0</v>
      </c>
      <c r="AD399">
        <f t="shared" si="40"/>
        <v>0</v>
      </c>
      <c r="AE399">
        <f t="shared" si="40"/>
        <v>0</v>
      </c>
    </row>
    <row r="400" spans="13:31">
      <c r="M400">
        <f t="shared" si="37"/>
        <v>0</v>
      </c>
      <c r="N400">
        <f t="shared" si="39"/>
        <v>0</v>
      </c>
      <c r="O400">
        <f t="shared" si="39"/>
        <v>0</v>
      </c>
      <c r="P400">
        <f t="shared" si="39"/>
        <v>0</v>
      </c>
      <c r="Q400">
        <f t="shared" si="39"/>
        <v>0</v>
      </c>
      <c r="R400">
        <f t="shared" si="39"/>
        <v>0</v>
      </c>
      <c r="S400">
        <f t="shared" si="39"/>
        <v>0</v>
      </c>
      <c r="T400">
        <f t="shared" si="39"/>
        <v>0</v>
      </c>
      <c r="U400">
        <f t="shared" si="39"/>
        <v>0</v>
      </c>
      <c r="V400">
        <f t="shared" si="39"/>
        <v>0</v>
      </c>
      <c r="W400">
        <f t="shared" si="39"/>
        <v>0</v>
      </c>
      <c r="X400">
        <f t="shared" si="39"/>
        <v>0</v>
      </c>
      <c r="Y400">
        <f t="shared" si="39"/>
        <v>0</v>
      </c>
      <c r="Z400">
        <f t="shared" si="39"/>
        <v>0</v>
      </c>
      <c r="AA400">
        <f t="shared" si="39"/>
        <v>0</v>
      </c>
      <c r="AB400">
        <f t="shared" si="41"/>
        <v>0</v>
      </c>
      <c r="AC400">
        <f t="shared" si="41"/>
        <v>0</v>
      </c>
      <c r="AD400">
        <f t="shared" si="40"/>
        <v>0</v>
      </c>
      <c r="AE400">
        <f t="shared" si="40"/>
        <v>0</v>
      </c>
    </row>
    <row r="401" spans="13:31">
      <c r="M401">
        <f t="shared" si="37"/>
        <v>0</v>
      </c>
      <c r="N401">
        <f t="shared" si="39"/>
        <v>0</v>
      </c>
      <c r="O401">
        <f t="shared" si="39"/>
        <v>0</v>
      </c>
      <c r="P401">
        <f t="shared" si="39"/>
        <v>0</v>
      </c>
      <c r="Q401">
        <f t="shared" si="39"/>
        <v>0</v>
      </c>
      <c r="R401">
        <f t="shared" si="39"/>
        <v>0</v>
      </c>
      <c r="S401">
        <f t="shared" si="39"/>
        <v>0</v>
      </c>
      <c r="T401">
        <f t="shared" si="39"/>
        <v>0</v>
      </c>
      <c r="U401">
        <f t="shared" si="39"/>
        <v>0</v>
      </c>
      <c r="V401">
        <f t="shared" si="39"/>
        <v>0</v>
      </c>
      <c r="W401">
        <f t="shared" si="39"/>
        <v>0</v>
      </c>
      <c r="X401">
        <f t="shared" si="39"/>
        <v>0</v>
      </c>
      <c r="Y401">
        <f t="shared" si="39"/>
        <v>0</v>
      </c>
      <c r="Z401">
        <f t="shared" si="39"/>
        <v>0</v>
      </c>
      <c r="AA401">
        <f t="shared" si="39"/>
        <v>0</v>
      </c>
      <c r="AB401">
        <f t="shared" si="41"/>
        <v>0</v>
      </c>
      <c r="AC401">
        <f t="shared" si="41"/>
        <v>0</v>
      </c>
      <c r="AD401">
        <f t="shared" si="40"/>
        <v>0</v>
      </c>
      <c r="AE401">
        <f t="shared" si="40"/>
        <v>0</v>
      </c>
    </row>
    <row r="402" spans="13:31">
      <c r="M402">
        <f t="shared" si="37"/>
        <v>0</v>
      </c>
      <c r="N402">
        <f t="shared" si="39"/>
        <v>0</v>
      </c>
      <c r="O402">
        <f t="shared" si="39"/>
        <v>0</v>
      </c>
      <c r="P402">
        <f t="shared" si="39"/>
        <v>0</v>
      </c>
      <c r="Q402">
        <f t="shared" si="39"/>
        <v>0</v>
      </c>
      <c r="R402">
        <f t="shared" si="39"/>
        <v>0</v>
      </c>
      <c r="S402">
        <f t="shared" si="39"/>
        <v>0</v>
      </c>
      <c r="T402">
        <f t="shared" si="39"/>
        <v>0</v>
      </c>
      <c r="U402">
        <f t="shared" si="39"/>
        <v>0</v>
      </c>
      <c r="V402">
        <f t="shared" si="39"/>
        <v>0</v>
      </c>
      <c r="W402">
        <f t="shared" si="39"/>
        <v>0</v>
      </c>
      <c r="X402">
        <f t="shared" si="39"/>
        <v>0</v>
      </c>
      <c r="Y402">
        <f t="shared" si="39"/>
        <v>0</v>
      </c>
      <c r="Z402">
        <f t="shared" si="39"/>
        <v>0</v>
      </c>
      <c r="AA402">
        <f t="shared" si="39"/>
        <v>0</v>
      </c>
      <c r="AB402">
        <f t="shared" si="41"/>
        <v>0</v>
      </c>
      <c r="AC402">
        <f t="shared" si="41"/>
        <v>0</v>
      </c>
      <c r="AD402">
        <f t="shared" si="40"/>
        <v>0</v>
      </c>
      <c r="AE402">
        <f t="shared" si="40"/>
        <v>0</v>
      </c>
    </row>
    <row r="403" spans="13:31">
      <c r="M403">
        <f t="shared" si="37"/>
        <v>0</v>
      </c>
      <c r="N403">
        <f t="shared" si="39"/>
        <v>0</v>
      </c>
      <c r="O403">
        <f t="shared" si="39"/>
        <v>0</v>
      </c>
      <c r="P403">
        <f t="shared" si="39"/>
        <v>0</v>
      </c>
      <c r="Q403">
        <f t="shared" si="39"/>
        <v>0</v>
      </c>
      <c r="R403">
        <f t="shared" si="39"/>
        <v>0</v>
      </c>
      <c r="S403">
        <f t="shared" si="39"/>
        <v>0</v>
      </c>
      <c r="T403">
        <f t="shared" si="39"/>
        <v>0</v>
      </c>
      <c r="U403">
        <f t="shared" si="39"/>
        <v>0</v>
      </c>
      <c r="V403">
        <f t="shared" si="39"/>
        <v>0</v>
      </c>
      <c r="W403">
        <f t="shared" si="39"/>
        <v>0</v>
      </c>
      <c r="X403">
        <f t="shared" si="39"/>
        <v>0</v>
      </c>
      <c r="Y403">
        <f t="shared" si="39"/>
        <v>0</v>
      </c>
      <c r="Z403">
        <f t="shared" si="39"/>
        <v>0</v>
      </c>
      <c r="AA403">
        <f t="shared" si="39"/>
        <v>0</v>
      </c>
      <c r="AB403">
        <f t="shared" si="41"/>
        <v>0</v>
      </c>
      <c r="AC403">
        <f t="shared" si="41"/>
        <v>0</v>
      </c>
      <c r="AD403">
        <f t="shared" si="40"/>
        <v>0</v>
      </c>
      <c r="AE403">
        <f t="shared" si="40"/>
        <v>0</v>
      </c>
    </row>
    <row r="404" spans="13:31">
      <c r="M404">
        <f t="shared" si="37"/>
        <v>0</v>
      </c>
      <c r="N404">
        <f t="shared" si="39"/>
        <v>0</v>
      </c>
      <c r="O404">
        <f t="shared" si="39"/>
        <v>0</v>
      </c>
      <c r="P404">
        <f t="shared" si="39"/>
        <v>0</v>
      </c>
      <c r="Q404">
        <f t="shared" si="39"/>
        <v>0</v>
      </c>
      <c r="R404">
        <f t="shared" si="39"/>
        <v>0</v>
      </c>
      <c r="S404">
        <f t="shared" si="39"/>
        <v>0</v>
      </c>
      <c r="T404">
        <f t="shared" si="39"/>
        <v>0</v>
      </c>
      <c r="U404">
        <f t="shared" si="39"/>
        <v>0</v>
      </c>
      <c r="V404">
        <f t="shared" si="39"/>
        <v>0</v>
      </c>
      <c r="W404">
        <f t="shared" si="39"/>
        <v>0</v>
      </c>
      <c r="X404">
        <f t="shared" si="39"/>
        <v>0</v>
      </c>
      <c r="Y404">
        <f t="shared" si="39"/>
        <v>0</v>
      </c>
      <c r="Z404">
        <f t="shared" si="39"/>
        <v>0</v>
      </c>
      <c r="AA404">
        <f t="shared" si="39"/>
        <v>0</v>
      </c>
      <c r="AB404">
        <f t="shared" si="41"/>
        <v>0</v>
      </c>
      <c r="AC404">
        <f t="shared" si="41"/>
        <v>0</v>
      </c>
      <c r="AD404">
        <f t="shared" si="40"/>
        <v>0</v>
      </c>
      <c r="AE404">
        <f t="shared" si="40"/>
        <v>0</v>
      </c>
    </row>
    <row r="405" spans="13:31">
      <c r="M405">
        <f t="shared" si="37"/>
        <v>0</v>
      </c>
      <c r="N405">
        <f t="shared" si="39"/>
        <v>0</v>
      </c>
      <c r="O405">
        <f t="shared" si="39"/>
        <v>0</v>
      </c>
      <c r="P405">
        <f t="shared" si="39"/>
        <v>0</v>
      </c>
      <c r="Q405">
        <f t="shared" si="39"/>
        <v>0</v>
      </c>
      <c r="R405">
        <f t="shared" si="39"/>
        <v>0</v>
      </c>
      <c r="S405">
        <f t="shared" si="39"/>
        <v>0</v>
      </c>
      <c r="T405">
        <f t="shared" si="39"/>
        <v>0</v>
      </c>
      <c r="U405">
        <f t="shared" si="39"/>
        <v>0</v>
      </c>
      <c r="V405">
        <f t="shared" si="39"/>
        <v>0</v>
      </c>
      <c r="W405">
        <f t="shared" si="39"/>
        <v>0</v>
      </c>
      <c r="X405">
        <f t="shared" si="39"/>
        <v>0</v>
      </c>
      <c r="Y405">
        <f t="shared" si="39"/>
        <v>0</v>
      </c>
      <c r="Z405">
        <f t="shared" si="39"/>
        <v>0</v>
      </c>
      <c r="AA405">
        <f t="shared" si="39"/>
        <v>0</v>
      </c>
      <c r="AB405">
        <f t="shared" si="41"/>
        <v>0</v>
      </c>
      <c r="AC405">
        <f t="shared" si="41"/>
        <v>0</v>
      </c>
      <c r="AD405">
        <f t="shared" si="40"/>
        <v>0</v>
      </c>
      <c r="AE405">
        <f t="shared" si="40"/>
        <v>0</v>
      </c>
    </row>
    <row r="406" spans="13:31">
      <c r="M406">
        <f t="shared" si="37"/>
        <v>0</v>
      </c>
      <c r="N406">
        <f t="shared" si="39"/>
        <v>0</v>
      </c>
      <c r="O406">
        <f t="shared" si="39"/>
        <v>0</v>
      </c>
      <c r="P406">
        <f t="shared" si="39"/>
        <v>0</v>
      </c>
      <c r="Q406">
        <f t="shared" si="39"/>
        <v>0</v>
      </c>
      <c r="R406">
        <f t="shared" si="39"/>
        <v>0</v>
      </c>
      <c r="S406">
        <f t="shared" si="39"/>
        <v>0</v>
      </c>
      <c r="T406">
        <f t="shared" si="39"/>
        <v>0</v>
      </c>
      <c r="U406">
        <f t="shared" si="39"/>
        <v>0</v>
      </c>
      <c r="V406">
        <f t="shared" si="39"/>
        <v>0</v>
      </c>
      <c r="W406">
        <f t="shared" si="39"/>
        <v>0</v>
      </c>
      <c r="X406">
        <f t="shared" si="39"/>
        <v>0</v>
      </c>
      <c r="Y406">
        <f t="shared" si="39"/>
        <v>0</v>
      </c>
      <c r="Z406">
        <f t="shared" si="39"/>
        <v>0</v>
      </c>
      <c r="AA406">
        <f t="shared" si="39"/>
        <v>0</v>
      </c>
      <c r="AB406">
        <f t="shared" si="41"/>
        <v>0</v>
      </c>
      <c r="AC406">
        <f t="shared" si="41"/>
        <v>0</v>
      </c>
      <c r="AD406">
        <f t="shared" si="40"/>
        <v>0</v>
      </c>
      <c r="AE406">
        <f t="shared" si="40"/>
        <v>0</v>
      </c>
    </row>
    <row r="407" spans="13:31">
      <c r="M407">
        <f t="shared" si="37"/>
        <v>0</v>
      </c>
      <c r="N407">
        <f t="shared" si="39"/>
        <v>0</v>
      </c>
      <c r="O407">
        <f t="shared" si="39"/>
        <v>0</v>
      </c>
      <c r="P407">
        <f t="shared" si="39"/>
        <v>0</v>
      </c>
      <c r="Q407">
        <f t="shared" si="39"/>
        <v>0</v>
      </c>
      <c r="R407">
        <f t="shared" si="39"/>
        <v>0</v>
      </c>
      <c r="S407">
        <f t="shared" si="39"/>
        <v>0</v>
      </c>
      <c r="T407">
        <f t="shared" si="39"/>
        <v>0</v>
      </c>
      <c r="U407">
        <f t="shared" si="39"/>
        <v>0</v>
      </c>
      <c r="V407">
        <f t="shared" si="39"/>
        <v>0</v>
      </c>
      <c r="W407">
        <f t="shared" si="39"/>
        <v>0</v>
      </c>
      <c r="X407">
        <f t="shared" si="39"/>
        <v>0</v>
      </c>
      <c r="Y407">
        <f t="shared" si="39"/>
        <v>0</v>
      </c>
      <c r="Z407">
        <f t="shared" si="39"/>
        <v>0</v>
      </c>
      <c r="AA407">
        <f t="shared" si="39"/>
        <v>0</v>
      </c>
      <c r="AB407">
        <f t="shared" si="41"/>
        <v>0</v>
      </c>
      <c r="AC407">
        <f t="shared" si="41"/>
        <v>0</v>
      </c>
      <c r="AD407">
        <f t="shared" si="40"/>
        <v>0</v>
      </c>
      <c r="AE407">
        <f t="shared" si="40"/>
        <v>0</v>
      </c>
    </row>
    <row r="408" spans="13:31">
      <c r="M408">
        <f t="shared" si="37"/>
        <v>0</v>
      </c>
      <c r="N408">
        <f t="shared" si="39"/>
        <v>0</v>
      </c>
      <c r="O408">
        <f t="shared" si="39"/>
        <v>0</v>
      </c>
      <c r="P408">
        <f t="shared" si="39"/>
        <v>0</v>
      </c>
      <c r="Q408">
        <f t="shared" si="39"/>
        <v>0</v>
      </c>
      <c r="R408">
        <f t="shared" si="39"/>
        <v>0</v>
      </c>
      <c r="S408">
        <f t="shared" si="39"/>
        <v>0</v>
      </c>
      <c r="T408">
        <f t="shared" si="39"/>
        <v>0</v>
      </c>
      <c r="U408">
        <f t="shared" si="39"/>
        <v>0</v>
      </c>
      <c r="V408">
        <f t="shared" si="39"/>
        <v>0</v>
      </c>
      <c r="W408">
        <f t="shared" si="39"/>
        <v>0</v>
      </c>
      <c r="X408">
        <f t="shared" si="39"/>
        <v>0</v>
      </c>
      <c r="Y408">
        <f t="shared" si="39"/>
        <v>0</v>
      </c>
      <c r="Z408">
        <f t="shared" si="39"/>
        <v>0</v>
      </c>
      <c r="AA408">
        <f t="shared" si="39"/>
        <v>0</v>
      </c>
      <c r="AB408">
        <f t="shared" si="41"/>
        <v>0</v>
      </c>
      <c r="AC408">
        <f t="shared" si="41"/>
        <v>0</v>
      </c>
      <c r="AD408">
        <f t="shared" si="40"/>
        <v>0</v>
      </c>
      <c r="AE408">
        <f t="shared" si="40"/>
        <v>0</v>
      </c>
    </row>
    <row r="409" spans="13:31">
      <c r="M409">
        <f t="shared" si="37"/>
        <v>0</v>
      </c>
      <c r="N409">
        <f t="shared" ref="N409:AA425" si="42">IF($D409=N$1,$E409,0)</f>
        <v>0</v>
      </c>
      <c r="O409">
        <f t="shared" si="42"/>
        <v>0</v>
      </c>
      <c r="P409">
        <f t="shared" si="42"/>
        <v>0</v>
      </c>
      <c r="Q409">
        <f t="shared" si="42"/>
        <v>0</v>
      </c>
      <c r="R409">
        <f t="shared" si="42"/>
        <v>0</v>
      </c>
      <c r="S409">
        <f t="shared" si="42"/>
        <v>0</v>
      </c>
      <c r="T409">
        <f t="shared" si="42"/>
        <v>0</v>
      </c>
      <c r="U409">
        <f t="shared" si="42"/>
        <v>0</v>
      </c>
      <c r="V409">
        <f t="shared" si="42"/>
        <v>0</v>
      </c>
      <c r="W409">
        <f t="shared" si="42"/>
        <v>0</v>
      </c>
      <c r="X409">
        <f t="shared" si="42"/>
        <v>0</v>
      </c>
      <c r="Y409">
        <f t="shared" si="42"/>
        <v>0</v>
      </c>
      <c r="Z409">
        <f t="shared" si="42"/>
        <v>0</v>
      </c>
      <c r="AA409">
        <f t="shared" si="42"/>
        <v>0</v>
      </c>
      <c r="AB409">
        <f t="shared" si="41"/>
        <v>0</v>
      </c>
      <c r="AC409">
        <f t="shared" si="41"/>
        <v>0</v>
      </c>
      <c r="AD409">
        <f t="shared" si="40"/>
        <v>0</v>
      </c>
      <c r="AE409">
        <f t="shared" si="40"/>
        <v>0</v>
      </c>
    </row>
    <row r="410" spans="13:31">
      <c r="M410">
        <f t="shared" si="37"/>
        <v>0</v>
      </c>
      <c r="N410">
        <f t="shared" si="42"/>
        <v>0</v>
      </c>
      <c r="O410">
        <f t="shared" si="42"/>
        <v>0</v>
      </c>
      <c r="P410">
        <f t="shared" si="42"/>
        <v>0</v>
      </c>
      <c r="Q410">
        <f t="shared" si="42"/>
        <v>0</v>
      </c>
      <c r="R410">
        <f t="shared" si="42"/>
        <v>0</v>
      </c>
      <c r="S410">
        <f t="shared" si="42"/>
        <v>0</v>
      </c>
      <c r="T410">
        <f t="shared" si="42"/>
        <v>0</v>
      </c>
      <c r="U410">
        <f t="shared" si="42"/>
        <v>0</v>
      </c>
      <c r="V410">
        <f t="shared" si="42"/>
        <v>0</v>
      </c>
      <c r="W410">
        <f t="shared" si="42"/>
        <v>0</v>
      </c>
      <c r="X410">
        <f t="shared" si="42"/>
        <v>0</v>
      </c>
      <c r="Y410">
        <f t="shared" si="42"/>
        <v>0</v>
      </c>
      <c r="Z410">
        <f t="shared" si="42"/>
        <v>0</v>
      </c>
      <c r="AA410">
        <f t="shared" si="42"/>
        <v>0</v>
      </c>
      <c r="AB410">
        <f t="shared" si="41"/>
        <v>0</v>
      </c>
      <c r="AC410">
        <f t="shared" si="41"/>
        <v>0</v>
      </c>
      <c r="AD410">
        <f t="shared" si="40"/>
        <v>0</v>
      </c>
      <c r="AE410">
        <f t="shared" si="40"/>
        <v>0</v>
      </c>
    </row>
    <row r="411" spans="13:31">
      <c r="M411">
        <f t="shared" si="37"/>
        <v>0</v>
      </c>
      <c r="N411">
        <f t="shared" si="42"/>
        <v>0</v>
      </c>
      <c r="O411">
        <f t="shared" si="42"/>
        <v>0</v>
      </c>
      <c r="P411">
        <f t="shared" si="42"/>
        <v>0</v>
      </c>
      <c r="Q411">
        <f t="shared" si="42"/>
        <v>0</v>
      </c>
      <c r="R411">
        <f t="shared" si="42"/>
        <v>0</v>
      </c>
      <c r="S411">
        <f t="shared" si="42"/>
        <v>0</v>
      </c>
      <c r="T411">
        <f t="shared" si="42"/>
        <v>0</v>
      </c>
      <c r="U411">
        <f t="shared" si="42"/>
        <v>0</v>
      </c>
      <c r="V411">
        <f t="shared" si="42"/>
        <v>0</v>
      </c>
      <c r="W411">
        <f t="shared" si="42"/>
        <v>0</v>
      </c>
      <c r="X411">
        <f t="shared" si="42"/>
        <v>0</v>
      </c>
      <c r="Y411">
        <f t="shared" si="42"/>
        <v>0</v>
      </c>
      <c r="Z411">
        <f t="shared" si="42"/>
        <v>0</v>
      </c>
      <c r="AA411">
        <f t="shared" si="42"/>
        <v>0</v>
      </c>
      <c r="AB411">
        <f t="shared" si="41"/>
        <v>0</v>
      </c>
      <c r="AC411">
        <f t="shared" si="41"/>
        <v>0</v>
      </c>
      <c r="AD411">
        <f t="shared" si="40"/>
        <v>0</v>
      </c>
      <c r="AE411">
        <f t="shared" si="40"/>
        <v>0</v>
      </c>
    </row>
    <row r="412" spans="13:31">
      <c r="M412">
        <f t="shared" si="37"/>
        <v>0</v>
      </c>
      <c r="N412">
        <f t="shared" si="42"/>
        <v>0</v>
      </c>
      <c r="O412">
        <f t="shared" si="42"/>
        <v>0</v>
      </c>
      <c r="P412">
        <f t="shared" si="42"/>
        <v>0</v>
      </c>
      <c r="Q412">
        <f t="shared" si="42"/>
        <v>0</v>
      </c>
      <c r="R412">
        <f t="shared" si="42"/>
        <v>0</v>
      </c>
      <c r="S412">
        <f t="shared" si="42"/>
        <v>0</v>
      </c>
      <c r="T412">
        <f t="shared" si="42"/>
        <v>0</v>
      </c>
      <c r="U412">
        <f t="shared" si="42"/>
        <v>0</v>
      </c>
      <c r="V412">
        <f t="shared" si="42"/>
        <v>0</v>
      </c>
      <c r="W412">
        <f t="shared" si="42"/>
        <v>0</v>
      </c>
      <c r="X412">
        <f t="shared" si="42"/>
        <v>0</v>
      </c>
      <c r="Y412">
        <f t="shared" si="42"/>
        <v>0</v>
      </c>
      <c r="Z412">
        <f t="shared" si="42"/>
        <v>0</v>
      </c>
      <c r="AA412">
        <f t="shared" si="42"/>
        <v>0</v>
      </c>
      <c r="AB412">
        <f t="shared" si="41"/>
        <v>0</v>
      </c>
      <c r="AC412">
        <f t="shared" si="41"/>
        <v>0</v>
      </c>
      <c r="AD412">
        <f t="shared" si="40"/>
        <v>0</v>
      </c>
      <c r="AE412">
        <f t="shared" si="40"/>
        <v>0</v>
      </c>
    </row>
    <row r="413" spans="13:31">
      <c r="M413">
        <f t="shared" si="37"/>
        <v>0</v>
      </c>
      <c r="N413">
        <f t="shared" si="42"/>
        <v>0</v>
      </c>
      <c r="O413">
        <f t="shared" si="42"/>
        <v>0</v>
      </c>
      <c r="P413">
        <f t="shared" si="42"/>
        <v>0</v>
      </c>
      <c r="Q413">
        <f t="shared" si="42"/>
        <v>0</v>
      </c>
      <c r="R413">
        <f t="shared" si="42"/>
        <v>0</v>
      </c>
      <c r="S413">
        <f t="shared" si="42"/>
        <v>0</v>
      </c>
      <c r="T413">
        <f t="shared" si="42"/>
        <v>0</v>
      </c>
      <c r="U413">
        <f t="shared" si="42"/>
        <v>0</v>
      </c>
      <c r="V413">
        <f t="shared" si="42"/>
        <v>0</v>
      </c>
      <c r="W413">
        <f t="shared" si="42"/>
        <v>0</v>
      </c>
      <c r="X413">
        <f t="shared" si="42"/>
        <v>0</v>
      </c>
      <c r="Y413">
        <f t="shared" si="42"/>
        <v>0</v>
      </c>
      <c r="Z413">
        <f t="shared" si="42"/>
        <v>0</v>
      </c>
      <c r="AA413">
        <f t="shared" si="42"/>
        <v>0</v>
      </c>
      <c r="AB413">
        <f t="shared" si="41"/>
        <v>0</v>
      </c>
      <c r="AC413">
        <f t="shared" si="41"/>
        <v>0</v>
      </c>
      <c r="AD413">
        <f t="shared" si="40"/>
        <v>0</v>
      </c>
      <c r="AE413">
        <f t="shared" si="40"/>
        <v>0</v>
      </c>
    </row>
    <row r="414" spans="13:31">
      <c r="M414">
        <f t="shared" si="37"/>
        <v>0</v>
      </c>
      <c r="N414">
        <f t="shared" si="42"/>
        <v>0</v>
      </c>
      <c r="O414">
        <f t="shared" si="42"/>
        <v>0</v>
      </c>
      <c r="P414">
        <f t="shared" si="42"/>
        <v>0</v>
      </c>
      <c r="Q414">
        <f t="shared" si="42"/>
        <v>0</v>
      </c>
      <c r="R414">
        <f t="shared" si="42"/>
        <v>0</v>
      </c>
      <c r="S414">
        <f t="shared" si="42"/>
        <v>0</v>
      </c>
      <c r="T414">
        <f t="shared" si="42"/>
        <v>0</v>
      </c>
      <c r="U414">
        <f t="shared" si="42"/>
        <v>0</v>
      </c>
      <c r="V414">
        <f t="shared" si="42"/>
        <v>0</v>
      </c>
      <c r="W414">
        <f t="shared" si="42"/>
        <v>0</v>
      </c>
      <c r="X414">
        <f t="shared" si="42"/>
        <v>0</v>
      </c>
      <c r="Y414">
        <f t="shared" si="42"/>
        <v>0</v>
      </c>
      <c r="Z414">
        <f t="shared" si="42"/>
        <v>0</v>
      </c>
      <c r="AA414">
        <f t="shared" si="42"/>
        <v>0</v>
      </c>
      <c r="AB414">
        <f t="shared" si="41"/>
        <v>0</v>
      </c>
      <c r="AC414">
        <f t="shared" si="41"/>
        <v>0</v>
      </c>
      <c r="AD414">
        <f t="shared" si="40"/>
        <v>0</v>
      </c>
      <c r="AE414">
        <f t="shared" si="40"/>
        <v>0</v>
      </c>
    </row>
    <row r="415" spans="13:31">
      <c r="M415">
        <f t="shared" si="37"/>
        <v>0</v>
      </c>
      <c r="N415">
        <f t="shared" si="42"/>
        <v>0</v>
      </c>
      <c r="O415">
        <f t="shared" si="42"/>
        <v>0</v>
      </c>
      <c r="P415">
        <f t="shared" si="42"/>
        <v>0</v>
      </c>
      <c r="Q415">
        <f t="shared" si="42"/>
        <v>0</v>
      </c>
      <c r="R415">
        <f t="shared" si="42"/>
        <v>0</v>
      </c>
      <c r="S415">
        <f t="shared" si="42"/>
        <v>0</v>
      </c>
      <c r="T415">
        <f t="shared" si="42"/>
        <v>0</v>
      </c>
      <c r="U415">
        <f t="shared" si="42"/>
        <v>0</v>
      </c>
      <c r="V415">
        <f t="shared" si="42"/>
        <v>0</v>
      </c>
      <c r="W415">
        <f t="shared" si="42"/>
        <v>0</v>
      </c>
      <c r="X415">
        <f t="shared" si="42"/>
        <v>0</v>
      </c>
      <c r="Y415">
        <f t="shared" si="42"/>
        <v>0</v>
      </c>
      <c r="Z415">
        <f t="shared" si="42"/>
        <v>0</v>
      </c>
      <c r="AA415">
        <f t="shared" si="42"/>
        <v>0</v>
      </c>
      <c r="AB415">
        <f t="shared" si="41"/>
        <v>0</v>
      </c>
      <c r="AC415">
        <f t="shared" si="41"/>
        <v>0</v>
      </c>
      <c r="AD415">
        <f t="shared" si="40"/>
        <v>0</v>
      </c>
      <c r="AE415">
        <f t="shared" si="40"/>
        <v>0</v>
      </c>
    </row>
    <row r="416" spans="13:31">
      <c r="M416">
        <f t="shared" si="37"/>
        <v>0</v>
      </c>
      <c r="N416">
        <f t="shared" si="42"/>
        <v>0</v>
      </c>
      <c r="O416">
        <f t="shared" si="42"/>
        <v>0</v>
      </c>
      <c r="P416">
        <f t="shared" si="42"/>
        <v>0</v>
      </c>
      <c r="Q416">
        <f t="shared" si="42"/>
        <v>0</v>
      </c>
      <c r="R416">
        <f t="shared" si="42"/>
        <v>0</v>
      </c>
      <c r="S416">
        <f t="shared" si="42"/>
        <v>0</v>
      </c>
      <c r="T416">
        <f t="shared" si="42"/>
        <v>0</v>
      </c>
      <c r="U416">
        <f t="shared" si="42"/>
        <v>0</v>
      </c>
      <c r="V416">
        <f t="shared" si="42"/>
        <v>0</v>
      </c>
      <c r="W416">
        <f t="shared" si="42"/>
        <v>0</v>
      </c>
      <c r="X416">
        <f t="shared" si="42"/>
        <v>0</v>
      </c>
      <c r="Y416">
        <f t="shared" si="42"/>
        <v>0</v>
      </c>
      <c r="Z416">
        <f t="shared" si="42"/>
        <v>0</v>
      </c>
      <c r="AA416">
        <f t="shared" si="42"/>
        <v>0</v>
      </c>
      <c r="AB416">
        <f t="shared" si="41"/>
        <v>0</v>
      </c>
      <c r="AC416">
        <f t="shared" si="41"/>
        <v>0</v>
      </c>
      <c r="AD416">
        <f t="shared" si="40"/>
        <v>0</v>
      </c>
      <c r="AE416">
        <f t="shared" si="40"/>
        <v>0</v>
      </c>
    </row>
    <row r="417" spans="13:31">
      <c r="M417">
        <f t="shared" si="37"/>
        <v>0</v>
      </c>
      <c r="N417">
        <f t="shared" si="42"/>
        <v>0</v>
      </c>
      <c r="O417">
        <f t="shared" si="42"/>
        <v>0</v>
      </c>
      <c r="P417">
        <f t="shared" si="42"/>
        <v>0</v>
      </c>
      <c r="Q417">
        <f t="shared" si="42"/>
        <v>0</v>
      </c>
      <c r="R417">
        <f t="shared" si="42"/>
        <v>0</v>
      </c>
      <c r="S417">
        <f t="shared" si="42"/>
        <v>0</v>
      </c>
      <c r="T417">
        <f t="shared" si="42"/>
        <v>0</v>
      </c>
      <c r="U417">
        <f t="shared" si="42"/>
        <v>0</v>
      </c>
      <c r="V417">
        <f t="shared" si="42"/>
        <v>0</v>
      </c>
      <c r="W417">
        <f t="shared" si="42"/>
        <v>0</v>
      </c>
      <c r="X417">
        <f t="shared" si="42"/>
        <v>0</v>
      </c>
      <c r="Y417">
        <f t="shared" si="42"/>
        <v>0</v>
      </c>
      <c r="Z417">
        <f t="shared" si="42"/>
        <v>0</v>
      </c>
      <c r="AA417">
        <f t="shared" si="42"/>
        <v>0</v>
      </c>
      <c r="AB417">
        <f t="shared" si="41"/>
        <v>0</v>
      </c>
      <c r="AC417">
        <f t="shared" si="41"/>
        <v>0</v>
      </c>
      <c r="AD417">
        <f t="shared" si="40"/>
        <v>0</v>
      </c>
      <c r="AE417">
        <f t="shared" si="40"/>
        <v>0</v>
      </c>
    </row>
    <row r="418" spans="13:31">
      <c r="M418">
        <f t="shared" si="37"/>
        <v>0</v>
      </c>
      <c r="N418">
        <f t="shared" si="42"/>
        <v>0</v>
      </c>
      <c r="O418">
        <f t="shared" si="42"/>
        <v>0</v>
      </c>
      <c r="P418">
        <f t="shared" si="42"/>
        <v>0</v>
      </c>
      <c r="Q418">
        <f t="shared" si="42"/>
        <v>0</v>
      </c>
      <c r="R418">
        <f t="shared" si="42"/>
        <v>0</v>
      </c>
      <c r="S418">
        <f t="shared" si="42"/>
        <v>0</v>
      </c>
      <c r="T418">
        <f t="shared" si="42"/>
        <v>0</v>
      </c>
      <c r="U418">
        <f t="shared" si="42"/>
        <v>0</v>
      </c>
      <c r="V418">
        <f t="shared" si="42"/>
        <v>0</v>
      </c>
      <c r="W418">
        <f t="shared" si="42"/>
        <v>0</v>
      </c>
      <c r="X418">
        <f t="shared" si="42"/>
        <v>0</v>
      </c>
      <c r="Y418">
        <f t="shared" si="42"/>
        <v>0</v>
      </c>
      <c r="Z418">
        <f t="shared" si="42"/>
        <v>0</v>
      </c>
      <c r="AA418">
        <f t="shared" si="42"/>
        <v>0</v>
      </c>
      <c r="AB418">
        <f t="shared" si="41"/>
        <v>0</v>
      </c>
      <c r="AC418">
        <f t="shared" si="41"/>
        <v>0</v>
      </c>
      <c r="AD418">
        <f t="shared" si="40"/>
        <v>0</v>
      </c>
      <c r="AE418">
        <f t="shared" si="40"/>
        <v>0</v>
      </c>
    </row>
    <row r="419" spans="13:31">
      <c r="M419">
        <f t="shared" si="37"/>
        <v>0</v>
      </c>
      <c r="N419">
        <f t="shared" si="42"/>
        <v>0</v>
      </c>
      <c r="O419">
        <f t="shared" si="42"/>
        <v>0</v>
      </c>
      <c r="P419">
        <f t="shared" si="42"/>
        <v>0</v>
      </c>
      <c r="Q419">
        <f t="shared" si="42"/>
        <v>0</v>
      </c>
      <c r="R419">
        <f t="shared" si="42"/>
        <v>0</v>
      </c>
      <c r="S419">
        <f t="shared" si="42"/>
        <v>0</v>
      </c>
      <c r="T419">
        <f t="shared" si="42"/>
        <v>0</v>
      </c>
      <c r="U419">
        <f t="shared" si="42"/>
        <v>0</v>
      </c>
      <c r="V419">
        <f t="shared" si="42"/>
        <v>0</v>
      </c>
      <c r="W419">
        <f t="shared" si="42"/>
        <v>0</v>
      </c>
      <c r="X419">
        <f t="shared" si="42"/>
        <v>0</v>
      </c>
      <c r="Y419">
        <f t="shared" si="42"/>
        <v>0</v>
      </c>
      <c r="Z419">
        <f t="shared" si="42"/>
        <v>0</v>
      </c>
      <c r="AA419">
        <f t="shared" si="42"/>
        <v>0</v>
      </c>
      <c r="AB419">
        <f t="shared" si="41"/>
        <v>0</v>
      </c>
      <c r="AC419">
        <f t="shared" si="41"/>
        <v>0</v>
      </c>
      <c r="AD419">
        <f t="shared" si="40"/>
        <v>0</v>
      </c>
      <c r="AE419">
        <f t="shared" si="40"/>
        <v>0</v>
      </c>
    </row>
    <row r="420" spans="13:31">
      <c r="M420">
        <f t="shared" si="37"/>
        <v>0</v>
      </c>
      <c r="N420">
        <f t="shared" si="42"/>
        <v>0</v>
      </c>
      <c r="O420">
        <f t="shared" si="42"/>
        <v>0</v>
      </c>
      <c r="P420">
        <f t="shared" si="42"/>
        <v>0</v>
      </c>
      <c r="Q420">
        <f t="shared" si="42"/>
        <v>0</v>
      </c>
      <c r="R420">
        <f t="shared" si="42"/>
        <v>0</v>
      </c>
      <c r="S420">
        <f t="shared" si="42"/>
        <v>0</v>
      </c>
      <c r="T420">
        <f t="shared" si="42"/>
        <v>0</v>
      </c>
      <c r="U420">
        <f t="shared" si="42"/>
        <v>0</v>
      </c>
      <c r="V420">
        <f t="shared" si="42"/>
        <v>0</v>
      </c>
      <c r="W420">
        <f t="shared" si="42"/>
        <v>0</v>
      </c>
      <c r="X420">
        <f t="shared" si="42"/>
        <v>0</v>
      </c>
      <c r="Y420">
        <f t="shared" si="42"/>
        <v>0</v>
      </c>
      <c r="Z420">
        <f t="shared" si="42"/>
        <v>0</v>
      </c>
      <c r="AA420">
        <f t="shared" si="42"/>
        <v>0</v>
      </c>
      <c r="AB420">
        <f t="shared" si="41"/>
        <v>0</v>
      </c>
      <c r="AC420">
        <f t="shared" si="41"/>
        <v>0</v>
      </c>
      <c r="AD420">
        <f t="shared" si="40"/>
        <v>0</v>
      </c>
      <c r="AE420">
        <f t="shared" si="40"/>
        <v>0</v>
      </c>
    </row>
    <row r="421" spans="13:31">
      <c r="M421">
        <f t="shared" si="37"/>
        <v>0</v>
      </c>
      <c r="N421">
        <f t="shared" si="42"/>
        <v>0</v>
      </c>
      <c r="O421">
        <f t="shared" si="42"/>
        <v>0</v>
      </c>
      <c r="P421">
        <f t="shared" si="42"/>
        <v>0</v>
      </c>
      <c r="Q421">
        <f t="shared" si="42"/>
        <v>0</v>
      </c>
      <c r="R421">
        <f t="shared" si="42"/>
        <v>0</v>
      </c>
      <c r="S421">
        <f t="shared" si="42"/>
        <v>0</v>
      </c>
      <c r="T421">
        <f t="shared" si="42"/>
        <v>0</v>
      </c>
      <c r="U421">
        <f t="shared" si="42"/>
        <v>0</v>
      </c>
      <c r="V421">
        <f t="shared" si="42"/>
        <v>0</v>
      </c>
      <c r="W421">
        <f t="shared" si="42"/>
        <v>0</v>
      </c>
      <c r="X421">
        <f t="shared" si="42"/>
        <v>0</v>
      </c>
      <c r="Y421">
        <f t="shared" si="42"/>
        <v>0</v>
      </c>
      <c r="Z421">
        <f t="shared" si="42"/>
        <v>0</v>
      </c>
      <c r="AA421">
        <f t="shared" si="42"/>
        <v>0</v>
      </c>
      <c r="AB421">
        <f t="shared" si="41"/>
        <v>0</v>
      </c>
      <c r="AC421">
        <f t="shared" si="41"/>
        <v>0</v>
      </c>
      <c r="AD421">
        <f t="shared" si="40"/>
        <v>0</v>
      </c>
      <c r="AE421">
        <f t="shared" si="40"/>
        <v>0</v>
      </c>
    </row>
    <row r="422" spans="13:31">
      <c r="M422">
        <f t="shared" si="37"/>
        <v>0</v>
      </c>
      <c r="N422">
        <f t="shared" si="42"/>
        <v>0</v>
      </c>
      <c r="O422">
        <f t="shared" si="42"/>
        <v>0</v>
      </c>
      <c r="P422">
        <f t="shared" si="42"/>
        <v>0</v>
      </c>
      <c r="Q422">
        <f t="shared" si="42"/>
        <v>0</v>
      </c>
      <c r="R422">
        <f t="shared" si="42"/>
        <v>0</v>
      </c>
      <c r="S422">
        <f t="shared" si="42"/>
        <v>0</v>
      </c>
      <c r="T422">
        <f t="shared" si="42"/>
        <v>0</v>
      </c>
      <c r="U422">
        <f t="shared" si="42"/>
        <v>0</v>
      </c>
      <c r="V422">
        <f t="shared" si="42"/>
        <v>0</v>
      </c>
      <c r="W422">
        <f t="shared" si="42"/>
        <v>0</v>
      </c>
      <c r="X422">
        <f t="shared" si="42"/>
        <v>0</v>
      </c>
      <c r="Y422">
        <f t="shared" si="42"/>
        <v>0</v>
      </c>
      <c r="Z422">
        <f t="shared" si="42"/>
        <v>0</v>
      </c>
      <c r="AA422">
        <f t="shared" si="42"/>
        <v>0</v>
      </c>
      <c r="AB422">
        <f t="shared" si="41"/>
        <v>0</v>
      </c>
      <c r="AC422">
        <f t="shared" si="41"/>
        <v>0</v>
      </c>
      <c r="AD422">
        <f t="shared" si="40"/>
        <v>0</v>
      </c>
      <c r="AE422">
        <f t="shared" si="40"/>
        <v>0</v>
      </c>
    </row>
    <row r="423" spans="13:31">
      <c r="M423">
        <f t="shared" si="37"/>
        <v>0</v>
      </c>
      <c r="N423">
        <f t="shared" si="42"/>
        <v>0</v>
      </c>
      <c r="O423">
        <f t="shared" si="42"/>
        <v>0</v>
      </c>
      <c r="P423">
        <f t="shared" si="42"/>
        <v>0</v>
      </c>
      <c r="Q423">
        <f t="shared" si="42"/>
        <v>0</v>
      </c>
      <c r="R423">
        <f t="shared" si="42"/>
        <v>0</v>
      </c>
      <c r="S423">
        <f t="shared" si="42"/>
        <v>0</v>
      </c>
      <c r="T423">
        <f t="shared" si="42"/>
        <v>0</v>
      </c>
      <c r="U423">
        <f t="shared" si="42"/>
        <v>0</v>
      </c>
      <c r="V423">
        <f t="shared" si="42"/>
        <v>0</v>
      </c>
      <c r="W423">
        <f t="shared" si="42"/>
        <v>0</v>
      </c>
      <c r="X423">
        <f t="shared" si="42"/>
        <v>0</v>
      </c>
      <c r="Y423">
        <f t="shared" si="42"/>
        <v>0</v>
      </c>
      <c r="Z423">
        <f t="shared" si="42"/>
        <v>0</v>
      </c>
      <c r="AA423">
        <f t="shared" si="42"/>
        <v>0</v>
      </c>
      <c r="AB423">
        <f t="shared" si="41"/>
        <v>0</v>
      </c>
      <c r="AC423">
        <f t="shared" si="41"/>
        <v>0</v>
      </c>
      <c r="AD423">
        <f t="shared" si="40"/>
        <v>0</v>
      </c>
      <c r="AE423">
        <f t="shared" si="40"/>
        <v>0</v>
      </c>
    </row>
    <row r="424" spans="13:31">
      <c r="M424">
        <f t="shared" si="37"/>
        <v>0</v>
      </c>
      <c r="N424">
        <f t="shared" si="42"/>
        <v>0</v>
      </c>
      <c r="O424">
        <f t="shared" si="42"/>
        <v>0</v>
      </c>
      <c r="P424">
        <f t="shared" si="42"/>
        <v>0</v>
      </c>
      <c r="Q424">
        <f t="shared" si="42"/>
        <v>0</v>
      </c>
      <c r="R424">
        <f t="shared" si="42"/>
        <v>0</v>
      </c>
      <c r="S424">
        <f t="shared" si="42"/>
        <v>0</v>
      </c>
      <c r="T424">
        <f t="shared" si="42"/>
        <v>0</v>
      </c>
      <c r="U424">
        <f t="shared" si="42"/>
        <v>0</v>
      </c>
      <c r="V424">
        <f t="shared" si="42"/>
        <v>0</v>
      </c>
      <c r="W424">
        <f t="shared" si="42"/>
        <v>0</v>
      </c>
      <c r="X424">
        <f t="shared" si="42"/>
        <v>0</v>
      </c>
      <c r="Y424">
        <f t="shared" si="42"/>
        <v>0</v>
      </c>
      <c r="Z424">
        <f t="shared" si="42"/>
        <v>0</v>
      </c>
      <c r="AA424">
        <f t="shared" si="42"/>
        <v>0</v>
      </c>
      <c r="AB424">
        <f t="shared" si="41"/>
        <v>0</v>
      </c>
      <c r="AC424">
        <f t="shared" si="41"/>
        <v>0</v>
      </c>
      <c r="AD424">
        <f t="shared" si="40"/>
        <v>0</v>
      </c>
      <c r="AE424">
        <f t="shared" si="40"/>
        <v>0</v>
      </c>
    </row>
    <row r="425" spans="13:31">
      <c r="M425">
        <f t="shared" si="37"/>
        <v>0</v>
      </c>
      <c r="N425">
        <f t="shared" si="42"/>
        <v>0</v>
      </c>
      <c r="O425">
        <f t="shared" si="42"/>
        <v>0</v>
      </c>
      <c r="P425">
        <f t="shared" si="42"/>
        <v>0</v>
      </c>
      <c r="Q425">
        <f t="shared" si="42"/>
        <v>0</v>
      </c>
      <c r="R425">
        <f t="shared" si="42"/>
        <v>0</v>
      </c>
      <c r="S425">
        <f t="shared" si="42"/>
        <v>0</v>
      </c>
      <c r="T425">
        <f t="shared" si="42"/>
        <v>0</v>
      </c>
      <c r="U425">
        <f t="shared" si="42"/>
        <v>0</v>
      </c>
      <c r="V425">
        <f t="shared" si="42"/>
        <v>0</v>
      </c>
      <c r="W425">
        <f t="shared" si="42"/>
        <v>0</v>
      </c>
      <c r="X425">
        <f t="shared" si="42"/>
        <v>0</v>
      </c>
      <c r="Y425">
        <f t="shared" si="42"/>
        <v>0</v>
      </c>
      <c r="Z425">
        <f t="shared" si="42"/>
        <v>0</v>
      </c>
      <c r="AA425">
        <f t="shared" si="42"/>
        <v>0</v>
      </c>
      <c r="AB425">
        <f t="shared" si="41"/>
        <v>0</v>
      </c>
      <c r="AC425">
        <f t="shared" si="41"/>
        <v>0</v>
      </c>
      <c r="AD425">
        <f t="shared" si="40"/>
        <v>0</v>
      </c>
      <c r="AE425">
        <f t="shared" si="40"/>
        <v>0</v>
      </c>
    </row>
    <row r="426" spans="13:31">
      <c r="M426">
        <f t="shared" si="37"/>
        <v>0</v>
      </c>
      <c r="N426">
        <f t="shared" ref="N426:AA442" si="43">IF($D426=N$1,$E426,0)</f>
        <v>0</v>
      </c>
      <c r="O426">
        <f t="shared" si="43"/>
        <v>0</v>
      </c>
      <c r="P426">
        <f t="shared" si="43"/>
        <v>0</v>
      </c>
      <c r="Q426">
        <f t="shared" si="43"/>
        <v>0</v>
      </c>
      <c r="R426">
        <f t="shared" si="43"/>
        <v>0</v>
      </c>
      <c r="S426">
        <f t="shared" si="43"/>
        <v>0</v>
      </c>
      <c r="T426">
        <f t="shared" si="43"/>
        <v>0</v>
      </c>
      <c r="U426">
        <f t="shared" si="43"/>
        <v>0</v>
      </c>
      <c r="V426">
        <f t="shared" si="43"/>
        <v>0</v>
      </c>
      <c r="W426">
        <f t="shared" si="43"/>
        <v>0</v>
      </c>
      <c r="X426">
        <f t="shared" si="43"/>
        <v>0</v>
      </c>
      <c r="Y426">
        <f t="shared" si="43"/>
        <v>0</v>
      </c>
      <c r="Z426">
        <f t="shared" si="43"/>
        <v>0</v>
      </c>
      <c r="AA426">
        <f t="shared" si="43"/>
        <v>0</v>
      </c>
      <c r="AB426">
        <f t="shared" si="41"/>
        <v>0</v>
      </c>
      <c r="AC426">
        <f t="shared" si="41"/>
        <v>0</v>
      </c>
      <c r="AD426">
        <f t="shared" si="40"/>
        <v>0</v>
      </c>
      <c r="AE426">
        <f t="shared" si="40"/>
        <v>0</v>
      </c>
    </row>
    <row r="427" spans="13:31">
      <c r="M427">
        <f t="shared" si="37"/>
        <v>0</v>
      </c>
      <c r="N427">
        <f t="shared" si="43"/>
        <v>0</v>
      </c>
      <c r="O427">
        <f t="shared" si="43"/>
        <v>0</v>
      </c>
      <c r="P427">
        <f t="shared" si="43"/>
        <v>0</v>
      </c>
      <c r="Q427">
        <f t="shared" si="43"/>
        <v>0</v>
      </c>
      <c r="R427">
        <f t="shared" si="43"/>
        <v>0</v>
      </c>
      <c r="S427">
        <f t="shared" si="43"/>
        <v>0</v>
      </c>
      <c r="T427">
        <f t="shared" si="43"/>
        <v>0</v>
      </c>
      <c r="U427">
        <f t="shared" si="43"/>
        <v>0</v>
      </c>
      <c r="V427">
        <f t="shared" si="43"/>
        <v>0</v>
      </c>
      <c r="W427">
        <f t="shared" si="43"/>
        <v>0</v>
      </c>
      <c r="X427">
        <f t="shared" si="43"/>
        <v>0</v>
      </c>
      <c r="Y427">
        <f t="shared" si="43"/>
        <v>0</v>
      </c>
      <c r="Z427">
        <f t="shared" si="43"/>
        <v>0</v>
      </c>
      <c r="AA427">
        <f t="shared" si="43"/>
        <v>0</v>
      </c>
      <c r="AB427">
        <f t="shared" si="41"/>
        <v>0</v>
      </c>
      <c r="AC427">
        <f t="shared" si="41"/>
        <v>0</v>
      </c>
      <c r="AD427">
        <f t="shared" si="40"/>
        <v>0</v>
      </c>
      <c r="AE427">
        <f t="shared" si="40"/>
        <v>0</v>
      </c>
    </row>
    <row r="428" spans="13:31">
      <c r="M428">
        <f t="shared" si="37"/>
        <v>0</v>
      </c>
      <c r="N428">
        <f t="shared" si="43"/>
        <v>0</v>
      </c>
      <c r="O428">
        <f t="shared" si="43"/>
        <v>0</v>
      </c>
      <c r="P428">
        <f t="shared" si="43"/>
        <v>0</v>
      </c>
      <c r="Q428">
        <f t="shared" si="43"/>
        <v>0</v>
      </c>
      <c r="R428">
        <f t="shared" si="43"/>
        <v>0</v>
      </c>
      <c r="S428">
        <f t="shared" si="43"/>
        <v>0</v>
      </c>
      <c r="T428">
        <f t="shared" si="43"/>
        <v>0</v>
      </c>
      <c r="U428">
        <f t="shared" si="43"/>
        <v>0</v>
      </c>
      <c r="V428">
        <f t="shared" si="43"/>
        <v>0</v>
      </c>
      <c r="W428">
        <f t="shared" si="43"/>
        <v>0</v>
      </c>
      <c r="X428">
        <f t="shared" si="43"/>
        <v>0</v>
      </c>
      <c r="Y428">
        <f t="shared" si="43"/>
        <v>0</v>
      </c>
      <c r="Z428">
        <f t="shared" si="43"/>
        <v>0</v>
      </c>
      <c r="AA428">
        <f t="shared" si="43"/>
        <v>0</v>
      </c>
      <c r="AB428">
        <f t="shared" si="41"/>
        <v>0</v>
      </c>
      <c r="AC428">
        <f t="shared" si="41"/>
        <v>0</v>
      </c>
      <c r="AD428">
        <f t="shared" si="40"/>
        <v>0</v>
      </c>
      <c r="AE428">
        <f t="shared" si="40"/>
        <v>0</v>
      </c>
    </row>
    <row r="429" spans="13:31">
      <c r="M429">
        <f t="shared" si="37"/>
        <v>0</v>
      </c>
      <c r="N429">
        <f t="shared" si="43"/>
        <v>0</v>
      </c>
      <c r="O429">
        <f t="shared" si="43"/>
        <v>0</v>
      </c>
      <c r="P429">
        <f t="shared" si="43"/>
        <v>0</v>
      </c>
      <c r="Q429">
        <f t="shared" si="43"/>
        <v>0</v>
      </c>
      <c r="R429">
        <f t="shared" si="43"/>
        <v>0</v>
      </c>
      <c r="S429">
        <f t="shared" si="43"/>
        <v>0</v>
      </c>
      <c r="T429">
        <f t="shared" si="43"/>
        <v>0</v>
      </c>
      <c r="U429">
        <f t="shared" si="43"/>
        <v>0</v>
      </c>
      <c r="V429">
        <f t="shared" si="43"/>
        <v>0</v>
      </c>
      <c r="W429">
        <f t="shared" si="43"/>
        <v>0</v>
      </c>
      <c r="X429">
        <f t="shared" si="43"/>
        <v>0</v>
      </c>
      <c r="Y429">
        <f t="shared" si="43"/>
        <v>0</v>
      </c>
      <c r="Z429">
        <f t="shared" si="43"/>
        <v>0</v>
      </c>
      <c r="AA429">
        <f t="shared" si="43"/>
        <v>0</v>
      </c>
      <c r="AB429">
        <f t="shared" si="41"/>
        <v>0</v>
      </c>
      <c r="AC429">
        <f t="shared" si="41"/>
        <v>0</v>
      </c>
      <c r="AD429">
        <f t="shared" si="40"/>
        <v>0</v>
      </c>
      <c r="AE429">
        <f t="shared" si="40"/>
        <v>0</v>
      </c>
    </row>
    <row r="430" spans="13:31">
      <c r="M430">
        <f t="shared" si="37"/>
        <v>0</v>
      </c>
      <c r="N430">
        <f t="shared" si="43"/>
        <v>0</v>
      </c>
      <c r="O430">
        <f t="shared" si="43"/>
        <v>0</v>
      </c>
      <c r="P430">
        <f t="shared" si="43"/>
        <v>0</v>
      </c>
      <c r="Q430">
        <f t="shared" si="43"/>
        <v>0</v>
      </c>
      <c r="R430">
        <f t="shared" si="43"/>
        <v>0</v>
      </c>
      <c r="S430">
        <f t="shared" si="43"/>
        <v>0</v>
      </c>
      <c r="T430">
        <f t="shared" si="43"/>
        <v>0</v>
      </c>
      <c r="U430">
        <f t="shared" si="43"/>
        <v>0</v>
      </c>
      <c r="V430">
        <f t="shared" si="43"/>
        <v>0</v>
      </c>
      <c r="W430">
        <f t="shared" si="43"/>
        <v>0</v>
      </c>
      <c r="X430">
        <f t="shared" si="43"/>
        <v>0</v>
      </c>
      <c r="Y430">
        <f t="shared" si="43"/>
        <v>0</v>
      </c>
      <c r="Z430">
        <f t="shared" si="43"/>
        <v>0</v>
      </c>
      <c r="AA430">
        <f t="shared" si="43"/>
        <v>0</v>
      </c>
      <c r="AB430">
        <f t="shared" si="41"/>
        <v>0</v>
      </c>
      <c r="AC430">
        <f t="shared" si="41"/>
        <v>0</v>
      </c>
      <c r="AD430">
        <f t="shared" si="40"/>
        <v>0</v>
      </c>
      <c r="AE430">
        <f t="shared" si="40"/>
        <v>0</v>
      </c>
    </row>
    <row r="431" spans="13:31">
      <c r="M431">
        <f t="shared" si="37"/>
        <v>0</v>
      </c>
      <c r="N431">
        <f t="shared" si="43"/>
        <v>0</v>
      </c>
      <c r="O431">
        <f t="shared" si="43"/>
        <v>0</v>
      </c>
      <c r="P431">
        <f t="shared" si="43"/>
        <v>0</v>
      </c>
      <c r="Q431">
        <f t="shared" si="43"/>
        <v>0</v>
      </c>
      <c r="R431">
        <f t="shared" si="43"/>
        <v>0</v>
      </c>
      <c r="S431">
        <f t="shared" si="43"/>
        <v>0</v>
      </c>
      <c r="T431">
        <f t="shared" si="43"/>
        <v>0</v>
      </c>
      <c r="U431">
        <f t="shared" si="43"/>
        <v>0</v>
      </c>
      <c r="V431">
        <f t="shared" si="43"/>
        <v>0</v>
      </c>
      <c r="W431">
        <f t="shared" si="43"/>
        <v>0</v>
      </c>
      <c r="X431">
        <f t="shared" si="43"/>
        <v>0</v>
      </c>
      <c r="Y431">
        <f t="shared" si="43"/>
        <v>0</v>
      </c>
      <c r="Z431">
        <f t="shared" si="43"/>
        <v>0</v>
      </c>
      <c r="AA431">
        <f t="shared" si="43"/>
        <v>0</v>
      </c>
      <c r="AB431">
        <f t="shared" si="41"/>
        <v>0</v>
      </c>
      <c r="AC431">
        <f t="shared" si="41"/>
        <v>0</v>
      </c>
      <c r="AD431">
        <f t="shared" si="40"/>
        <v>0</v>
      </c>
      <c r="AE431">
        <f t="shared" si="40"/>
        <v>0</v>
      </c>
    </row>
    <row r="432" spans="13:31">
      <c r="M432">
        <f t="shared" si="37"/>
        <v>0</v>
      </c>
      <c r="N432">
        <f t="shared" si="43"/>
        <v>0</v>
      </c>
      <c r="O432">
        <f t="shared" si="43"/>
        <v>0</v>
      </c>
      <c r="P432">
        <f t="shared" si="43"/>
        <v>0</v>
      </c>
      <c r="Q432">
        <f t="shared" si="43"/>
        <v>0</v>
      </c>
      <c r="R432">
        <f t="shared" si="43"/>
        <v>0</v>
      </c>
      <c r="S432">
        <f t="shared" si="43"/>
        <v>0</v>
      </c>
      <c r="T432">
        <f t="shared" si="43"/>
        <v>0</v>
      </c>
      <c r="U432">
        <f t="shared" si="43"/>
        <v>0</v>
      </c>
      <c r="V432">
        <f t="shared" si="43"/>
        <v>0</v>
      </c>
      <c r="W432">
        <f t="shared" si="43"/>
        <v>0</v>
      </c>
      <c r="X432">
        <f t="shared" si="43"/>
        <v>0</v>
      </c>
      <c r="Y432">
        <f t="shared" si="43"/>
        <v>0</v>
      </c>
      <c r="Z432">
        <f t="shared" si="43"/>
        <v>0</v>
      </c>
      <c r="AA432">
        <f t="shared" si="43"/>
        <v>0</v>
      </c>
      <c r="AB432">
        <f t="shared" si="41"/>
        <v>0</v>
      </c>
      <c r="AC432">
        <f t="shared" si="41"/>
        <v>0</v>
      </c>
      <c r="AD432">
        <f t="shared" si="40"/>
        <v>0</v>
      </c>
      <c r="AE432">
        <f t="shared" si="40"/>
        <v>0</v>
      </c>
    </row>
    <row r="433" spans="13:31">
      <c r="M433">
        <f t="shared" si="37"/>
        <v>0</v>
      </c>
      <c r="N433">
        <f t="shared" si="43"/>
        <v>0</v>
      </c>
      <c r="O433">
        <f t="shared" si="43"/>
        <v>0</v>
      </c>
      <c r="P433">
        <f t="shared" si="43"/>
        <v>0</v>
      </c>
      <c r="Q433">
        <f t="shared" si="43"/>
        <v>0</v>
      </c>
      <c r="R433">
        <f t="shared" si="43"/>
        <v>0</v>
      </c>
      <c r="S433">
        <f t="shared" si="43"/>
        <v>0</v>
      </c>
      <c r="T433">
        <f t="shared" si="43"/>
        <v>0</v>
      </c>
      <c r="U433">
        <f t="shared" si="43"/>
        <v>0</v>
      </c>
      <c r="V433">
        <f t="shared" si="43"/>
        <v>0</v>
      </c>
      <c r="W433">
        <f t="shared" si="43"/>
        <v>0</v>
      </c>
      <c r="X433">
        <f t="shared" si="43"/>
        <v>0</v>
      </c>
      <c r="Y433">
        <f t="shared" si="43"/>
        <v>0</v>
      </c>
      <c r="Z433">
        <f t="shared" si="43"/>
        <v>0</v>
      </c>
      <c r="AA433">
        <f t="shared" si="43"/>
        <v>0</v>
      </c>
      <c r="AB433">
        <f t="shared" si="41"/>
        <v>0</v>
      </c>
      <c r="AC433">
        <f t="shared" si="41"/>
        <v>0</v>
      </c>
      <c r="AD433">
        <f t="shared" si="40"/>
        <v>0</v>
      </c>
      <c r="AE433">
        <f t="shared" si="40"/>
        <v>0</v>
      </c>
    </row>
    <row r="434" spans="13:31">
      <c r="M434">
        <f t="shared" si="37"/>
        <v>0</v>
      </c>
      <c r="N434">
        <f t="shared" si="43"/>
        <v>0</v>
      </c>
      <c r="O434">
        <f t="shared" si="43"/>
        <v>0</v>
      </c>
      <c r="P434">
        <f t="shared" si="43"/>
        <v>0</v>
      </c>
      <c r="Q434">
        <f t="shared" si="43"/>
        <v>0</v>
      </c>
      <c r="R434">
        <f t="shared" si="43"/>
        <v>0</v>
      </c>
      <c r="S434">
        <f t="shared" si="43"/>
        <v>0</v>
      </c>
      <c r="T434">
        <f t="shared" si="43"/>
        <v>0</v>
      </c>
      <c r="U434">
        <f t="shared" si="43"/>
        <v>0</v>
      </c>
      <c r="V434">
        <f t="shared" si="43"/>
        <v>0</v>
      </c>
      <c r="W434">
        <f t="shared" si="43"/>
        <v>0</v>
      </c>
      <c r="X434">
        <f t="shared" si="43"/>
        <v>0</v>
      </c>
      <c r="Y434">
        <f t="shared" si="43"/>
        <v>0</v>
      </c>
      <c r="Z434">
        <f t="shared" si="43"/>
        <v>0</v>
      </c>
      <c r="AA434">
        <f t="shared" si="43"/>
        <v>0</v>
      </c>
      <c r="AB434">
        <f t="shared" si="41"/>
        <v>0</v>
      </c>
      <c r="AC434">
        <f t="shared" si="41"/>
        <v>0</v>
      </c>
      <c r="AD434">
        <f t="shared" si="40"/>
        <v>0</v>
      </c>
      <c r="AE434">
        <f t="shared" si="40"/>
        <v>0</v>
      </c>
    </row>
    <row r="435" spans="13:31">
      <c r="M435">
        <f t="shared" si="37"/>
        <v>0</v>
      </c>
      <c r="N435">
        <f t="shared" si="43"/>
        <v>0</v>
      </c>
      <c r="O435">
        <f t="shared" si="43"/>
        <v>0</v>
      </c>
      <c r="P435">
        <f t="shared" si="43"/>
        <v>0</v>
      </c>
      <c r="Q435">
        <f t="shared" si="43"/>
        <v>0</v>
      </c>
      <c r="R435">
        <f t="shared" si="43"/>
        <v>0</v>
      </c>
      <c r="S435">
        <f t="shared" si="43"/>
        <v>0</v>
      </c>
      <c r="T435">
        <f t="shared" si="43"/>
        <v>0</v>
      </c>
      <c r="U435">
        <f t="shared" si="43"/>
        <v>0</v>
      </c>
      <c r="V435">
        <f t="shared" si="43"/>
        <v>0</v>
      </c>
      <c r="W435">
        <f t="shared" si="43"/>
        <v>0</v>
      </c>
      <c r="X435">
        <f t="shared" si="43"/>
        <v>0</v>
      </c>
      <c r="Y435">
        <f t="shared" si="43"/>
        <v>0</v>
      </c>
      <c r="Z435">
        <f t="shared" si="43"/>
        <v>0</v>
      </c>
      <c r="AA435">
        <f t="shared" si="43"/>
        <v>0</v>
      </c>
      <c r="AB435">
        <f t="shared" si="41"/>
        <v>0</v>
      </c>
      <c r="AC435">
        <f t="shared" si="41"/>
        <v>0</v>
      </c>
      <c r="AD435">
        <f t="shared" si="40"/>
        <v>0</v>
      </c>
      <c r="AE435">
        <f t="shared" si="40"/>
        <v>0</v>
      </c>
    </row>
    <row r="436" spans="13:31">
      <c r="M436">
        <f t="shared" ref="M436:M499" si="44">IF($D436=M$1,$E436,0)</f>
        <v>0</v>
      </c>
      <c r="N436">
        <f t="shared" si="43"/>
        <v>0</v>
      </c>
      <c r="O436">
        <f t="shared" si="43"/>
        <v>0</v>
      </c>
      <c r="P436">
        <f t="shared" si="43"/>
        <v>0</v>
      </c>
      <c r="Q436">
        <f t="shared" si="43"/>
        <v>0</v>
      </c>
      <c r="R436">
        <f t="shared" si="43"/>
        <v>0</v>
      </c>
      <c r="S436">
        <f t="shared" si="43"/>
        <v>0</v>
      </c>
      <c r="T436">
        <f t="shared" si="43"/>
        <v>0</v>
      </c>
      <c r="U436">
        <f t="shared" si="43"/>
        <v>0</v>
      </c>
      <c r="V436">
        <f t="shared" si="43"/>
        <v>0</v>
      </c>
      <c r="W436">
        <f t="shared" si="43"/>
        <v>0</v>
      </c>
      <c r="X436">
        <f t="shared" si="43"/>
        <v>0</v>
      </c>
      <c r="Y436">
        <f t="shared" si="43"/>
        <v>0</v>
      </c>
      <c r="Z436">
        <f t="shared" si="43"/>
        <v>0</v>
      </c>
      <c r="AA436">
        <f t="shared" si="43"/>
        <v>0</v>
      </c>
      <c r="AB436">
        <f t="shared" si="41"/>
        <v>0</v>
      </c>
      <c r="AC436">
        <f t="shared" si="41"/>
        <v>0</v>
      </c>
      <c r="AD436">
        <f t="shared" si="40"/>
        <v>0</v>
      </c>
      <c r="AE436">
        <f t="shared" si="40"/>
        <v>0</v>
      </c>
    </row>
    <row r="437" spans="13:31">
      <c r="M437">
        <f t="shared" si="44"/>
        <v>0</v>
      </c>
      <c r="N437">
        <f t="shared" si="43"/>
        <v>0</v>
      </c>
      <c r="O437">
        <f t="shared" si="43"/>
        <v>0</v>
      </c>
      <c r="P437">
        <f t="shared" si="43"/>
        <v>0</v>
      </c>
      <c r="Q437">
        <f t="shared" si="43"/>
        <v>0</v>
      </c>
      <c r="R437">
        <f t="shared" si="43"/>
        <v>0</v>
      </c>
      <c r="S437">
        <f t="shared" si="43"/>
        <v>0</v>
      </c>
      <c r="T437">
        <f t="shared" si="43"/>
        <v>0</v>
      </c>
      <c r="U437">
        <f t="shared" si="43"/>
        <v>0</v>
      </c>
      <c r="V437">
        <f t="shared" si="43"/>
        <v>0</v>
      </c>
      <c r="W437">
        <f t="shared" si="43"/>
        <v>0</v>
      </c>
      <c r="X437">
        <f t="shared" si="43"/>
        <v>0</v>
      </c>
      <c r="Y437">
        <f t="shared" si="43"/>
        <v>0</v>
      </c>
      <c r="Z437">
        <f t="shared" si="43"/>
        <v>0</v>
      </c>
      <c r="AA437">
        <f t="shared" si="43"/>
        <v>0</v>
      </c>
      <c r="AB437">
        <f t="shared" si="41"/>
        <v>0</v>
      </c>
      <c r="AC437">
        <f t="shared" si="41"/>
        <v>0</v>
      </c>
      <c r="AD437">
        <f t="shared" si="40"/>
        <v>0</v>
      </c>
      <c r="AE437">
        <f t="shared" si="40"/>
        <v>0</v>
      </c>
    </row>
    <row r="438" spans="13:31">
      <c r="M438">
        <f t="shared" si="44"/>
        <v>0</v>
      </c>
      <c r="N438">
        <f t="shared" si="43"/>
        <v>0</v>
      </c>
      <c r="O438">
        <f t="shared" si="43"/>
        <v>0</v>
      </c>
      <c r="P438">
        <f t="shared" si="43"/>
        <v>0</v>
      </c>
      <c r="Q438">
        <f t="shared" si="43"/>
        <v>0</v>
      </c>
      <c r="R438">
        <f t="shared" si="43"/>
        <v>0</v>
      </c>
      <c r="S438">
        <f t="shared" si="43"/>
        <v>0</v>
      </c>
      <c r="T438">
        <f t="shared" si="43"/>
        <v>0</v>
      </c>
      <c r="U438">
        <f t="shared" si="43"/>
        <v>0</v>
      </c>
      <c r="V438">
        <f t="shared" si="43"/>
        <v>0</v>
      </c>
      <c r="W438">
        <f t="shared" si="43"/>
        <v>0</v>
      </c>
      <c r="X438">
        <f t="shared" si="43"/>
        <v>0</v>
      </c>
      <c r="Y438">
        <f t="shared" si="43"/>
        <v>0</v>
      </c>
      <c r="Z438">
        <f t="shared" si="43"/>
        <v>0</v>
      </c>
      <c r="AA438">
        <f t="shared" si="43"/>
        <v>0</v>
      </c>
      <c r="AB438">
        <f t="shared" si="41"/>
        <v>0</v>
      </c>
      <c r="AC438">
        <f t="shared" si="41"/>
        <v>0</v>
      </c>
      <c r="AD438">
        <f t="shared" si="40"/>
        <v>0</v>
      </c>
      <c r="AE438">
        <f t="shared" si="40"/>
        <v>0</v>
      </c>
    </row>
    <row r="439" spans="13:31">
      <c r="M439">
        <f t="shared" si="44"/>
        <v>0</v>
      </c>
      <c r="N439">
        <f t="shared" si="43"/>
        <v>0</v>
      </c>
      <c r="O439">
        <f t="shared" si="43"/>
        <v>0</v>
      </c>
      <c r="P439">
        <f t="shared" si="43"/>
        <v>0</v>
      </c>
      <c r="Q439">
        <f t="shared" si="43"/>
        <v>0</v>
      </c>
      <c r="R439">
        <f t="shared" si="43"/>
        <v>0</v>
      </c>
      <c r="S439">
        <f t="shared" si="43"/>
        <v>0</v>
      </c>
      <c r="T439">
        <f t="shared" si="43"/>
        <v>0</v>
      </c>
      <c r="U439">
        <f t="shared" si="43"/>
        <v>0</v>
      </c>
      <c r="V439">
        <f t="shared" si="43"/>
        <v>0</v>
      </c>
      <c r="W439">
        <f t="shared" si="43"/>
        <v>0</v>
      </c>
      <c r="X439">
        <f t="shared" si="43"/>
        <v>0</v>
      </c>
      <c r="Y439">
        <f t="shared" si="43"/>
        <v>0</v>
      </c>
      <c r="Z439">
        <f t="shared" si="43"/>
        <v>0</v>
      </c>
      <c r="AA439">
        <f t="shared" si="43"/>
        <v>0</v>
      </c>
      <c r="AB439">
        <f t="shared" si="41"/>
        <v>0</v>
      </c>
      <c r="AC439">
        <f t="shared" si="41"/>
        <v>0</v>
      </c>
      <c r="AD439">
        <f t="shared" si="40"/>
        <v>0</v>
      </c>
      <c r="AE439">
        <f t="shared" si="40"/>
        <v>0</v>
      </c>
    </row>
    <row r="440" spans="13:31">
      <c r="M440">
        <f t="shared" si="44"/>
        <v>0</v>
      </c>
      <c r="N440">
        <f t="shared" si="43"/>
        <v>0</v>
      </c>
      <c r="O440">
        <f t="shared" si="43"/>
        <v>0</v>
      </c>
      <c r="P440">
        <f t="shared" si="43"/>
        <v>0</v>
      </c>
      <c r="Q440">
        <f t="shared" si="43"/>
        <v>0</v>
      </c>
      <c r="R440">
        <f t="shared" si="43"/>
        <v>0</v>
      </c>
      <c r="S440">
        <f t="shared" si="43"/>
        <v>0</v>
      </c>
      <c r="T440">
        <f t="shared" si="43"/>
        <v>0</v>
      </c>
      <c r="U440">
        <f t="shared" si="43"/>
        <v>0</v>
      </c>
      <c r="V440">
        <f t="shared" si="43"/>
        <v>0</v>
      </c>
      <c r="W440">
        <f t="shared" si="43"/>
        <v>0</v>
      </c>
      <c r="X440">
        <f t="shared" si="43"/>
        <v>0</v>
      </c>
      <c r="Y440">
        <f t="shared" si="43"/>
        <v>0</v>
      </c>
      <c r="Z440">
        <f t="shared" si="43"/>
        <v>0</v>
      </c>
      <c r="AA440">
        <f t="shared" si="43"/>
        <v>0</v>
      </c>
      <c r="AB440">
        <f t="shared" si="41"/>
        <v>0</v>
      </c>
      <c r="AC440">
        <f t="shared" si="41"/>
        <v>0</v>
      </c>
      <c r="AD440">
        <f t="shared" si="40"/>
        <v>0</v>
      </c>
      <c r="AE440">
        <f t="shared" si="40"/>
        <v>0</v>
      </c>
    </row>
    <row r="441" spans="13:31">
      <c r="M441">
        <f t="shared" si="44"/>
        <v>0</v>
      </c>
      <c r="N441">
        <f t="shared" si="43"/>
        <v>0</v>
      </c>
      <c r="O441">
        <f t="shared" si="43"/>
        <v>0</v>
      </c>
      <c r="P441">
        <f t="shared" si="43"/>
        <v>0</v>
      </c>
      <c r="Q441">
        <f t="shared" si="43"/>
        <v>0</v>
      </c>
      <c r="R441">
        <f t="shared" si="43"/>
        <v>0</v>
      </c>
      <c r="S441">
        <f t="shared" si="43"/>
        <v>0</v>
      </c>
      <c r="T441">
        <f t="shared" si="43"/>
        <v>0</v>
      </c>
      <c r="U441">
        <f t="shared" si="43"/>
        <v>0</v>
      </c>
      <c r="V441">
        <f t="shared" si="43"/>
        <v>0</v>
      </c>
      <c r="W441">
        <f t="shared" si="43"/>
        <v>0</v>
      </c>
      <c r="X441">
        <f t="shared" si="43"/>
        <v>0</v>
      </c>
      <c r="Y441">
        <f t="shared" si="43"/>
        <v>0</v>
      </c>
      <c r="Z441">
        <f t="shared" si="43"/>
        <v>0</v>
      </c>
      <c r="AA441">
        <f t="shared" si="43"/>
        <v>0</v>
      </c>
      <c r="AB441">
        <f t="shared" si="41"/>
        <v>0</v>
      </c>
      <c r="AC441">
        <f t="shared" si="41"/>
        <v>0</v>
      </c>
      <c r="AD441">
        <f t="shared" si="40"/>
        <v>0</v>
      </c>
      <c r="AE441">
        <f t="shared" si="40"/>
        <v>0</v>
      </c>
    </row>
    <row r="442" spans="13:31">
      <c r="M442">
        <f t="shared" si="44"/>
        <v>0</v>
      </c>
      <c r="N442">
        <f t="shared" si="43"/>
        <v>0</v>
      </c>
      <c r="O442">
        <f t="shared" si="43"/>
        <v>0</v>
      </c>
      <c r="P442">
        <f t="shared" si="43"/>
        <v>0</v>
      </c>
      <c r="Q442">
        <f t="shared" si="43"/>
        <v>0</v>
      </c>
      <c r="R442">
        <f t="shared" si="43"/>
        <v>0</v>
      </c>
      <c r="S442">
        <f t="shared" si="43"/>
        <v>0</v>
      </c>
      <c r="T442">
        <f t="shared" si="43"/>
        <v>0</v>
      </c>
      <c r="U442">
        <f t="shared" si="43"/>
        <v>0</v>
      </c>
      <c r="V442">
        <f t="shared" si="43"/>
        <v>0</v>
      </c>
      <c r="W442">
        <f t="shared" si="43"/>
        <v>0</v>
      </c>
      <c r="X442">
        <f t="shared" si="43"/>
        <v>0</v>
      </c>
      <c r="Y442">
        <f t="shared" si="43"/>
        <v>0</v>
      </c>
      <c r="Z442">
        <f t="shared" si="43"/>
        <v>0</v>
      </c>
      <c r="AA442">
        <f t="shared" si="43"/>
        <v>0</v>
      </c>
      <c r="AB442">
        <f t="shared" si="41"/>
        <v>0</v>
      </c>
      <c r="AC442">
        <f t="shared" si="41"/>
        <v>0</v>
      </c>
      <c r="AD442">
        <f t="shared" si="40"/>
        <v>0</v>
      </c>
      <c r="AE442">
        <f t="shared" si="40"/>
        <v>0</v>
      </c>
    </row>
    <row r="443" spans="13:31">
      <c r="M443">
        <f t="shared" si="44"/>
        <v>0</v>
      </c>
      <c r="N443">
        <f t="shared" ref="N443:AA459" si="45">IF($D443=N$1,$E443,0)</f>
        <v>0</v>
      </c>
      <c r="O443">
        <f t="shared" si="45"/>
        <v>0</v>
      </c>
      <c r="P443">
        <f t="shared" si="45"/>
        <v>0</v>
      </c>
      <c r="Q443">
        <f t="shared" si="45"/>
        <v>0</v>
      </c>
      <c r="R443">
        <f t="shared" si="45"/>
        <v>0</v>
      </c>
      <c r="S443">
        <f t="shared" si="45"/>
        <v>0</v>
      </c>
      <c r="T443">
        <f t="shared" si="45"/>
        <v>0</v>
      </c>
      <c r="U443">
        <f t="shared" si="45"/>
        <v>0</v>
      </c>
      <c r="V443">
        <f t="shared" si="45"/>
        <v>0</v>
      </c>
      <c r="W443">
        <f t="shared" si="45"/>
        <v>0</v>
      </c>
      <c r="X443">
        <f t="shared" si="45"/>
        <v>0</v>
      </c>
      <c r="Y443">
        <f t="shared" si="45"/>
        <v>0</v>
      </c>
      <c r="Z443">
        <f t="shared" si="45"/>
        <v>0</v>
      </c>
      <c r="AA443">
        <f t="shared" si="45"/>
        <v>0</v>
      </c>
      <c r="AB443">
        <f t="shared" si="41"/>
        <v>0</v>
      </c>
      <c r="AC443">
        <f t="shared" si="41"/>
        <v>0</v>
      </c>
      <c r="AD443">
        <f t="shared" si="40"/>
        <v>0</v>
      </c>
      <c r="AE443">
        <f t="shared" si="40"/>
        <v>0</v>
      </c>
    </row>
    <row r="444" spans="13:31">
      <c r="M444">
        <f t="shared" si="44"/>
        <v>0</v>
      </c>
      <c r="N444">
        <f t="shared" si="45"/>
        <v>0</v>
      </c>
      <c r="O444">
        <f t="shared" si="45"/>
        <v>0</v>
      </c>
      <c r="P444">
        <f t="shared" si="45"/>
        <v>0</v>
      </c>
      <c r="Q444">
        <f t="shared" si="45"/>
        <v>0</v>
      </c>
      <c r="R444">
        <f t="shared" si="45"/>
        <v>0</v>
      </c>
      <c r="S444">
        <f t="shared" si="45"/>
        <v>0</v>
      </c>
      <c r="T444">
        <f t="shared" si="45"/>
        <v>0</v>
      </c>
      <c r="U444">
        <f t="shared" si="45"/>
        <v>0</v>
      </c>
      <c r="V444">
        <f t="shared" si="45"/>
        <v>0</v>
      </c>
      <c r="W444">
        <f t="shared" si="45"/>
        <v>0</v>
      </c>
      <c r="X444">
        <f t="shared" si="45"/>
        <v>0</v>
      </c>
      <c r="Y444">
        <f t="shared" si="45"/>
        <v>0</v>
      </c>
      <c r="Z444">
        <f t="shared" si="45"/>
        <v>0</v>
      </c>
      <c r="AA444">
        <f t="shared" si="45"/>
        <v>0</v>
      </c>
      <c r="AB444">
        <f t="shared" si="41"/>
        <v>0</v>
      </c>
      <c r="AC444">
        <f t="shared" si="41"/>
        <v>0</v>
      </c>
      <c r="AD444">
        <f t="shared" si="40"/>
        <v>0</v>
      </c>
      <c r="AE444">
        <f t="shared" si="40"/>
        <v>0</v>
      </c>
    </row>
    <row r="445" spans="13:31">
      <c r="M445">
        <f t="shared" si="44"/>
        <v>0</v>
      </c>
      <c r="N445">
        <f t="shared" si="45"/>
        <v>0</v>
      </c>
      <c r="O445">
        <f t="shared" si="45"/>
        <v>0</v>
      </c>
      <c r="P445">
        <f t="shared" si="45"/>
        <v>0</v>
      </c>
      <c r="Q445">
        <f t="shared" si="45"/>
        <v>0</v>
      </c>
      <c r="R445">
        <f t="shared" si="45"/>
        <v>0</v>
      </c>
      <c r="S445">
        <f t="shared" si="45"/>
        <v>0</v>
      </c>
      <c r="T445">
        <f t="shared" si="45"/>
        <v>0</v>
      </c>
      <c r="U445">
        <f t="shared" si="45"/>
        <v>0</v>
      </c>
      <c r="V445">
        <f t="shared" si="45"/>
        <v>0</v>
      </c>
      <c r="W445">
        <f t="shared" si="45"/>
        <v>0</v>
      </c>
      <c r="X445">
        <f t="shared" si="45"/>
        <v>0</v>
      </c>
      <c r="Y445">
        <f t="shared" si="45"/>
        <v>0</v>
      </c>
      <c r="Z445">
        <f t="shared" si="45"/>
        <v>0</v>
      </c>
      <c r="AA445">
        <f t="shared" si="45"/>
        <v>0</v>
      </c>
      <c r="AB445">
        <f t="shared" si="41"/>
        <v>0</v>
      </c>
      <c r="AC445">
        <f t="shared" si="41"/>
        <v>0</v>
      </c>
      <c r="AD445">
        <f t="shared" si="40"/>
        <v>0</v>
      </c>
      <c r="AE445">
        <f t="shared" si="40"/>
        <v>0</v>
      </c>
    </row>
    <row r="446" spans="13:31">
      <c r="M446">
        <f t="shared" si="44"/>
        <v>0</v>
      </c>
      <c r="N446">
        <f t="shared" si="45"/>
        <v>0</v>
      </c>
      <c r="O446">
        <f t="shared" si="45"/>
        <v>0</v>
      </c>
      <c r="P446">
        <f t="shared" si="45"/>
        <v>0</v>
      </c>
      <c r="Q446">
        <f t="shared" si="45"/>
        <v>0</v>
      </c>
      <c r="R446">
        <f t="shared" si="45"/>
        <v>0</v>
      </c>
      <c r="S446">
        <f t="shared" si="45"/>
        <v>0</v>
      </c>
      <c r="T446">
        <f t="shared" si="45"/>
        <v>0</v>
      </c>
      <c r="U446">
        <f t="shared" si="45"/>
        <v>0</v>
      </c>
      <c r="V446">
        <f t="shared" si="45"/>
        <v>0</v>
      </c>
      <c r="W446">
        <f t="shared" si="45"/>
        <v>0</v>
      </c>
      <c r="X446">
        <f t="shared" si="45"/>
        <v>0</v>
      </c>
      <c r="Y446">
        <f t="shared" si="45"/>
        <v>0</v>
      </c>
      <c r="Z446">
        <f t="shared" si="45"/>
        <v>0</v>
      </c>
      <c r="AA446">
        <f t="shared" si="45"/>
        <v>0</v>
      </c>
      <c r="AB446">
        <f t="shared" si="41"/>
        <v>0</v>
      </c>
      <c r="AC446">
        <f t="shared" si="41"/>
        <v>0</v>
      </c>
      <c r="AD446">
        <f t="shared" si="40"/>
        <v>0</v>
      </c>
      <c r="AE446">
        <f t="shared" si="40"/>
        <v>0</v>
      </c>
    </row>
    <row r="447" spans="13:31">
      <c r="M447">
        <f t="shared" si="44"/>
        <v>0</v>
      </c>
      <c r="N447">
        <f t="shared" si="45"/>
        <v>0</v>
      </c>
      <c r="O447">
        <f t="shared" si="45"/>
        <v>0</v>
      </c>
      <c r="P447">
        <f t="shared" si="45"/>
        <v>0</v>
      </c>
      <c r="Q447">
        <f t="shared" si="45"/>
        <v>0</v>
      </c>
      <c r="R447">
        <f t="shared" si="45"/>
        <v>0</v>
      </c>
      <c r="S447">
        <f t="shared" si="45"/>
        <v>0</v>
      </c>
      <c r="T447">
        <f t="shared" si="45"/>
        <v>0</v>
      </c>
      <c r="U447">
        <f t="shared" si="45"/>
        <v>0</v>
      </c>
      <c r="V447">
        <f t="shared" si="45"/>
        <v>0</v>
      </c>
      <c r="W447">
        <f t="shared" si="45"/>
        <v>0</v>
      </c>
      <c r="X447">
        <f t="shared" si="45"/>
        <v>0</v>
      </c>
      <c r="Y447">
        <f t="shared" si="45"/>
        <v>0</v>
      </c>
      <c r="Z447">
        <f t="shared" si="45"/>
        <v>0</v>
      </c>
      <c r="AA447">
        <f t="shared" si="45"/>
        <v>0</v>
      </c>
      <c r="AB447">
        <f t="shared" si="41"/>
        <v>0</v>
      </c>
      <c r="AC447">
        <f t="shared" si="41"/>
        <v>0</v>
      </c>
      <c r="AD447">
        <f t="shared" si="40"/>
        <v>0</v>
      </c>
      <c r="AE447">
        <f t="shared" si="40"/>
        <v>0</v>
      </c>
    </row>
    <row r="448" spans="13:31">
      <c r="M448">
        <f t="shared" si="44"/>
        <v>0</v>
      </c>
      <c r="N448">
        <f t="shared" si="45"/>
        <v>0</v>
      </c>
      <c r="O448">
        <f t="shared" si="45"/>
        <v>0</v>
      </c>
      <c r="P448">
        <f t="shared" si="45"/>
        <v>0</v>
      </c>
      <c r="Q448">
        <f t="shared" si="45"/>
        <v>0</v>
      </c>
      <c r="R448">
        <f t="shared" si="45"/>
        <v>0</v>
      </c>
      <c r="S448">
        <f t="shared" si="45"/>
        <v>0</v>
      </c>
      <c r="T448">
        <f t="shared" si="45"/>
        <v>0</v>
      </c>
      <c r="U448">
        <f t="shared" si="45"/>
        <v>0</v>
      </c>
      <c r="V448">
        <f t="shared" si="45"/>
        <v>0</v>
      </c>
      <c r="W448">
        <f t="shared" si="45"/>
        <v>0</v>
      </c>
      <c r="X448">
        <f t="shared" si="45"/>
        <v>0</v>
      </c>
      <c r="Y448">
        <f t="shared" si="45"/>
        <v>0</v>
      </c>
      <c r="Z448">
        <f t="shared" si="45"/>
        <v>0</v>
      </c>
      <c r="AA448">
        <f t="shared" si="45"/>
        <v>0</v>
      </c>
      <c r="AB448">
        <f t="shared" si="41"/>
        <v>0</v>
      </c>
      <c r="AC448">
        <f t="shared" si="41"/>
        <v>0</v>
      </c>
      <c r="AD448">
        <f t="shared" si="40"/>
        <v>0</v>
      </c>
      <c r="AE448">
        <f t="shared" si="40"/>
        <v>0</v>
      </c>
    </row>
    <row r="449" spans="13:31">
      <c r="M449">
        <f t="shared" si="44"/>
        <v>0</v>
      </c>
      <c r="N449">
        <f t="shared" si="45"/>
        <v>0</v>
      </c>
      <c r="O449">
        <f t="shared" si="45"/>
        <v>0</v>
      </c>
      <c r="P449">
        <f t="shared" si="45"/>
        <v>0</v>
      </c>
      <c r="Q449">
        <f t="shared" si="45"/>
        <v>0</v>
      </c>
      <c r="R449">
        <f t="shared" si="45"/>
        <v>0</v>
      </c>
      <c r="S449">
        <f t="shared" si="45"/>
        <v>0</v>
      </c>
      <c r="T449">
        <f t="shared" si="45"/>
        <v>0</v>
      </c>
      <c r="U449">
        <f t="shared" si="45"/>
        <v>0</v>
      </c>
      <c r="V449">
        <f t="shared" si="45"/>
        <v>0</v>
      </c>
      <c r="W449">
        <f t="shared" si="45"/>
        <v>0</v>
      </c>
      <c r="X449">
        <f t="shared" si="45"/>
        <v>0</v>
      </c>
      <c r="Y449">
        <f t="shared" si="45"/>
        <v>0</v>
      </c>
      <c r="Z449">
        <f t="shared" si="45"/>
        <v>0</v>
      </c>
      <c r="AA449">
        <f t="shared" si="45"/>
        <v>0</v>
      </c>
      <c r="AB449">
        <f t="shared" si="41"/>
        <v>0</v>
      </c>
      <c r="AC449">
        <f t="shared" si="41"/>
        <v>0</v>
      </c>
      <c r="AD449">
        <f t="shared" si="40"/>
        <v>0</v>
      </c>
      <c r="AE449">
        <f t="shared" si="40"/>
        <v>0</v>
      </c>
    </row>
    <row r="450" spans="13:31">
      <c r="M450">
        <f t="shared" si="44"/>
        <v>0</v>
      </c>
      <c r="N450">
        <f t="shared" si="45"/>
        <v>0</v>
      </c>
      <c r="O450">
        <f t="shared" si="45"/>
        <v>0</v>
      </c>
      <c r="P450">
        <f t="shared" si="45"/>
        <v>0</v>
      </c>
      <c r="Q450">
        <f t="shared" si="45"/>
        <v>0</v>
      </c>
      <c r="R450">
        <f t="shared" si="45"/>
        <v>0</v>
      </c>
      <c r="S450">
        <f t="shared" si="45"/>
        <v>0</v>
      </c>
      <c r="T450">
        <f t="shared" si="45"/>
        <v>0</v>
      </c>
      <c r="U450">
        <f t="shared" si="45"/>
        <v>0</v>
      </c>
      <c r="V450">
        <f t="shared" si="45"/>
        <v>0</v>
      </c>
      <c r="W450">
        <f t="shared" si="45"/>
        <v>0</v>
      </c>
      <c r="X450">
        <f t="shared" si="45"/>
        <v>0</v>
      </c>
      <c r="Y450">
        <f t="shared" si="45"/>
        <v>0</v>
      </c>
      <c r="Z450">
        <f t="shared" si="45"/>
        <v>0</v>
      </c>
      <c r="AA450">
        <f t="shared" si="45"/>
        <v>0</v>
      </c>
      <c r="AB450">
        <f t="shared" si="41"/>
        <v>0</v>
      </c>
      <c r="AC450">
        <f t="shared" si="41"/>
        <v>0</v>
      </c>
      <c r="AD450">
        <f t="shared" si="40"/>
        <v>0</v>
      </c>
      <c r="AE450">
        <f t="shared" si="40"/>
        <v>0</v>
      </c>
    </row>
    <row r="451" spans="13:31">
      <c r="M451">
        <f t="shared" si="44"/>
        <v>0</v>
      </c>
      <c r="N451">
        <f t="shared" si="45"/>
        <v>0</v>
      </c>
      <c r="O451">
        <f t="shared" si="45"/>
        <v>0</v>
      </c>
      <c r="P451">
        <f t="shared" si="45"/>
        <v>0</v>
      </c>
      <c r="Q451">
        <f t="shared" si="45"/>
        <v>0</v>
      </c>
      <c r="R451">
        <f t="shared" si="45"/>
        <v>0</v>
      </c>
      <c r="S451">
        <f t="shared" si="45"/>
        <v>0</v>
      </c>
      <c r="T451">
        <f t="shared" si="45"/>
        <v>0</v>
      </c>
      <c r="U451">
        <f t="shared" si="45"/>
        <v>0</v>
      </c>
      <c r="V451">
        <f t="shared" si="45"/>
        <v>0</v>
      </c>
      <c r="W451">
        <f t="shared" si="45"/>
        <v>0</v>
      </c>
      <c r="X451">
        <f t="shared" si="45"/>
        <v>0</v>
      </c>
      <c r="Y451">
        <f t="shared" si="45"/>
        <v>0</v>
      </c>
      <c r="Z451">
        <f t="shared" si="45"/>
        <v>0</v>
      </c>
      <c r="AA451">
        <f t="shared" si="45"/>
        <v>0</v>
      </c>
      <c r="AB451">
        <f t="shared" si="41"/>
        <v>0</v>
      </c>
      <c r="AC451">
        <f t="shared" si="41"/>
        <v>0</v>
      </c>
      <c r="AD451">
        <f t="shared" si="40"/>
        <v>0</v>
      </c>
      <c r="AE451">
        <f t="shared" si="40"/>
        <v>0</v>
      </c>
    </row>
    <row r="452" spans="13:31">
      <c r="M452">
        <f t="shared" si="44"/>
        <v>0</v>
      </c>
      <c r="N452">
        <f t="shared" si="45"/>
        <v>0</v>
      </c>
      <c r="O452">
        <f t="shared" si="45"/>
        <v>0</v>
      </c>
      <c r="P452">
        <f t="shared" si="45"/>
        <v>0</v>
      </c>
      <c r="Q452">
        <f t="shared" si="45"/>
        <v>0</v>
      </c>
      <c r="R452">
        <f t="shared" si="45"/>
        <v>0</v>
      </c>
      <c r="S452">
        <f t="shared" si="45"/>
        <v>0</v>
      </c>
      <c r="T452">
        <f t="shared" si="45"/>
        <v>0</v>
      </c>
      <c r="U452">
        <f t="shared" si="45"/>
        <v>0</v>
      </c>
      <c r="V452">
        <f t="shared" si="45"/>
        <v>0</v>
      </c>
      <c r="W452">
        <f t="shared" si="45"/>
        <v>0</v>
      </c>
      <c r="X452">
        <f t="shared" si="45"/>
        <v>0</v>
      </c>
      <c r="Y452">
        <f t="shared" si="45"/>
        <v>0</v>
      </c>
      <c r="Z452">
        <f t="shared" si="45"/>
        <v>0</v>
      </c>
      <c r="AA452">
        <f t="shared" si="45"/>
        <v>0</v>
      </c>
      <c r="AB452">
        <f t="shared" si="41"/>
        <v>0</v>
      </c>
      <c r="AC452">
        <f t="shared" si="41"/>
        <v>0</v>
      </c>
      <c r="AD452">
        <f t="shared" si="40"/>
        <v>0</v>
      </c>
      <c r="AE452">
        <f t="shared" si="40"/>
        <v>0</v>
      </c>
    </row>
    <row r="453" spans="13:31">
      <c r="M453">
        <f t="shared" si="44"/>
        <v>0</v>
      </c>
      <c r="N453">
        <f t="shared" si="45"/>
        <v>0</v>
      </c>
      <c r="O453">
        <f t="shared" si="45"/>
        <v>0</v>
      </c>
      <c r="P453">
        <f t="shared" si="45"/>
        <v>0</v>
      </c>
      <c r="Q453">
        <f t="shared" si="45"/>
        <v>0</v>
      </c>
      <c r="R453">
        <f t="shared" si="45"/>
        <v>0</v>
      </c>
      <c r="S453">
        <f t="shared" si="45"/>
        <v>0</v>
      </c>
      <c r="T453">
        <f t="shared" si="45"/>
        <v>0</v>
      </c>
      <c r="U453">
        <f t="shared" si="45"/>
        <v>0</v>
      </c>
      <c r="V453">
        <f t="shared" si="45"/>
        <v>0</v>
      </c>
      <c r="W453">
        <f t="shared" si="45"/>
        <v>0</v>
      </c>
      <c r="X453">
        <f t="shared" si="45"/>
        <v>0</v>
      </c>
      <c r="Y453">
        <f t="shared" si="45"/>
        <v>0</v>
      </c>
      <c r="Z453">
        <f t="shared" si="45"/>
        <v>0</v>
      </c>
      <c r="AA453">
        <f t="shared" si="45"/>
        <v>0</v>
      </c>
      <c r="AB453">
        <f t="shared" si="41"/>
        <v>0</v>
      </c>
      <c r="AC453">
        <f t="shared" si="41"/>
        <v>0</v>
      </c>
      <c r="AD453">
        <f t="shared" si="40"/>
        <v>0</v>
      </c>
      <c r="AE453">
        <f t="shared" si="40"/>
        <v>0</v>
      </c>
    </row>
    <row r="454" spans="13:31">
      <c r="M454">
        <f t="shared" si="44"/>
        <v>0</v>
      </c>
      <c r="N454">
        <f t="shared" si="45"/>
        <v>0</v>
      </c>
      <c r="O454">
        <f t="shared" si="45"/>
        <v>0</v>
      </c>
      <c r="P454">
        <f t="shared" si="45"/>
        <v>0</v>
      </c>
      <c r="Q454">
        <f t="shared" si="45"/>
        <v>0</v>
      </c>
      <c r="R454">
        <f t="shared" si="45"/>
        <v>0</v>
      </c>
      <c r="S454">
        <f t="shared" si="45"/>
        <v>0</v>
      </c>
      <c r="T454">
        <f t="shared" si="45"/>
        <v>0</v>
      </c>
      <c r="U454">
        <f t="shared" si="45"/>
        <v>0</v>
      </c>
      <c r="V454">
        <f t="shared" si="45"/>
        <v>0</v>
      </c>
      <c r="W454">
        <f t="shared" si="45"/>
        <v>0</v>
      </c>
      <c r="X454">
        <f t="shared" si="45"/>
        <v>0</v>
      </c>
      <c r="Y454">
        <f t="shared" si="45"/>
        <v>0</v>
      </c>
      <c r="Z454">
        <f t="shared" si="45"/>
        <v>0</v>
      </c>
      <c r="AA454">
        <f t="shared" si="45"/>
        <v>0</v>
      </c>
      <c r="AB454">
        <f t="shared" si="41"/>
        <v>0</v>
      </c>
      <c r="AC454">
        <f t="shared" si="41"/>
        <v>0</v>
      </c>
      <c r="AD454">
        <f t="shared" si="40"/>
        <v>0</v>
      </c>
      <c r="AE454">
        <f t="shared" si="40"/>
        <v>0</v>
      </c>
    </row>
    <row r="455" spans="13:31">
      <c r="M455">
        <f t="shared" si="44"/>
        <v>0</v>
      </c>
      <c r="N455">
        <f t="shared" si="45"/>
        <v>0</v>
      </c>
      <c r="O455">
        <f t="shared" si="45"/>
        <v>0</v>
      </c>
      <c r="P455">
        <f t="shared" si="45"/>
        <v>0</v>
      </c>
      <c r="Q455">
        <f t="shared" si="45"/>
        <v>0</v>
      </c>
      <c r="R455">
        <f t="shared" si="45"/>
        <v>0</v>
      </c>
      <c r="S455">
        <f t="shared" si="45"/>
        <v>0</v>
      </c>
      <c r="T455">
        <f t="shared" si="45"/>
        <v>0</v>
      </c>
      <c r="U455">
        <f t="shared" si="45"/>
        <v>0</v>
      </c>
      <c r="V455">
        <f t="shared" si="45"/>
        <v>0</v>
      </c>
      <c r="W455">
        <f t="shared" si="45"/>
        <v>0</v>
      </c>
      <c r="X455">
        <f t="shared" si="45"/>
        <v>0</v>
      </c>
      <c r="Y455">
        <f t="shared" si="45"/>
        <v>0</v>
      </c>
      <c r="Z455">
        <f t="shared" si="45"/>
        <v>0</v>
      </c>
      <c r="AA455">
        <f t="shared" si="45"/>
        <v>0</v>
      </c>
      <c r="AB455">
        <f t="shared" si="41"/>
        <v>0</v>
      </c>
      <c r="AC455">
        <f t="shared" si="41"/>
        <v>0</v>
      </c>
      <c r="AD455">
        <f t="shared" si="40"/>
        <v>0</v>
      </c>
      <c r="AE455">
        <f t="shared" si="40"/>
        <v>0</v>
      </c>
    </row>
    <row r="456" spans="13:31">
      <c r="M456">
        <f t="shared" si="44"/>
        <v>0</v>
      </c>
      <c r="N456">
        <f t="shared" si="45"/>
        <v>0</v>
      </c>
      <c r="O456">
        <f t="shared" si="45"/>
        <v>0</v>
      </c>
      <c r="P456">
        <f t="shared" si="45"/>
        <v>0</v>
      </c>
      <c r="Q456">
        <f t="shared" si="45"/>
        <v>0</v>
      </c>
      <c r="R456">
        <f t="shared" si="45"/>
        <v>0</v>
      </c>
      <c r="S456">
        <f t="shared" si="45"/>
        <v>0</v>
      </c>
      <c r="T456">
        <f t="shared" si="45"/>
        <v>0</v>
      </c>
      <c r="U456">
        <f t="shared" si="45"/>
        <v>0</v>
      </c>
      <c r="V456">
        <f t="shared" si="45"/>
        <v>0</v>
      </c>
      <c r="W456">
        <f t="shared" si="45"/>
        <v>0</v>
      </c>
      <c r="X456">
        <f t="shared" si="45"/>
        <v>0</v>
      </c>
      <c r="Y456">
        <f t="shared" si="45"/>
        <v>0</v>
      </c>
      <c r="Z456">
        <f t="shared" si="45"/>
        <v>0</v>
      </c>
      <c r="AA456">
        <f t="shared" si="45"/>
        <v>0</v>
      </c>
      <c r="AB456">
        <f t="shared" si="41"/>
        <v>0</v>
      </c>
      <c r="AC456">
        <f t="shared" si="41"/>
        <v>0</v>
      </c>
      <c r="AD456">
        <f t="shared" si="40"/>
        <v>0</v>
      </c>
      <c r="AE456">
        <f t="shared" si="40"/>
        <v>0</v>
      </c>
    </row>
    <row r="457" spans="13:31">
      <c r="M457">
        <f t="shared" si="44"/>
        <v>0</v>
      </c>
      <c r="N457">
        <f t="shared" si="45"/>
        <v>0</v>
      </c>
      <c r="O457">
        <f t="shared" si="45"/>
        <v>0</v>
      </c>
      <c r="P457">
        <f t="shared" si="45"/>
        <v>0</v>
      </c>
      <c r="Q457">
        <f t="shared" si="45"/>
        <v>0</v>
      </c>
      <c r="R457">
        <f t="shared" si="45"/>
        <v>0</v>
      </c>
      <c r="S457">
        <f t="shared" si="45"/>
        <v>0</v>
      </c>
      <c r="T457">
        <f t="shared" si="45"/>
        <v>0</v>
      </c>
      <c r="U457">
        <f t="shared" si="45"/>
        <v>0</v>
      </c>
      <c r="V457">
        <f t="shared" si="45"/>
        <v>0</v>
      </c>
      <c r="W457">
        <f t="shared" si="45"/>
        <v>0</v>
      </c>
      <c r="X457">
        <f t="shared" si="45"/>
        <v>0</v>
      </c>
      <c r="Y457">
        <f t="shared" si="45"/>
        <v>0</v>
      </c>
      <c r="Z457">
        <f t="shared" si="45"/>
        <v>0</v>
      </c>
      <c r="AA457">
        <f t="shared" si="45"/>
        <v>0</v>
      </c>
      <c r="AB457">
        <f t="shared" si="41"/>
        <v>0</v>
      </c>
      <c r="AC457">
        <f t="shared" si="41"/>
        <v>0</v>
      </c>
      <c r="AD457">
        <f t="shared" si="40"/>
        <v>0</v>
      </c>
      <c r="AE457">
        <f t="shared" si="40"/>
        <v>0</v>
      </c>
    </row>
    <row r="458" spans="13:31">
      <c r="M458">
        <f t="shared" si="44"/>
        <v>0</v>
      </c>
      <c r="N458">
        <f t="shared" si="45"/>
        <v>0</v>
      </c>
      <c r="O458">
        <f t="shared" si="45"/>
        <v>0</v>
      </c>
      <c r="P458">
        <f t="shared" si="45"/>
        <v>0</v>
      </c>
      <c r="Q458">
        <f t="shared" si="45"/>
        <v>0</v>
      </c>
      <c r="R458">
        <f t="shared" si="45"/>
        <v>0</v>
      </c>
      <c r="S458">
        <f t="shared" si="45"/>
        <v>0</v>
      </c>
      <c r="T458">
        <f t="shared" si="45"/>
        <v>0</v>
      </c>
      <c r="U458">
        <f t="shared" si="45"/>
        <v>0</v>
      </c>
      <c r="V458">
        <f t="shared" si="45"/>
        <v>0</v>
      </c>
      <c r="W458">
        <f t="shared" si="45"/>
        <v>0</v>
      </c>
      <c r="X458">
        <f t="shared" si="45"/>
        <v>0</v>
      </c>
      <c r="Y458">
        <f t="shared" si="45"/>
        <v>0</v>
      </c>
      <c r="Z458">
        <f t="shared" si="45"/>
        <v>0</v>
      </c>
      <c r="AA458">
        <f t="shared" si="45"/>
        <v>0</v>
      </c>
      <c r="AB458">
        <f t="shared" si="41"/>
        <v>0</v>
      </c>
      <c r="AC458">
        <f t="shared" si="41"/>
        <v>0</v>
      </c>
      <c r="AD458">
        <f t="shared" si="40"/>
        <v>0</v>
      </c>
      <c r="AE458">
        <f t="shared" si="40"/>
        <v>0</v>
      </c>
    </row>
    <row r="459" spans="13:31">
      <c r="M459">
        <f t="shared" si="44"/>
        <v>0</v>
      </c>
      <c r="N459">
        <f t="shared" si="45"/>
        <v>0</v>
      </c>
      <c r="O459">
        <f t="shared" si="45"/>
        <v>0</v>
      </c>
      <c r="P459">
        <f t="shared" si="45"/>
        <v>0</v>
      </c>
      <c r="Q459">
        <f t="shared" si="45"/>
        <v>0</v>
      </c>
      <c r="R459">
        <f t="shared" si="45"/>
        <v>0</v>
      </c>
      <c r="S459">
        <f t="shared" si="45"/>
        <v>0</v>
      </c>
      <c r="T459">
        <f t="shared" si="45"/>
        <v>0</v>
      </c>
      <c r="U459">
        <f t="shared" si="45"/>
        <v>0</v>
      </c>
      <c r="V459">
        <f t="shared" si="45"/>
        <v>0</v>
      </c>
      <c r="W459">
        <f t="shared" si="45"/>
        <v>0</v>
      </c>
      <c r="X459">
        <f t="shared" si="45"/>
        <v>0</v>
      </c>
      <c r="Y459">
        <f t="shared" si="45"/>
        <v>0</v>
      </c>
      <c r="Z459">
        <f t="shared" si="45"/>
        <v>0</v>
      </c>
      <c r="AA459">
        <f t="shared" si="45"/>
        <v>0</v>
      </c>
      <c r="AB459">
        <f t="shared" si="41"/>
        <v>0</v>
      </c>
      <c r="AC459">
        <f t="shared" si="41"/>
        <v>0</v>
      </c>
      <c r="AD459">
        <f t="shared" si="40"/>
        <v>0</v>
      </c>
      <c r="AE459">
        <f t="shared" si="40"/>
        <v>0</v>
      </c>
    </row>
    <row r="460" spans="13:31">
      <c r="M460">
        <f t="shared" si="44"/>
        <v>0</v>
      </c>
      <c r="N460">
        <f t="shared" ref="N460:AA476" si="46">IF($D460=N$1,$E460,0)</f>
        <v>0</v>
      </c>
      <c r="O460">
        <f t="shared" si="46"/>
        <v>0</v>
      </c>
      <c r="P460">
        <f t="shared" si="46"/>
        <v>0</v>
      </c>
      <c r="Q460">
        <f t="shared" si="46"/>
        <v>0</v>
      </c>
      <c r="R460">
        <f t="shared" si="46"/>
        <v>0</v>
      </c>
      <c r="S460">
        <f t="shared" si="46"/>
        <v>0</v>
      </c>
      <c r="T460">
        <f t="shared" si="46"/>
        <v>0</v>
      </c>
      <c r="U460">
        <f t="shared" si="46"/>
        <v>0</v>
      </c>
      <c r="V460">
        <f t="shared" si="46"/>
        <v>0</v>
      </c>
      <c r="W460">
        <f t="shared" si="46"/>
        <v>0</v>
      </c>
      <c r="X460">
        <f t="shared" si="46"/>
        <v>0</v>
      </c>
      <c r="Y460">
        <f t="shared" si="46"/>
        <v>0</v>
      </c>
      <c r="Z460">
        <f t="shared" si="46"/>
        <v>0</v>
      </c>
      <c r="AA460">
        <f t="shared" si="46"/>
        <v>0</v>
      </c>
      <c r="AB460">
        <f t="shared" si="41"/>
        <v>0</v>
      </c>
      <c r="AC460">
        <f t="shared" si="41"/>
        <v>0</v>
      </c>
      <c r="AD460">
        <f t="shared" si="41"/>
        <v>0</v>
      </c>
      <c r="AE460">
        <f t="shared" si="41"/>
        <v>0</v>
      </c>
    </row>
    <row r="461" spans="13:31">
      <c r="M461">
        <f t="shared" si="44"/>
        <v>0</v>
      </c>
      <c r="N461">
        <f t="shared" si="46"/>
        <v>0</v>
      </c>
      <c r="O461">
        <f t="shared" si="46"/>
        <v>0</v>
      </c>
      <c r="P461">
        <f t="shared" si="46"/>
        <v>0</v>
      </c>
      <c r="Q461">
        <f t="shared" si="46"/>
        <v>0</v>
      </c>
      <c r="R461">
        <f t="shared" si="46"/>
        <v>0</v>
      </c>
      <c r="S461">
        <f t="shared" si="46"/>
        <v>0</v>
      </c>
      <c r="T461">
        <f t="shared" si="46"/>
        <v>0</v>
      </c>
      <c r="U461">
        <f t="shared" si="46"/>
        <v>0</v>
      </c>
      <c r="V461">
        <f t="shared" si="46"/>
        <v>0</v>
      </c>
      <c r="W461">
        <f t="shared" si="46"/>
        <v>0</v>
      </c>
      <c r="X461">
        <f t="shared" si="46"/>
        <v>0</v>
      </c>
      <c r="Y461">
        <f t="shared" si="46"/>
        <v>0</v>
      </c>
      <c r="Z461">
        <f t="shared" si="46"/>
        <v>0</v>
      </c>
      <c r="AA461">
        <f t="shared" si="46"/>
        <v>0</v>
      </c>
      <c r="AB461">
        <f t="shared" ref="AB461:AE524" si="47">IF($D461=AB$1,$E461,0)</f>
        <v>0</v>
      </c>
      <c r="AC461">
        <f t="shared" si="47"/>
        <v>0</v>
      </c>
      <c r="AD461">
        <f t="shared" si="47"/>
        <v>0</v>
      </c>
      <c r="AE461">
        <f t="shared" si="47"/>
        <v>0</v>
      </c>
    </row>
    <row r="462" spans="13:31">
      <c r="M462">
        <f t="shared" si="44"/>
        <v>0</v>
      </c>
      <c r="N462">
        <f t="shared" si="46"/>
        <v>0</v>
      </c>
      <c r="O462">
        <f t="shared" si="46"/>
        <v>0</v>
      </c>
      <c r="P462">
        <f t="shared" si="46"/>
        <v>0</v>
      </c>
      <c r="Q462">
        <f t="shared" si="46"/>
        <v>0</v>
      </c>
      <c r="R462">
        <f t="shared" si="46"/>
        <v>0</v>
      </c>
      <c r="S462">
        <f t="shared" si="46"/>
        <v>0</v>
      </c>
      <c r="T462">
        <f t="shared" si="46"/>
        <v>0</v>
      </c>
      <c r="U462">
        <f t="shared" si="46"/>
        <v>0</v>
      </c>
      <c r="V462">
        <f t="shared" si="46"/>
        <v>0</v>
      </c>
      <c r="W462">
        <f t="shared" si="46"/>
        <v>0</v>
      </c>
      <c r="X462">
        <f t="shared" si="46"/>
        <v>0</v>
      </c>
      <c r="Y462">
        <f t="shared" si="46"/>
        <v>0</v>
      </c>
      <c r="Z462">
        <f t="shared" si="46"/>
        <v>0</v>
      </c>
      <c r="AA462">
        <f t="shared" si="46"/>
        <v>0</v>
      </c>
      <c r="AB462">
        <f t="shared" si="47"/>
        <v>0</v>
      </c>
      <c r="AC462">
        <f t="shared" si="47"/>
        <v>0</v>
      </c>
      <c r="AD462">
        <f t="shared" si="47"/>
        <v>0</v>
      </c>
      <c r="AE462">
        <f t="shared" si="47"/>
        <v>0</v>
      </c>
    </row>
    <row r="463" spans="13:31">
      <c r="M463">
        <f t="shared" si="44"/>
        <v>0</v>
      </c>
      <c r="N463">
        <f t="shared" si="46"/>
        <v>0</v>
      </c>
      <c r="O463">
        <f t="shared" si="46"/>
        <v>0</v>
      </c>
      <c r="P463">
        <f t="shared" si="46"/>
        <v>0</v>
      </c>
      <c r="Q463">
        <f t="shared" si="46"/>
        <v>0</v>
      </c>
      <c r="R463">
        <f t="shared" si="46"/>
        <v>0</v>
      </c>
      <c r="S463">
        <f t="shared" si="46"/>
        <v>0</v>
      </c>
      <c r="T463">
        <f t="shared" si="46"/>
        <v>0</v>
      </c>
      <c r="U463">
        <f t="shared" si="46"/>
        <v>0</v>
      </c>
      <c r="V463">
        <f t="shared" si="46"/>
        <v>0</v>
      </c>
      <c r="W463">
        <f t="shared" si="46"/>
        <v>0</v>
      </c>
      <c r="X463">
        <f t="shared" si="46"/>
        <v>0</v>
      </c>
      <c r="Y463">
        <f t="shared" si="46"/>
        <v>0</v>
      </c>
      <c r="Z463">
        <f t="shared" si="46"/>
        <v>0</v>
      </c>
      <c r="AA463">
        <f t="shared" si="46"/>
        <v>0</v>
      </c>
      <c r="AB463">
        <f t="shared" si="47"/>
        <v>0</v>
      </c>
      <c r="AC463">
        <f t="shared" si="47"/>
        <v>0</v>
      </c>
      <c r="AD463">
        <f t="shared" si="47"/>
        <v>0</v>
      </c>
      <c r="AE463">
        <f t="shared" si="47"/>
        <v>0</v>
      </c>
    </row>
    <row r="464" spans="13:31">
      <c r="M464">
        <f t="shared" si="44"/>
        <v>0</v>
      </c>
      <c r="N464">
        <f t="shared" si="46"/>
        <v>0</v>
      </c>
      <c r="O464">
        <f t="shared" si="46"/>
        <v>0</v>
      </c>
      <c r="P464">
        <f t="shared" si="46"/>
        <v>0</v>
      </c>
      <c r="Q464">
        <f t="shared" si="46"/>
        <v>0</v>
      </c>
      <c r="R464">
        <f t="shared" si="46"/>
        <v>0</v>
      </c>
      <c r="S464">
        <f t="shared" si="46"/>
        <v>0</v>
      </c>
      <c r="T464">
        <f t="shared" si="46"/>
        <v>0</v>
      </c>
      <c r="U464">
        <f t="shared" si="46"/>
        <v>0</v>
      </c>
      <c r="V464">
        <f t="shared" si="46"/>
        <v>0</v>
      </c>
      <c r="W464">
        <f t="shared" si="46"/>
        <v>0</v>
      </c>
      <c r="X464">
        <f t="shared" si="46"/>
        <v>0</v>
      </c>
      <c r="Y464">
        <f t="shared" si="46"/>
        <v>0</v>
      </c>
      <c r="Z464">
        <f t="shared" si="46"/>
        <v>0</v>
      </c>
      <c r="AA464">
        <f t="shared" si="46"/>
        <v>0</v>
      </c>
      <c r="AB464">
        <f t="shared" si="47"/>
        <v>0</v>
      </c>
      <c r="AC464">
        <f t="shared" si="47"/>
        <v>0</v>
      </c>
      <c r="AD464">
        <f t="shared" si="47"/>
        <v>0</v>
      </c>
      <c r="AE464">
        <f t="shared" si="47"/>
        <v>0</v>
      </c>
    </row>
    <row r="465" spans="13:31">
      <c r="M465">
        <f t="shared" si="44"/>
        <v>0</v>
      </c>
      <c r="N465">
        <f t="shared" si="46"/>
        <v>0</v>
      </c>
      <c r="O465">
        <f t="shared" si="46"/>
        <v>0</v>
      </c>
      <c r="P465">
        <f t="shared" si="46"/>
        <v>0</v>
      </c>
      <c r="Q465">
        <f t="shared" si="46"/>
        <v>0</v>
      </c>
      <c r="R465">
        <f t="shared" si="46"/>
        <v>0</v>
      </c>
      <c r="S465">
        <f t="shared" si="46"/>
        <v>0</v>
      </c>
      <c r="T465">
        <f t="shared" si="46"/>
        <v>0</v>
      </c>
      <c r="U465">
        <f t="shared" si="46"/>
        <v>0</v>
      </c>
      <c r="V465">
        <f t="shared" si="46"/>
        <v>0</v>
      </c>
      <c r="W465">
        <f t="shared" si="46"/>
        <v>0</v>
      </c>
      <c r="X465">
        <f t="shared" si="46"/>
        <v>0</v>
      </c>
      <c r="Y465">
        <f t="shared" si="46"/>
        <v>0</v>
      </c>
      <c r="Z465">
        <f t="shared" si="46"/>
        <v>0</v>
      </c>
      <c r="AA465">
        <f t="shared" si="46"/>
        <v>0</v>
      </c>
      <c r="AB465">
        <f t="shared" si="47"/>
        <v>0</v>
      </c>
      <c r="AC465">
        <f t="shared" si="47"/>
        <v>0</v>
      </c>
      <c r="AD465">
        <f t="shared" si="47"/>
        <v>0</v>
      </c>
      <c r="AE465">
        <f t="shared" si="47"/>
        <v>0</v>
      </c>
    </row>
    <row r="466" spans="13:31">
      <c r="M466">
        <f t="shared" si="44"/>
        <v>0</v>
      </c>
      <c r="N466">
        <f t="shared" si="46"/>
        <v>0</v>
      </c>
      <c r="O466">
        <f t="shared" si="46"/>
        <v>0</v>
      </c>
      <c r="P466">
        <f t="shared" si="46"/>
        <v>0</v>
      </c>
      <c r="Q466">
        <f t="shared" si="46"/>
        <v>0</v>
      </c>
      <c r="R466">
        <f t="shared" si="46"/>
        <v>0</v>
      </c>
      <c r="S466">
        <f t="shared" si="46"/>
        <v>0</v>
      </c>
      <c r="T466">
        <f t="shared" si="46"/>
        <v>0</v>
      </c>
      <c r="U466">
        <f t="shared" si="46"/>
        <v>0</v>
      </c>
      <c r="V466">
        <f t="shared" si="46"/>
        <v>0</v>
      </c>
      <c r="W466">
        <f t="shared" si="46"/>
        <v>0</v>
      </c>
      <c r="X466">
        <f t="shared" si="46"/>
        <v>0</v>
      </c>
      <c r="Y466">
        <f t="shared" si="46"/>
        <v>0</v>
      </c>
      <c r="Z466">
        <f t="shared" si="46"/>
        <v>0</v>
      </c>
      <c r="AA466">
        <f t="shared" si="46"/>
        <v>0</v>
      </c>
      <c r="AB466">
        <f t="shared" si="47"/>
        <v>0</v>
      </c>
      <c r="AC466">
        <f t="shared" si="47"/>
        <v>0</v>
      </c>
      <c r="AD466">
        <f t="shared" si="47"/>
        <v>0</v>
      </c>
      <c r="AE466">
        <f t="shared" si="47"/>
        <v>0</v>
      </c>
    </row>
    <row r="467" spans="13:31">
      <c r="M467">
        <f t="shared" si="44"/>
        <v>0</v>
      </c>
      <c r="N467">
        <f t="shared" si="46"/>
        <v>0</v>
      </c>
      <c r="O467">
        <f t="shared" si="46"/>
        <v>0</v>
      </c>
      <c r="P467">
        <f t="shared" si="46"/>
        <v>0</v>
      </c>
      <c r="Q467">
        <f t="shared" si="46"/>
        <v>0</v>
      </c>
      <c r="R467">
        <f t="shared" si="46"/>
        <v>0</v>
      </c>
      <c r="S467">
        <f t="shared" si="46"/>
        <v>0</v>
      </c>
      <c r="T467">
        <f t="shared" si="46"/>
        <v>0</v>
      </c>
      <c r="U467">
        <f t="shared" si="46"/>
        <v>0</v>
      </c>
      <c r="V467">
        <f t="shared" si="46"/>
        <v>0</v>
      </c>
      <c r="W467">
        <f t="shared" si="46"/>
        <v>0</v>
      </c>
      <c r="X467">
        <f t="shared" si="46"/>
        <v>0</v>
      </c>
      <c r="Y467">
        <f t="shared" si="46"/>
        <v>0</v>
      </c>
      <c r="Z467">
        <f t="shared" si="46"/>
        <v>0</v>
      </c>
      <c r="AA467">
        <f t="shared" si="46"/>
        <v>0</v>
      </c>
      <c r="AB467">
        <f t="shared" si="47"/>
        <v>0</v>
      </c>
      <c r="AC467">
        <f t="shared" si="47"/>
        <v>0</v>
      </c>
      <c r="AD467">
        <f t="shared" si="47"/>
        <v>0</v>
      </c>
      <c r="AE467">
        <f t="shared" si="47"/>
        <v>0</v>
      </c>
    </row>
    <row r="468" spans="13:31">
      <c r="M468">
        <f t="shared" si="44"/>
        <v>0</v>
      </c>
      <c r="N468">
        <f t="shared" si="46"/>
        <v>0</v>
      </c>
      <c r="O468">
        <f t="shared" si="46"/>
        <v>0</v>
      </c>
      <c r="P468">
        <f t="shared" si="46"/>
        <v>0</v>
      </c>
      <c r="Q468">
        <f t="shared" si="46"/>
        <v>0</v>
      </c>
      <c r="R468">
        <f t="shared" si="46"/>
        <v>0</v>
      </c>
      <c r="S468">
        <f t="shared" si="46"/>
        <v>0</v>
      </c>
      <c r="T468">
        <f t="shared" si="46"/>
        <v>0</v>
      </c>
      <c r="U468">
        <f t="shared" si="46"/>
        <v>0</v>
      </c>
      <c r="V468">
        <f t="shared" si="46"/>
        <v>0</v>
      </c>
      <c r="W468">
        <f t="shared" si="46"/>
        <v>0</v>
      </c>
      <c r="X468">
        <f t="shared" si="46"/>
        <v>0</v>
      </c>
      <c r="Y468">
        <f t="shared" si="46"/>
        <v>0</v>
      </c>
      <c r="Z468">
        <f t="shared" si="46"/>
        <v>0</v>
      </c>
      <c r="AA468">
        <f t="shared" si="46"/>
        <v>0</v>
      </c>
      <c r="AB468">
        <f t="shared" si="47"/>
        <v>0</v>
      </c>
      <c r="AC468">
        <f t="shared" si="47"/>
        <v>0</v>
      </c>
      <c r="AD468">
        <f t="shared" si="47"/>
        <v>0</v>
      </c>
      <c r="AE468">
        <f t="shared" si="47"/>
        <v>0</v>
      </c>
    </row>
    <row r="469" spans="13:31">
      <c r="M469">
        <f t="shared" si="44"/>
        <v>0</v>
      </c>
      <c r="N469">
        <f t="shared" si="46"/>
        <v>0</v>
      </c>
      <c r="O469">
        <f t="shared" si="46"/>
        <v>0</v>
      </c>
      <c r="P469">
        <f t="shared" si="46"/>
        <v>0</v>
      </c>
      <c r="Q469">
        <f t="shared" si="46"/>
        <v>0</v>
      </c>
      <c r="R469">
        <f t="shared" si="46"/>
        <v>0</v>
      </c>
      <c r="S469">
        <f t="shared" si="46"/>
        <v>0</v>
      </c>
      <c r="T469">
        <f t="shared" si="46"/>
        <v>0</v>
      </c>
      <c r="U469">
        <f t="shared" si="46"/>
        <v>0</v>
      </c>
      <c r="V469">
        <f t="shared" si="46"/>
        <v>0</v>
      </c>
      <c r="W469">
        <f t="shared" si="46"/>
        <v>0</v>
      </c>
      <c r="X469">
        <f t="shared" si="46"/>
        <v>0</v>
      </c>
      <c r="Y469">
        <f t="shared" si="46"/>
        <v>0</v>
      </c>
      <c r="Z469">
        <f t="shared" si="46"/>
        <v>0</v>
      </c>
      <c r="AA469">
        <f t="shared" si="46"/>
        <v>0</v>
      </c>
      <c r="AB469">
        <f t="shared" si="47"/>
        <v>0</v>
      </c>
      <c r="AC469">
        <f t="shared" si="47"/>
        <v>0</v>
      </c>
      <c r="AD469">
        <f t="shared" si="47"/>
        <v>0</v>
      </c>
      <c r="AE469">
        <f t="shared" si="47"/>
        <v>0</v>
      </c>
    </row>
    <row r="470" spans="13:31">
      <c r="M470">
        <f t="shared" si="44"/>
        <v>0</v>
      </c>
      <c r="N470">
        <f t="shared" si="46"/>
        <v>0</v>
      </c>
      <c r="O470">
        <f t="shared" si="46"/>
        <v>0</v>
      </c>
      <c r="P470">
        <f t="shared" si="46"/>
        <v>0</v>
      </c>
      <c r="Q470">
        <f t="shared" si="46"/>
        <v>0</v>
      </c>
      <c r="R470">
        <f t="shared" si="46"/>
        <v>0</v>
      </c>
      <c r="S470">
        <f t="shared" si="46"/>
        <v>0</v>
      </c>
      <c r="T470">
        <f t="shared" si="46"/>
        <v>0</v>
      </c>
      <c r="U470">
        <f t="shared" si="46"/>
        <v>0</v>
      </c>
      <c r="V470">
        <f t="shared" si="46"/>
        <v>0</v>
      </c>
      <c r="W470">
        <f t="shared" si="46"/>
        <v>0</v>
      </c>
      <c r="X470">
        <f t="shared" si="46"/>
        <v>0</v>
      </c>
      <c r="Y470">
        <f t="shared" si="46"/>
        <v>0</v>
      </c>
      <c r="Z470">
        <f t="shared" si="46"/>
        <v>0</v>
      </c>
      <c r="AA470">
        <f t="shared" si="46"/>
        <v>0</v>
      </c>
      <c r="AB470">
        <f t="shared" si="47"/>
        <v>0</v>
      </c>
      <c r="AC470">
        <f t="shared" si="47"/>
        <v>0</v>
      </c>
      <c r="AD470">
        <f t="shared" si="47"/>
        <v>0</v>
      </c>
      <c r="AE470">
        <f t="shared" si="47"/>
        <v>0</v>
      </c>
    </row>
    <row r="471" spans="13:31">
      <c r="M471">
        <f t="shared" si="44"/>
        <v>0</v>
      </c>
      <c r="N471">
        <f t="shared" si="46"/>
        <v>0</v>
      </c>
      <c r="O471">
        <f t="shared" si="46"/>
        <v>0</v>
      </c>
      <c r="P471">
        <f t="shared" si="46"/>
        <v>0</v>
      </c>
      <c r="Q471">
        <f t="shared" si="46"/>
        <v>0</v>
      </c>
      <c r="R471">
        <f t="shared" si="46"/>
        <v>0</v>
      </c>
      <c r="S471">
        <f t="shared" si="46"/>
        <v>0</v>
      </c>
      <c r="T471">
        <f t="shared" si="46"/>
        <v>0</v>
      </c>
      <c r="U471">
        <f t="shared" si="46"/>
        <v>0</v>
      </c>
      <c r="V471">
        <f t="shared" si="46"/>
        <v>0</v>
      </c>
      <c r="W471">
        <f t="shared" si="46"/>
        <v>0</v>
      </c>
      <c r="X471">
        <f t="shared" si="46"/>
        <v>0</v>
      </c>
      <c r="Y471">
        <f t="shared" si="46"/>
        <v>0</v>
      </c>
      <c r="Z471">
        <f t="shared" si="46"/>
        <v>0</v>
      </c>
      <c r="AA471">
        <f t="shared" si="46"/>
        <v>0</v>
      </c>
      <c r="AB471">
        <f t="shared" si="47"/>
        <v>0</v>
      </c>
      <c r="AC471">
        <f t="shared" si="47"/>
        <v>0</v>
      </c>
      <c r="AD471">
        <f t="shared" si="47"/>
        <v>0</v>
      </c>
      <c r="AE471">
        <f t="shared" si="47"/>
        <v>0</v>
      </c>
    </row>
    <row r="472" spans="13:31">
      <c r="M472">
        <f t="shared" si="44"/>
        <v>0</v>
      </c>
      <c r="N472">
        <f t="shared" si="46"/>
        <v>0</v>
      </c>
      <c r="O472">
        <f t="shared" si="46"/>
        <v>0</v>
      </c>
      <c r="P472">
        <f t="shared" si="46"/>
        <v>0</v>
      </c>
      <c r="Q472">
        <f t="shared" si="46"/>
        <v>0</v>
      </c>
      <c r="R472">
        <f t="shared" si="46"/>
        <v>0</v>
      </c>
      <c r="S472">
        <f t="shared" si="46"/>
        <v>0</v>
      </c>
      <c r="T472">
        <f t="shared" si="46"/>
        <v>0</v>
      </c>
      <c r="U472">
        <f t="shared" si="46"/>
        <v>0</v>
      </c>
      <c r="V472">
        <f t="shared" si="46"/>
        <v>0</v>
      </c>
      <c r="W472">
        <f t="shared" si="46"/>
        <v>0</v>
      </c>
      <c r="X472">
        <f t="shared" si="46"/>
        <v>0</v>
      </c>
      <c r="Y472">
        <f t="shared" si="46"/>
        <v>0</v>
      </c>
      <c r="Z472">
        <f t="shared" si="46"/>
        <v>0</v>
      </c>
      <c r="AA472">
        <f t="shared" si="46"/>
        <v>0</v>
      </c>
      <c r="AB472">
        <f t="shared" si="47"/>
        <v>0</v>
      </c>
      <c r="AC472">
        <f t="shared" si="47"/>
        <v>0</v>
      </c>
      <c r="AD472">
        <f t="shared" si="47"/>
        <v>0</v>
      </c>
      <c r="AE472">
        <f t="shared" si="47"/>
        <v>0</v>
      </c>
    </row>
    <row r="473" spans="13:31">
      <c r="M473">
        <f t="shared" si="44"/>
        <v>0</v>
      </c>
      <c r="N473">
        <f t="shared" si="46"/>
        <v>0</v>
      </c>
      <c r="O473">
        <f t="shared" si="46"/>
        <v>0</v>
      </c>
      <c r="P473">
        <f t="shared" si="46"/>
        <v>0</v>
      </c>
      <c r="Q473">
        <f t="shared" si="46"/>
        <v>0</v>
      </c>
      <c r="R473">
        <f t="shared" si="46"/>
        <v>0</v>
      </c>
      <c r="S473">
        <f t="shared" si="46"/>
        <v>0</v>
      </c>
      <c r="T473">
        <f t="shared" si="46"/>
        <v>0</v>
      </c>
      <c r="U473">
        <f t="shared" si="46"/>
        <v>0</v>
      </c>
      <c r="V473">
        <f t="shared" si="46"/>
        <v>0</v>
      </c>
      <c r="W473">
        <f t="shared" si="46"/>
        <v>0</v>
      </c>
      <c r="X473">
        <f t="shared" si="46"/>
        <v>0</v>
      </c>
      <c r="Y473">
        <f t="shared" si="46"/>
        <v>0</v>
      </c>
      <c r="Z473">
        <f t="shared" si="46"/>
        <v>0</v>
      </c>
      <c r="AA473">
        <f t="shared" si="46"/>
        <v>0</v>
      </c>
      <c r="AB473">
        <f t="shared" si="47"/>
        <v>0</v>
      </c>
      <c r="AC473">
        <f t="shared" si="47"/>
        <v>0</v>
      </c>
      <c r="AD473">
        <f t="shared" si="47"/>
        <v>0</v>
      </c>
      <c r="AE473">
        <f t="shared" si="47"/>
        <v>0</v>
      </c>
    </row>
    <row r="474" spans="13:31">
      <c r="M474">
        <f t="shared" si="44"/>
        <v>0</v>
      </c>
      <c r="N474">
        <f t="shared" si="46"/>
        <v>0</v>
      </c>
      <c r="O474">
        <f t="shared" si="46"/>
        <v>0</v>
      </c>
      <c r="P474">
        <f t="shared" si="46"/>
        <v>0</v>
      </c>
      <c r="Q474">
        <f t="shared" si="46"/>
        <v>0</v>
      </c>
      <c r="R474">
        <f t="shared" si="46"/>
        <v>0</v>
      </c>
      <c r="S474">
        <f t="shared" si="46"/>
        <v>0</v>
      </c>
      <c r="T474">
        <f t="shared" si="46"/>
        <v>0</v>
      </c>
      <c r="U474">
        <f t="shared" si="46"/>
        <v>0</v>
      </c>
      <c r="V474">
        <f t="shared" si="46"/>
        <v>0</v>
      </c>
      <c r="W474">
        <f t="shared" si="46"/>
        <v>0</v>
      </c>
      <c r="X474">
        <f t="shared" si="46"/>
        <v>0</v>
      </c>
      <c r="Y474">
        <f t="shared" si="46"/>
        <v>0</v>
      </c>
      <c r="Z474">
        <f t="shared" si="46"/>
        <v>0</v>
      </c>
      <c r="AA474">
        <f t="shared" si="46"/>
        <v>0</v>
      </c>
      <c r="AB474">
        <f t="shared" si="47"/>
        <v>0</v>
      </c>
      <c r="AC474">
        <f t="shared" si="47"/>
        <v>0</v>
      </c>
      <c r="AD474">
        <f t="shared" si="47"/>
        <v>0</v>
      </c>
      <c r="AE474">
        <f t="shared" si="47"/>
        <v>0</v>
      </c>
    </row>
    <row r="475" spans="13:31">
      <c r="M475">
        <f t="shared" si="44"/>
        <v>0</v>
      </c>
      <c r="N475">
        <f t="shared" si="46"/>
        <v>0</v>
      </c>
      <c r="O475">
        <f t="shared" si="46"/>
        <v>0</v>
      </c>
      <c r="P475">
        <f t="shared" si="46"/>
        <v>0</v>
      </c>
      <c r="Q475">
        <f t="shared" si="46"/>
        <v>0</v>
      </c>
      <c r="R475">
        <f t="shared" si="46"/>
        <v>0</v>
      </c>
      <c r="S475">
        <f t="shared" si="46"/>
        <v>0</v>
      </c>
      <c r="T475">
        <f t="shared" si="46"/>
        <v>0</v>
      </c>
      <c r="U475">
        <f t="shared" si="46"/>
        <v>0</v>
      </c>
      <c r="V475">
        <f t="shared" si="46"/>
        <v>0</v>
      </c>
      <c r="W475">
        <f t="shared" si="46"/>
        <v>0</v>
      </c>
      <c r="X475">
        <f t="shared" si="46"/>
        <v>0</v>
      </c>
      <c r="Y475">
        <f t="shared" si="46"/>
        <v>0</v>
      </c>
      <c r="Z475">
        <f t="shared" si="46"/>
        <v>0</v>
      </c>
      <c r="AA475">
        <f t="shared" si="46"/>
        <v>0</v>
      </c>
      <c r="AB475">
        <f t="shared" si="47"/>
        <v>0</v>
      </c>
      <c r="AC475">
        <f t="shared" si="47"/>
        <v>0</v>
      </c>
      <c r="AD475">
        <f t="shared" si="47"/>
        <v>0</v>
      </c>
      <c r="AE475">
        <f t="shared" si="47"/>
        <v>0</v>
      </c>
    </row>
    <row r="476" spans="13:31">
      <c r="M476">
        <f t="shared" si="44"/>
        <v>0</v>
      </c>
      <c r="N476">
        <f t="shared" si="46"/>
        <v>0</v>
      </c>
      <c r="O476">
        <f t="shared" si="46"/>
        <v>0</v>
      </c>
      <c r="P476">
        <f t="shared" si="46"/>
        <v>0</v>
      </c>
      <c r="Q476">
        <f t="shared" si="46"/>
        <v>0</v>
      </c>
      <c r="R476">
        <f t="shared" si="46"/>
        <v>0</v>
      </c>
      <c r="S476">
        <f t="shared" si="46"/>
        <v>0</v>
      </c>
      <c r="T476">
        <f t="shared" si="46"/>
        <v>0</v>
      </c>
      <c r="U476">
        <f t="shared" si="46"/>
        <v>0</v>
      </c>
      <c r="V476">
        <f t="shared" si="46"/>
        <v>0</v>
      </c>
      <c r="W476">
        <f t="shared" si="46"/>
        <v>0</v>
      </c>
      <c r="X476">
        <f t="shared" si="46"/>
        <v>0</v>
      </c>
      <c r="Y476">
        <f t="shared" si="46"/>
        <v>0</v>
      </c>
      <c r="Z476">
        <f t="shared" si="46"/>
        <v>0</v>
      </c>
      <c r="AA476">
        <f t="shared" si="46"/>
        <v>0</v>
      </c>
      <c r="AB476">
        <f t="shared" si="47"/>
        <v>0</v>
      </c>
      <c r="AC476">
        <f t="shared" si="47"/>
        <v>0</v>
      </c>
      <c r="AD476">
        <f t="shared" si="47"/>
        <v>0</v>
      </c>
      <c r="AE476">
        <f t="shared" si="47"/>
        <v>0</v>
      </c>
    </row>
    <row r="477" spans="13:31">
      <c r="M477">
        <f t="shared" si="44"/>
        <v>0</v>
      </c>
      <c r="N477">
        <f t="shared" ref="N477:AA493" si="48">IF($D477=N$1,$E477,0)</f>
        <v>0</v>
      </c>
      <c r="O477">
        <f t="shared" si="48"/>
        <v>0</v>
      </c>
      <c r="P477">
        <f t="shared" si="48"/>
        <v>0</v>
      </c>
      <c r="Q477">
        <f t="shared" si="48"/>
        <v>0</v>
      </c>
      <c r="R477">
        <f t="shared" si="48"/>
        <v>0</v>
      </c>
      <c r="S477">
        <f t="shared" si="48"/>
        <v>0</v>
      </c>
      <c r="T477">
        <f t="shared" si="48"/>
        <v>0</v>
      </c>
      <c r="U477">
        <f t="shared" si="48"/>
        <v>0</v>
      </c>
      <c r="V477">
        <f t="shared" si="48"/>
        <v>0</v>
      </c>
      <c r="W477">
        <f t="shared" si="48"/>
        <v>0</v>
      </c>
      <c r="X477">
        <f t="shared" si="48"/>
        <v>0</v>
      </c>
      <c r="Y477">
        <f t="shared" si="48"/>
        <v>0</v>
      </c>
      <c r="Z477">
        <f t="shared" si="48"/>
        <v>0</v>
      </c>
      <c r="AA477">
        <f t="shared" si="48"/>
        <v>0</v>
      </c>
      <c r="AB477">
        <f t="shared" si="47"/>
        <v>0</v>
      </c>
      <c r="AC477">
        <f t="shared" si="47"/>
        <v>0</v>
      </c>
      <c r="AD477">
        <f t="shared" si="47"/>
        <v>0</v>
      </c>
      <c r="AE477">
        <f t="shared" si="47"/>
        <v>0</v>
      </c>
    </row>
    <row r="478" spans="13:31">
      <c r="M478">
        <f t="shared" si="44"/>
        <v>0</v>
      </c>
      <c r="N478">
        <f t="shared" si="48"/>
        <v>0</v>
      </c>
      <c r="O478">
        <f t="shared" si="48"/>
        <v>0</v>
      </c>
      <c r="P478">
        <f t="shared" si="48"/>
        <v>0</v>
      </c>
      <c r="Q478">
        <f t="shared" si="48"/>
        <v>0</v>
      </c>
      <c r="R478">
        <f t="shared" si="48"/>
        <v>0</v>
      </c>
      <c r="S478">
        <f t="shared" si="48"/>
        <v>0</v>
      </c>
      <c r="T478">
        <f t="shared" si="48"/>
        <v>0</v>
      </c>
      <c r="U478">
        <f t="shared" si="48"/>
        <v>0</v>
      </c>
      <c r="V478">
        <f t="shared" si="48"/>
        <v>0</v>
      </c>
      <c r="W478">
        <f t="shared" si="48"/>
        <v>0</v>
      </c>
      <c r="X478">
        <f t="shared" si="48"/>
        <v>0</v>
      </c>
      <c r="Y478">
        <f t="shared" si="48"/>
        <v>0</v>
      </c>
      <c r="Z478">
        <f t="shared" si="48"/>
        <v>0</v>
      </c>
      <c r="AA478">
        <f t="shared" si="48"/>
        <v>0</v>
      </c>
      <c r="AB478">
        <f t="shared" si="47"/>
        <v>0</v>
      </c>
      <c r="AC478">
        <f t="shared" si="47"/>
        <v>0</v>
      </c>
      <c r="AD478">
        <f t="shared" si="47"/>
        <v>0</v>
      </c>
      <c r="AE478">
        <f t="shared" si="47"/>
        <v>0</v>
      </c>
    </row>
    <row r="479" spans="13:31">
      <c r="M479">
        <f t="shared" si="44"/>
        <v>0</v>
      </c>
      <c r="N479">
        <f t="shared" si="48"/>
        <v>0</v>
      </c>
      <c r="O479">
        <f t="shared" si="48"/>
        <v>0</v>
      </c>
      <c r="P479">
        <f t="shared" si="48"/>
        <v>0</v>
      </c>
      <c r="Q479">
        <f t="shared" si="48"/>
        <v>0</v>
      </c>
      <c r="R479">
        <f t="shared" si="48"/>
        <v>0</v>
      </c>
      <c r="S479">
        <f t="shared" si="48"/>
        <v>0</v>
      </c>
      <c r="T479">
        <f t="shared" si="48"/>
        <v>0</v>
      </c>
      <c r="U479">
        <f t="shared" si="48"/>
        <v>0</v>
      </c>
      <c r="V479">
        <f t="shared" si="48"/>
        <v>0</v>
      </c>
      <c r="W479">
        <f t="shared" si="48"/>
        <v>0</v>
      </c>
      <c r="X479">
        <f t="shared" si="48"/>
        <v>0</v>
      </c>
      <c r="Y479">
        <f t="shared" si="48"/>
        <v>0</v>
      </c>
      <c r="Z479">
        <f t="shared" si="48"/>
        <v>0</v>
      </c>
      <c r="AA479">
        <f t="shared" si="48"/>
        <v>0</v>
      </c>
      <c r="AB479">
        <f t="shared" si="47"/>
        <v>0</v>
      </c>
      <c r="AC479">
        <f t="shared" si="47"/>
        <v>0</v>
      </c>
      <c r="AD479">
        <f t="shared" si="47"/>
        <v>0</v>
      </c>
      <c r="AE479">
        <f t="shared" si="47"/>
        <v>0</v>
      </c>
    </row>
    <row r="480" spans="13:31">
      <c r="M480">
        <f t="shared" si="44"/>
        <v>0</v>
      </c>
      <c r="N480">
        <f t="shared" si="48"/>
        <v>0</v>
      </c>
      <c r="O480">
        <f t="shared" si="48"/>
        <v>0</v>
      </c>
      <c r="P480">
        <f t="shared" si="48"/>
        <v>0</v>
      </c>
      <c r="Q480">
        <f t="shared" si="48"/>
        <v>0</v>
      </c>
      <c r="R480">
        <f t="shared" si="48"/>
        <v>0</v>
      </c>
      <c r="S480">
        <f t="shared" si="48"/>
        <v>0</v>
      </c>
      <c r="T480">
        <f t="shared" si="48"/>
        <v>0</v>
      </c>
      <c r="U480">
        <f t="shared" si="48"/>
        <v>0</v>
      </c>
      <c r="V480">
        <f t="shared" si="48"/>
        <v>0</v>
      </c>
      <c r="W480">
        <f t="shared" si="48"/>
        <v>0</v>
      </c>
      <c r="X480">
        <f t="shared" si="48"/>
        <v>0</v>
      </c>
      <c r="Y480">
        <f t="shared" si="48"/>
        <v>0</v>
      </c>
      <c r="Z480">
        <f t="shared" si="48"/>
        <v>0</v>
      </c>
      <c r="AA480">
        <f t="shared" si="48"/>
        <v>0</v>
      </c>
      <c r="AB480">
        <f t="shared" si="47"/>
        <v>0</v>
      </c>
      <c r="AC480">
        <f t="shared" si="47"/>
        <v>0</v>
      </c>
      <c r="AD480">
        <f t="shared" si="47"/>
        <v>0</v>
      </c>
      <c r="AE480">
        <f t="shared" si="47"/>
        <v>0</v>
      </c>
    </row>
    <row r="481" spans="13:31">
      <c r="M481">
        <f t="shared" si="44"/>
        <v>0</v>
      </c>
      <c r="N481">
        <f t="shared" si="48"/>
        <v>0</v>
      </c>
      <c r="O481">
        <f t="shared" si="48"/>
        <v>0</v>
      </c>
      <c r="P481">
        <f t="shared" si="48"/>
        <v>0</v>
      </c>
      <c r="Q481">
        <f t="shared" si="48"/>
        <v>0</v>
      </c>
      <c r="R481">
        <f t="shared" si="48"/>
        <v>0</v>
      </c>
      <c r="S481">
        <f t="shared" si="48"/>
        <v>0</v>
      </c>
      <c r="T481">
        <f t="shared" si="48"/>
        <v>0</v>
      </c>
      <c r="U481">
        <f t="shared" si="48"/>
        <v>0</v>
      </c>
      <c r="V481">
        <f t="shared" si="48"/>
        <v>0</v>
      </c>
      <c r="W481">
        <f t="shared" si="48"/>
        <v>0</v>
      </c>
      <c r="X481">
        <f t="shared" si="48"/>
        <v>0</v>
      </c>
      <c r="Y481">
        <f t="shared" si="48"/>
        <v>0</v>
      </c>
      <c r="Z481">
        <f t="shared" si="48"/>
        <v>0</v>
      </c>
      <c r="AA481">
        <f t="shared" si="48"/>
        <v>0</v>
      </c>
      <c r="AB481">
        <f t="shared" si="47"/>
        <v>0</v>
      </c>
      <c r="AC481">
        <f t="shared" si="47"/>
        <v>0</v>
      </c>
      <c r="AD481">
        <f t="shared" si="47"/>
        <v>0</v>
      </c>
      <c r="AE481">
        <f t="shared" si="47"/>
        <v>0</v>
      </c>
    </row>
    <row r="482" spans="13:31">
      <c r="M482">
        <f t="shared" si="44"/>
        <v>0</v>
      </c>
      <c r="N482">
        <f t="shared" si="48"/>
        <v>0</v>
      </c>
      <c r="O482">
        <f t="shared" si="48"/>
        <v>0</v>
      </c>
      <c r="P482">
        <f t="shared" si="48"/>
        <v>0</v>
      </c>
      <c r="Q482">
        <f t="shared" si="48"/>
        <v>0</v>
      </c>
      <c r="R482">
        <f t="shared" si="48"/>
        <v>0</v>
      </c>
      <c r="S482">
        <f t="shared" si="48"/>
        <v>0</v>
      </c>
      <c r="T482">
        <f t="shared" si="48"/>
        <v>0</v>
      </c>
      <c r="U482">
        <f t="shared" si="48"/>
        <v>0</v>
      </c>
      <c r="V482">
        <f t="shared" si="48"/>
        <v>0</v>
      </c>
      <c r="W482">
        <f t="shared" si="48"/>
        <v>0</v>
      </c>
      <c r="X482">
        <f t="shared" si="48"/>
        <v>0</v>
      </c>
      <c r="Y482">
        <f t="shared" si="48"/>
        <v>0</v>
      </c>
      <c r="Z482">
        <f t="shared" si="48"/>
        <v>0</v>
      </c>
      <c r="AA482">
        <f t="shared" si="48"/>
        <v>0</v>
      </c>
      <c r="AB482">
        <f t="shared" si="47"/>
        <v>0</v>
      </c>
      <c r="AC482">
        <f t="shared" si="47"/>
        <v>0</v>
      </c>
      <c r="AD482">
        <f t="shared" si="47"/>
        <v>0</v>
      </c>
      <c r="AE482">
        <f t="shared" si="47"/>
        <v>0</v>
      </c>
    </row>
    <row r="483" spans="13:31">
      <c r="M483">
        <f t="shared" si="44"/>
        <v>0</v>
      </c>
      <c r="N483">
        <f t="shared" si="48"/>
        <v>0</v>
      </c>
      <c r="O483">
        <f t="shared" si="48"/>
        <v>0</v>
      </c>
      <c r="P483">
        <f t="shared" si="48"/>
        <v>0</v>
      </c>
      <c r="Q483">
        <f t="shared" si="48"/>
        <v>0</v>
      </c>
      <c r="R483">
        <f t="shared" si="48"/>
        <v>0</v>
      </c>
      <c r="S483">
        <f t="shared" si="48"/>
        <v>0</v>
      </c>
      <c r="T483">
        <f t="shared" si="48"/>
        <v>0</v>
      </c>
      <c r="U483">
        <f t="shared" si="48"/>
        <v>0</v>
      </c>
      <c r="V483">
        <f t="shared" si="48"/>
        <v>0</v>
      </c>
      <c r="W483">
        <f t="shared" si="48"/>
        <v>0</v>
      </c>
      <c r="X483">
        <f t="shared" si="48"/>
        <v>0</v>
      </c>
      <c r="Y483">
        <f t="shared" si="48"/>
        <v>0</v>
      </c>
      <c r="Z483">
        <f t="shared" si="48"/>
        <v>0</v>
      </c>
      <c r="AA483">
        <f t="shared" si="48"/>
        <v>0</v>
      </c>
      <c r="AB483">
        <f t="shared" si="47"/>
        <v>0</v>
      </c>
      <c r="AC483">
        <f t="shared" si="47"/>
        <v>0</v>
      </c>
      <c r="AD483">
        <f t="shared" si="47"/>
        <v>0</v>
      </c>
      <c r="AE483">
        <f t="shared" si="47"/>
        <v>0</v>
      </c>
    </row>
    <row r="484" spans="13:31">
      <c r="M484">
        <f t="shared" si="44"/>
        <v>0</v>
      </c>
      <c r="N484">
        <f t="shared" si="48"/>
        <v>0</v>
      </c>
      <c r="O484">
        <f t="shared" si="48"/>
        <v>0</v>
      </c>
      <c r="P484">
        <f t="shared" si="48"/>
        <v>0</v>
      </c>
      <c r="Q484">
        <f t="shared" si="48"/>
        <v>0</v>
      </c>
      <c r="R484">
        <f t="shared" si="48"/>
        <v>0</v>
      </c>
      <c r="S484">
        <f t="shared" si="48"/>
        <v>0</v>
      </c>
      <c r="T484">
        <f t="shared" si="48"/>
        <v>0</v>
      </c>
      <c r="U484">
        <f t="shared" si="48"/>
        <v>0</v>
      </c>
      <c r="V484">
        <f t="shared" si="48"/>
        <v>0</v>
      </c>
      <c r="W484">
        <f t="shared" si="48"/>
        <v>0</v>
      </c>
      <c r="X484">
        <f t="shared" si="48"/>
        <v>0</v>
      </c>
      <c r="Y484">
        <f t="shared" si="48"/>
        <v>0</v>
      </c>
      <c r="Z484">
        <f t="shared" si="48"/>
        <v>0</v>
      </c>
      <c r="AA484">
        <f t="shared" si="48"/>
        <v>0</v>
      </c>
      <c r="AB484">
        <f t="shared" si="47"/>
        <v>0</v>
      </c>
      <c r="AC484">
        <f t="shared" si="47"/>
        <v>0</v>
      </c>
      <c r="AD484">
        <f t="shared" si="47"/>
        <v>0</v>
      </c>
      <c r="AE484">
        <f t="shared" si="47"/>
        <v>0</v>
      </c>
    </row>
    <row r="485" spans="13:31">
      <c r="M485">
        <f t="shared" si="44"/>
        <v>0</v>
      </c>
      <c r="N485">
        <f t="shared" si="48"/>
        <v>0</v>
      </c>
      <c r="O485">
        <f t="shared" si="48"/>
        <v>0</v>
      </c>
      <c r="P485">
        <f t="shared" si="48"/>
        <v>0</v>
      </c>
      <c r="Q485">
        <f t="shared" si="48"/>
        <v>0</v>
      </c>
      <c r="R485">
        <f t="shared" si="48"/>
        <v>0</v>
      </c>
      <c r="S485">
        <f t="shared" si="48"/>
        <v>0</v>
      </c>
      <c r="T485">
        <f t="shared" si="48"/>
        <v>0</v>
      </c>
      <c r="U485">
        <f t="shared" si="48"/>
        <v>0</v>
      </c>
      <c r="V485">
        <f t="shared" si="48"/>
        <v>0</v>
      </c>
      <c r="W485">
        <f t="shared" si="48"/>
        <v>0</v>
      </c>
      <c r="X485">
        <f t="shared" si="48"/>
        <v>0</v>
      </c>
      <c r="Y485">
        <f t="shared" si="48"/>
        <v>0</v>
      </c>
      <c r="Z485">
        <f t="shared" si="48"/>
        <v>0</v>
      </c>
      <c r="AA485">
        <f t="shared" si="48"/>
        <v>0</v>
      </c>
      <c r="AB485">
        <f t="shared" si="47"/>
        <v>0</v>
      </c>
      <c r="AC485">
        <f t="shared" si="47"/>
        <v>0</v>
      </c>
      <c r="AD485">
        <f t="shared" si="47"/>
        <v>0</v>
      </c>
      <c r="AE485">
        <f t="shared" si="47"/>
        <v>0</v>
      </c>
    </row>
    <row r="486" spans="13:31">
      <c r="M486">
        <f t="shared" si="44"/>
        <v>0</v>
      </c>
      <c r="N486">
        <f t="shared" si="48"/>
        <v>0</v>
      </c>
      <c r="O486">
        <f t="shared" si="48"/>
        <v>0</v>
      </c>
      <c r="P486">
        <f t="shared" si="48"/>
        <v>0</v>
      </c>
      <c r="Q486">
        <f t="shared" si="48"/>
        <v>0</v>
      </c>
      <c r="R486">
        <f t="shared" si="48"/>
        <v>0</v>
      </c>
      <c r="S486">
        <f t="shared" si="48"/>
        <v>0</v>
      </c>
      <c r="T486">
        <f t="shared" si="48"/>
        <v>0</v>
      </c>
      <c r="U486">
        <f t="shared" si="48"/>
        <v>0</v>
      </c>
      <c r="V486">
        <f t="shared" si="48"/>
        <v>0</v>
      </c>
      <c r="W486">
        <f t="shared" si="48"/>
        <v>0</v>
      </c>
      <c r="X486">
        <f t="shared" si="48"/>
        <v>0</v>
      </c>
      <c r="Y486">
        <f t="shared" si="48"/>
        <v>0</v>
      </c>
      <c r="Z486">
        <f t="shared" si="48"/>
        <v>0</v>
      </c>
      <c r="AA486">
        <f t="shared" si="48"/>
        <v>0</v>
      </c>
      <c r="AB486">
        <f t="shared" si="47"/>
        <v>0</v>
      </c>
      <c r="AC486">
        <f t="shared" si="47"/>
        <v>0</v>
      </c>
      <c r="AD486">
        <f t="shared" si="47"/>
        <v>0</v>
      </c>
      <c r="AE486">
        <f t="shared" si="47"/>
        <v>0</v>
      </c>
    </row>
    <row r="487" spans="13:31">
      <c r="M487">
        <f t="shared" si="44"/>
        <v>0</v>
      </c>
      <c r="N487">
        <f t="shared" si="48"/>
        <v>0</v>
      </c>
      <c r="O487">
        <f t="shared" si="48"/>
        <v>0</v>
      </c>
      <c r="P487">
        <f t="shared" si="48"/>
        <v>0</v>
      </c>
      <c r="Q487">
        <f t="shared" si="48"/>
        <v>0</v>
      </c>
      <c r="R487">
        <f t="shared" si="48"/>
        <v>0</v>
      </c>
      <c r="S487">
        <f t="shared" si="48"/>
        <v>0</v>
      </c>
      <c r="T487">
        <f t="shared" si="48"/>
        <v>0</v>
      </c>
      <c r="U487">
        <f t="shared" si="48"/>
        <v>0</v>
      </c>
      <c r="V487">
        <f t="shared" si="48"/>
        <v>0</v>
      </c>
      <c r="W487">
        <f t="shared" si="48"/>
        <v>0</v>
      </c>
      <c r="X487">
        <f t="shared" si="48"/>
        <v>0</v>
      </c>
      <c r="Y487">
        <f t="shared" si="48"/>
        <v>0</v>
      </c>
      <c r="Z487">
        <f t="shared" si="48"/>
        <v>0</v>
      </c>
      <c r="AA487">
        <f t="shared" si="48"/>
        <v>0</v>
      </c>
      <c r="AB487">
        <f t="shared" si="47"/>
        <v>0</v>
      </c>
      <c r="AC487">
        <f t="shared" si="47"/>
        <v>0</v>
      </c>
      <c r="AD487">
        <f t="shared" si="47"/>
        <v>0</v>
      </c>
      <c r="AE487">
        <f t="shared" si="47"/>
        <v>0</v>
      </c>
    </row>
    <row r="488" spans="13:31">
      <c r="M488">
        <f t="shared" si="44"/>
        <v>0</v>
      </c>
      <c r="N488">
        <f t="shared" si="48"/>
        <v>0</v>
      </c>
      <c r="O488">
        <f t="shared" si="48"/>
        <v>0</v>
      </c>
      <c r="P488">
        <f t="shared" si="48"/>
        <v>0</v>
      </c>
      <c r="Q488">
        <f t="shared" si="48"/>
        <v>0</v>
      </c>
      <c r="R488">
        <f t="shared" si="48"/>
        <v>0</v>
      </c>
      <c r="S488">
        <f t="shared" si="48"/>
        <v>0</v>
      </c>
      <c r="T488">
        <f t="shared" si="48"/>
        <v>0</v>
      </c>
      <c r="U488">
        <f t="shared" si="48"/>
        <v>0</v>
      </c>
      <c r="V488">
        <f t="shared" si="48"/>
        <v>0</v>
      </c>
      <c r="W488">
        <f t="shared" si="48"/>
        <v>0</v>
      </c>
      <c r="X488">
        <f t="shared" si="48"/>
        <v>0</v>
      </c>
      <c r="Y488">
        <f t="shared" si="48"/>
        <v>0</v>
      </c>
      <c r="Z488">
        <f t="shared" si="48"/>
        <v>0</v>
      </c>
      <c r="AA488">
        <f t="shared" si="48"/>
        <v>0</v>
      </c>
      <c r="AB488">
        <f t="shared" si="47"/>
        <v>0</v>
      </c>
      <c r="AC488">
        <f t="shared" si="47"/>
        <v>0</v>
      </c>
      <c r="AD488">
        <f t="shared" si="47"/>
        <v>0</v>
      </c>
      <c r="AE488">
        <f t="shared" si="47"/>
        <v>0</v>
      </c>
    </row>
    <row r="489" spans="13:31">
      <c r="M489">
        <f t="shared" si="44"/>
        <v>0</v>
      </c>
      <c r="N489">
        <f t="shared" si="48"/>
        <v>0</v>
      </c>
      <c r="O489">
        <f t="shared" si="48"/>
        <v>0</v>
      </c>
      <c r="P489">
        <f t="shared" si="48"/>
        <v>0</v>
      </c>
      <c r="Q489">
        <f t="shared" si="48"/>
        <v>0</v>
      </c>
      <c r="R489">
        <f t="shared" si="48"/>
        <v>0</v>
      </c>
      <c r="S489">
        <f t="shared" si="48"/>
        <v>0</v>
      </c>
      <c r="T489">
        <f t="shared" si="48"/>
        <v>0</v>
      </c>
      <c r="U489">
        <f t="shared" si="48"/>
        <v>0</v>
      </c>
      <c r="V489">
        <f t="shared" si="48"/>
        <v>0</v>
      </c>
      <c r="W489">
        <f t="shared" si="48"/>
        <v>0</v>
      </c>
      <c r="X489">
        <f t="shared" si="48"/>
        <v>0</v>
      </c>
      <c r="Y489">
        <f t="shared" si="48"/>
        <v>0</v>
      </c>
      <c r="Z489">
        <f t="shared" si="48"/>
        <v>0</v>
      </c>
      <c r="AA489">
        <f t="shared" si="48"/>
        <v>0</v>
      </c>
      <c r="AB489">
        <f t="shared" si="47"/>
        <v>0</v>
      </c>
      <c r="AC489">
        <f t="shared" si="47"/>
        <v>0</v>
      </c>
      <c r="AD489">
        <f t="shared" si="47"/>
        <v>0</v>
      </c>
      <c r="AE489">
        <f t="shared" si="47"/>
        <v>0</v>
      </c>
    </row>
    <row r="490" spans="13:31">
      <c r="M490">
        <f t="shared" si="44"/>
        <v>0</v>
      </c>
      <c r="N490">
        <f t="shared" si="48"/>
        <v>0</v>
      </c>
      <c r="O490">
        <f t="shared" si="48"/>
        <v>0</v>
      </c>
      <c r="P490">
        <f t="shared" si="48"/>
        <v>0</v>
      </c>
      <c r="Q490">
        <f t="shared" si="48"/>
        <v>0</v>
      </c>
      <c r="R490">
        <f t="shared" si="48"/>
        <v>0</v>
      </c>
      <c r="S490">
        <f t="shared" si="48"/>
        <v>0</v>
      </c>
      <c r="T490">
        <f t="shared" si="48"/>
        <v>0</v>
      </c>
      <c r="U490">
        <f t="shared" si="48"/>
        <v>0</v>
      </c>
      <c r="V490">
        <f t="shared" si="48"/>
        <v>0</v>
      </c>
      <c r="W490">
        <f t="shared" si="48"/>
        <v>0</v>
      </c>
      <c r="X490">
        <f t="shared" si="48"/>
        <v>0</v>
      </c>
      <c r="Y490">
        <f t="shared" si="48"/>
        <v>0</v>
      </c>
      <c r="Z490">
        <f t="shared" si="48"/>
        <v>0</v>
      </c>
      <c r="AA490">
        <f t="shared" si="48"/>
        <v>0</v>
      </c>
      <c r="AB490">
        <f t="shared" si="47"/>
        <v>0</v>
      </c>
      <c r="AC490">
        <f t="shared" si="47"/>
        <v>0</v>
      </c>
      <c r="AD490">
        <f t="shared" si="47"/>
        <v>0</v>
      </c>
      <c r="AE490">
        <f t="shared" si="47"/>
        <v>0</v>
      </c>
    </row>
    <row r="491" spans="13:31">
      <c r="M491">
        <f t="shared" si="44"/>
        <v>0</v>
      </c>
      <c r="N491">
        <f t="shared" si="48"/>
        <v>0</v>
      </c>
      <c r="O491">
        <f t="shared" si="48"/>
        <v>0</v>
      </c>
      <c r="P491">
        <f t="shared" si="48"/>
        <v>0</v>
      </c>
      <c r="Q491">
        <f t="shared" si="48"/>
        <v>0</v>
      </c>
      <c r="R491">
        <f t="shared" si="48"/>
        <v>0</v>
      </c>
      <c r="S491">
        <f t="shared" si="48"/>
        <v>0</v>
      </c>
      <c r="T491">
        <f t="shared" si="48"/>
        <v>0</v>
      </c>
      <c r="U491">
        <f t="shared" si="48"/>
        <v>0</v>
      </c>
      <c r="V491">
        <f t="shared" si="48"/>
        <v>0</v>
      </c>
      <c r="W491">
        <f t="shared" si="48"/>
        <v>0</v>
      </c>
      <c r="X491">
        <f t="shared" si="48"/>
        <v>0</v>
      </c>
      <c r="Y491">
        <f t="shared" si="48"/>
        <v>0</v>
      </c>
      <c r="Z491">
        <f t="shared" si="48"/>
        <v>0</v>
      </c>
      <c r="AA491">
        <f t="shared" si="48"/>
        <v>0</v>
      </c>
      <c r="AB491">
        <f t="shared" si="47"/>
        <v>0</v>
      </c>
      <c r="AC491">
        <f t="shared" si="47"/>
        <v>0</v>
      </c>
      <c r="AD491">
        <f t="shared" si="47"/>
        <v>0</v>
      </c>
      <c r="AE491">
        <f t="shared" si="47"/>
        <v>0</v>
      </c>
    </row>
    <row r="492" spans="13:31">
      <c r="M492">
        <f t="shared" si="44"/>
        <v>0</v>
      </c>
      <c r="N492">
        <f t="shared" si="48"/>
        <v>0</v>
      </c>
      <c r="O492">
        <f t="shared" si="48"/>
        <v>0</v>
      </c>
      <c r="P492">
        <f t="shared" si="48"/>
        <v>0</v>
      </c>
      <c r="Q492">
        <f t="shared" si="48"/>
        <v>0</v>
      </c>
      <c r="R492">
        <f t="shared" si="48"/>
        <v>0</v>
      </c>
      <c r="S492">
        <f t="shared" si="48"/>
        <v>0</v>
      </c>
      <c r="T492">
        <f t="shared" si="48"/>
        <v>0</v>
      </c>
      <c r="U492">
        <f t="shared" si="48"/>
        <v>0</v>
      </c>
      <c r="V492">
        <f t="shared" si="48"/>
        <v>0</v>
      </c>
      <c r="W492">
        <f t="shared" si="48"/>
        <v>0</v>
      </c>
      <c r="X492">
        <f t="shared" si="48"/>
        <v>0</v>
      </c>
      <c r="Y492">
        <f t="shared" si="48"/>
        <v>0</v>
      </c>
      <c r="Z492">
        <f t="shared" si="48"/>
        <v>0</v>
      </c>
      <c r="AA492">
        <f t="shared" si="48"/>
        <v>0</v>
      </c>
      <c r="AB492">
        <f t="shared" si="47"/>
        <v>0</v>
      </c>
      <c r="AC492">
        <f t="shared" si="47"/>
        <v>0</v>
      </c>
      <c r="AD492">
        <f t="shared" si="47"/>
        <v>0</v>
      </c>
      <c r="AE492">
        <f t="shared" si="47"/>
        <v>0</v>
      </c>
    </row>
    <row r="493" spans="13:31">
      <c r="M493">
        <f t="shared" si="44"/>
        <v>0</v>
      </c>
      <c r="N493">
        <f t="shared" si="48"/>
        <v>0</v>
      </c>
      <c r="O493">
        <f t="shared" si="48"/>
        <v>0</v>
      </c>
      <c r="P493">
        <f t="shared" si="48"/>
        <v>0</v>
      </c>
      <c r="Q493">
        <f t="shared" si="48"/>
        <v>0</v>
      </c>
      <c r="R493">
        <f t="shared" si="48"/>
        <v>0</v>
      </c>
      <c r="S493">
        <f t="shared" si="48"/>
        <v>0</v>
      </c>
      <c r="T493">
        <f t="shared" si="48"/>
        <v>0</v>
      </c>
      <c r="U493">
        <f t="shared" si="48"/>
        <v>0</v>
      </c>
      <c r="V493">
        <f t="shared" si="48"/>
        <v>0</v>
      </c>
      <c r="W493">
        <f t="shared" si="48"/>
        <v>0</v>
      </c>
      <c r="X493">
        <f t="shared" si="48"/>
        <v>0</v>
      </c>
      <c r="Y493">
        <f t="shared" si="48"/>
        <v>0</v>
      </c>
      <c r="Z493">
        <f t="shared" si="48"/>
        <v>0</v>
      </c>
      <c r="AA493">
        <f t="shared" si="48"/>
        <v>0</v>
      </c>
      <c r="AB493">
        <f t="shared" si="47"/>
        <v>0</v>
      </c>
      <c r="AC493">
        <f t="shared" si="47"/>
        <v>0</v>
      </c>
      <c r="AD493">
        <f t="shared" si="47"/>
        <v>0</v>
      </c>
      <c r="AE493">
        <f t="shared" si="47"/>
        <v>0</v>
      </c>
    </row>
    <row r="494" spans="13:31">
      <c r="M494">
        <f t="shared" si="44"/>
        <v>0</v>
      </c>
      <c r="N494">
        <f t="shared" ref="N494:AA510" si="49">IF($D494=N$1,$E494,0)</f>
        <v>0</v>
      </c>
      <c r="O494">
        <f t="shared" si="49"/>
        <v>0</v>
      </c>
      <c r="P494">
        <f t="shared" si="49"/>
        <v>0</v>
      </c>
      <c r="Q494">
        <f t="shared" si="49"/>
        <v>0</v>
      </c>
      <c r="R494">
        <f t="shared" si="49"/>
        <v>0</v>
      </c>
      <c r="S494">
        <f t="shared" si="49"/>
        <v>0</v>
      </c>
      <c r="T494">
        <f t="shared" si="49"/>
        <v>0</v>
      </c>
      <c r="U494">
        <f t="shared" si="49"/>
        <v>0</v>
      </c>
      <c r="V494">
        <f t="shared" si="49"/>
        <v>0</v>
      </c>
      <c r="W494">
        <f t="shared" si="49"/>
        <v>0</v>
      </c>
      <c r="X494">
        <f t="shared" si="49"/>
        <v>0</v>
      </c>
      <c r="Y494">
        <f t="shared" si="49"/>
        <v>0</v>
      </c>
      <c r="Z494">
        <f t="shared" si="49"/>
        <v>0</v>
      </c>
      <c r="AA494">
        <f t="shared" si="49"/>
        <v>0</v>
      </c>
      <c r="AB494">
        <f t="shared" si="47"/>
        <v>0</v>
      </c>
      <c r="AC494">
        <f t="shared" si="47"/>
        <v>0</v>
      </c>
      <c r="AD494">
        <f t="shared" si="47"/>
        <v>0</v>
      </c>
      <c r="AE494">
        <f t="shared" si="47"/>
        <v>0</v>
      </c>
    </row>
    <row r="495" spans="13:31">
      <c r="M495">
        <f t="shared" si="44"/>
        <v>0</v>
      </c>
      <c r="N495">
        <f t="shared" si="49"/>
        <v>0</v>
      </c>
      <c r="O495">
        <f t="shared" si="49"/>
        <v>0</v>
      </c>
      <c r="P495">
        <f t="shared" si="49"/>
        <v>0</v>
      </c>
      <c r="Q495">
        <f t="shared" si="49"/>
        <v>0</v>
      </c>
      <c r="R495">
        <f t="shared" si="49"/>
        <v>0</v>
      </c>
      <c r="S495">
        <f t="shared" si="49"/>
        <v>0</v>
      </c>
      <c r="T495">
        <f t="shared" si="49"/>
        <v>0</v>
      </c>
      <c r="U495">
        <f t="shared" si="49"/>
        <v>0</v>
      </c>
      <c r="V495">
        <f t="shared" si="49"/>
        <v>0</v>
      </c>
      <c r="W495">
        <f t="shared" si="49"/>
        <v>0</v>
      </c>
      <c r="X495">
        <f t="shared" si="49"/>
        <v>0</v>
      </c>
      <c r="Y495">
        <f t="shared" si="49"/>
        <v>0</v>
      </c>
      <c r="Z495">
        <f t="shared" si="49"/>
        <v>0</v>
      </c>
      <c r="AA495">
        <f t="shared" si="49"/>
        <v>0</v>
      </c>
      <c r="AB495">
        <f t="shared" si="47"/>
        <v>0</v>
      </c>
      <c r="AC495">
        <f t="shared" si="47"/>
        <v>0</v>
      </c>
      <c r="AD495">
        <f t="shared" si="47"/>
        <v>0</v>
      </c>
      <c r="AE495">
        <f t="shared" si="47"/>
        <v>0</v>
      </c>
    </row>
    <row r="496" spans="13:31">
      <c r="M496">
        <f t="shared" si="44"/>
        <v>0</v>
      </c>
      <c r="N496">
        <f t="shared" si="49"/>
        <v>0</v>
      </c>
      <c r="O496">
        <f t="shared" si="49"/>
        <v>0</v>
      </c>
      <c r="P496">
        <f t="shared" si="49"/>
        <v>0</v>
      </c>
      <c r="Q496">
        <f t="shared" si="49"/>
        <v>0</v>
      </c>
      <c r="R496">
        <f t="shared" si="49"/>
        <v>0</v>
      </c>
      <c r="S496">
        <f t="shared" si="49"/>
        <v>0</v>
      </c>
      <c r="T496">
        <f t="shared" si="49"/>
        <v>0</v>
      </c>
      <c r="U496">
        <f t="shared" si="49"/>
        <v>0</v>
      </c>
      <c r="V496">
        <f t="shared" si="49"/>
        <v>0</v>
      </c>
      <c r="W496">
        <f t="shared" si="49"/>
        <v>0</v>
      </c>
      <c r="X496">
        <f t="shared" si="49"/>
        <v>0</v>
      </c>
      <c r="Y496">
        <f t="shared" si="49"/>
        <v>0</v>
      </c>
      <c r="Z496">
        <f t="shared" si="49"/>
        <v>0</v>
      </c>
      <c r="AA496">
        <f t="shared" si="49"/>
        <v>0</v>
      </c>
      <c r="AB496">
        <f t="shared" si="47"/>
        <v>0</v>
      </c>
      <c r="AC496">
        <f t="shared" si="47"/>
        <v>0</v>
      </c>
      <c r="AD496">
        <f t="shared" si="47"/>
        <v>0</v>
      </c>
      <c r="AE496">
        <f t="shared" si="47"/>
        <v>0</v>
      </c>
    </row>
    <row r="497" spans="13:31">
      <c r="M497">
        <f t="shared" si="44"/>
        <v>0</v>
      </c>
      <c r="N497">
        <f t="shared" si="49"/>
        <v>0</v>
      </c>
      <c r="O497">
        <f t="shared" si="49"/>
        <v>0</v>
      </c>
      <c r="P497">
        <f t="shared" si="49"/>
        <v>0</v>
      </c>
      <c r="Q497">
        <f t="shared" si="49"/>
        <v>0</v>
      </c>
      <c r="R497">
        <f t="shared" si="49"/>
        <v>0</v>
      </c>
      <c r="S497">
        <f t="shared" si="49"/>
        <v>0</v>
      </c>
      <c r="T497">
        <f t="shared" si="49"/>
        <v>0</v>
      </c>
      <c r="U497">
        <f t="shared" si="49"/>
        <v>0</v>
      </c>
      <c r="V497">
        <f t="shared" si="49"/>
        <v>0</v>
      </c>
      <c r="W497">
        <f t="shared" si="49"/>
        <v>0</v>
      </c>
      <c r="X497">
        <f t="shared" si="49"/>
        <v>0</v>
      </c>
      <c r="Y497">
        <f t="shared" si="49"/>
        <v>0</v>
      </c>
      <c r="Z497">
        <f t="shared" si="49"/>
        <v>0</v>
      </c>
      <c r="AA497">
        <f t="shared" si="49"/>
        <v>0</v>
      </c>
      <c r="AB497">
        <f t="shared" si="47"/>
        <v>0</v>
      </c>
      <c r="AC497">
        <f t="shared" si="47"/>
        <v>0</v>
      </c>
      <c r="AD497">
        <f t="shared" si="47"/>
        <v>0</v>
      </c>
      <c r="AE497">
        <f t="shared" si="47"/>
        <v>0</v>
      </c>
    </row>
    <row r="498" spans="13:31">
      <c r="M498">
        <f t="shared" si="44"/>
        <v>0</v>
      </c>
      <c r="N498">
        <f t="shared" si="49"/>
        <v>0</v>
      </c>
      <c r="O498">
        <f t="shared" si="49"/>
        <v>0</v>
      </c>
      <c r="P498">
        <f t="shared" si="49"/>
        <v>0</v>
      </c>
      <c r="Q498">
        <f t="shared" si="49"/>
        <v>0</v>
      </c>
      <c r="R498">
        <f t="shared" si="49"/>
        <v>0</v>
      </c>
      <c r="S498">
        <f t="shared" si="49"/>
        <v>0</v>
      </c>
      <c r="T498">
        <f t="shared" si="49"/>
        <v>0</v>
      </c>
      <c r="U498">
        <f t="shared" si="49"/>
        <v>0</v>
      </c>
      <c r="V498">
        <f t="shared" si="49"/>
        <v>0</v>
      </c>
      <c r="W498">
        <f t="shared" si="49"/>
        <v>0</v>
      </c>
      <c r="X498">
        <f t="shared" si="49"/>
        <v>0</v>
      </c>
      <c r="Y498">
        <f t="shared" si="49"/>
        <v>0</v>
      </c>
      <c r="Z498">
        <f t="shared" si="49"/>
        <v>0</v>
      </c>
      <c r="AA498">
        <f t="shared" si="49"/>
        <v>0</v>
      </c>
      <c r="AB498">
        <f t="shared" si="47"/>
        <v>0</v>
      </c>
      <c r="AC498">
        <f t="shared" si="47"/>
        <v>0</v>
      </c>
      <c r="AD498">
        <f t="shared" si="47"/>
        <v>0</v>
      </c>
      <c r="AE498">
        <f t="shared" si="47"/>
        <v>0</v>
      </c>
    </row>
    <row r="499" spans="13:31">
      <c r="M499">
        <f t="shared" si="44"/>
        <v>0</v>
      </c>
      <c r="N499">
        <f t="shared" si="49"/>
        <v>0</v>
      </c>
      <c r="O499">
        <f t="shared" si="49"/>
        <v>0</v>
      </c>
      <c r="P499">
        <f t="shared" si="49"/>
        <v>0</v>
      </c>
      <c r="Q499">
        <f t="shared" si="49"/>
        <v>0</v>
      </c>
      <c r="R499">
        <f t="shared" si="49"/>
        <v>0</v>
      </c>
      <c r="S499">
        <f t="shared" si="49"/>
        <v>0</v>
      </c>
      <c r="T499">
        <f t="shared" si="49"/>
        <v>0</v>
      </c>
      <c r="U499">
        <f t="shared" si="49"/>
        <v>0</v>
      </c>
      <c r="V499">
        <f t="shared" si="49"/>
        <v>0</v>
      </c>
      <c r="W499">
        <f t="shared" si="49"/>
        <v>0</v>
      </c>
      <c r="X499">
        <f t="shared" si="49"/>
        <v>0</v>
      </c>
      <c r="Y499">
        <f t="shared" si="49"/>
        <v>0</v>
      </c>
      <c r="Z499">
        <f t="shared" si="49"/>
        <v>0</v>
      </c>
      <c r="AA499">
        <f t="shared" si="49"/>
        <v>0</v>
      </c>
      <c r="AB499">
        <f t="shared" si="47"/>
        <v>0</v>
      </c>
      <c r="AC499">
        <f t="shared" si="47"/>
        <v>0</v>
      </c>
      <c r="AD499">
        <f t="shared" si="47"/>
        <v>0</v>
      </c>
      <c r="AE499">
        <f t="shared" si="47"/>
        <v>0</v>
      </c>
    </row>
    <row r="500" spans="13:31">
      <c r="M500">
        <f t="shared" ref="M500:M563" si="50">IF($D500=M$1,$E500,0)</f>
        <v>0</v>
      </c>
      <c r="N500">
        <f t="shared" si="49"/>
        <v>0</v>
      </c>
      <c r="O500">
        <f t="shared" si="49"/>
        <v>0</v>
      </c>
      <c r="P500">
        <f t="shared" si="49"/>
        <v>0</v>
      </c>
      <c r="Q500">
        <f t="shared" si="49"/>
        <v>0</v>
      </c>
      <c r="R500">
        <f t="shared" si="49"/>
        <v>0</v>
      </c>
      <c r="S500">
        <f t="shared" si="49"/>
        <v>0</v>
      </c>
      <c r="T500">
        <f t="shared" si="49"/>
        <v>0</v>
      </c>
      <c r="U500">
        <f t="shared" si="49"/>
        <v>0</v>
      </c>
      <c r="V500">
        <f t="shared" si="49"/>
        <v>0</v>
      </c>
      <c r="W500">
        <f t="shared" si="49"/>
        <v>0</v>
      </c>
      <c r="X500">
        <f t="shared" si="49"/>
        <v>0</v>
      </c>
      <c r="Y500">
        <f t="shared" si="49"/>
        <v>0</v>
      </c>
      <c r="Z500">
        <f t="shared" si="49"/>
        <v>0</v>
      </c>
      <c r="AA500">
        <f t="shared" si="49"/>
        <v>0</v>
      </c>
      <c r="AB500">
        <f t="shared" si="47"/>
        <v>0</v>
      </c>
      <c r="AC500">
        <f t="shared" si="47"/>
        <v>0</v>
      </c>
      <c r="AD500">
        <f t="shared" si="47"/>
        <v>0</v>
      </c>
      <c r="AE500">
        <f t="shared" si="47"/>
        <v>0</v>
      </c>
    </row>
    <row r="501" spans="13:31">
      <c r="M501">
        <f t="shared" si="50"/>
        <v>0</v>
      </c>
      <c r="N501">
        <f t="shared" si="49"/>
        <v>0</v>
      </c>
      <c r="O501">
        <f t="shared" si="49"/>
        <v>0</v>
      </c>
      <c r="P501">
        <f t="shared" si="49"/>
        <v>0</v>
      </c>
      <c r="Q501">
        <f t="shared" si="49"/>
        <v>0</v>
      </c>
      <c r="R501">
        <f t="shared" si="49"/>
        <v>0</v>
      </c>
      <c r="S501">
        <f t="shared" si="49"/>
        <v>0</v>
      </c>
      <c r="T501">
        <f t="shared" si="49"/>
        <v>0</v>
      </c>
      <c r="U501">
        <f t="shared" si="49"/>
        <v>0</v>
      </c>
      <c r="V501">
        <f t="shared" si="49"/>
        <v>0</v>
      </c>
      <c r="W501">
        <f t="shared" si="49"/>
        <v>0</v>
      </c>
      <c r="X501">
        <f t="shared" si="49"/>
        <v>0</v>
      </c>
      <c r="Y501">
        <f t="shared" si="49"/>
        <v>0</v>
      </c>
      <c r="Z501">
        <f t="shared" si="49"/>
        <v>0</v>
      </c>
      <c r="AA501">
        <f t="shared" si="49"/>
        <v>0</v>
      </c>
      <c r="AB501">
        <f t="shared" si="47"/>
        <v>0</v>
      </c>
      <c r="AC501">
        <f t="shared" si="47"/>
        <v>0</v>
      </c>
      <c r="AD501">
        <f t="shared" si="47"/>
        <v>0</v>
      </c>
      <c r="AE501">
        <f t="shared" si="47"/>
        <v>0</v>
      </c>
    </row>
    <row r="502" spans="13:31">
      <c r="M502">
        <f t="shared" si="50"/>
        <v>0</v>
      </c>
      <c r="N502">
        <f t="shared" si="49"/>
        <v>0</v>
      </c>
      <c r="O502">
        <f t="shared" si="49"/>
        <v>0</v>
      </c>
      <c r="P502">
        <f t="shared" si="49"/>
        <v>0</v>
      </c>
      <c r="Q502">
        <f t="shared" si="49"/>
        <v>0</v>
      </c>
      <c r="R502">
        <f t="shared" si="49"/>
        <v>0</v>
      </c>
      <c r="S502">
        <f t="shared" si="49"/>
        <v>0</v>
      </c>
      <c r="T502">
        <f t="shared" si="49"/>
        <v>0</v>
      </c>
      <c r="U502">
        <f t="shared" si="49"/>
        <v>0</v>
      </c>
      <c r="V502">
        <f t="shared" si="49"/>
        <v>0</v>
      </c>
      <c r="W502">
        <f t="shared" si="49"/>
        <v>0</v>
      </c>
      <c r="X502">
        <f t="shared" si="49"/>
        <v>0</v>
      </c>
      <c r="Y502">
        <f t="shared" si="49"/>
        <v>0</v>
      </c>
      <c r="Z502">
        <f t="shared" si="49"/>
        <v>0</v>
      </c>
      <c r="AA502">
        <f t="shared" si="49"/>
        <v>0</v>
      </c>
      <c r="AB502">
        <f t="shared" si="47"/>
        <v>0</v>
      </c>
      <c r="AC502">
        <f t="shared" si="47"/>
        <v>0</v>
      </c>
      <c r="AD502">
        <f t="shared" si="47"/>
        <v>0</v>
      </c>
      <c r="AE502">
        <f t="shared" si="47"/>
        <v>0</v>
      </c>
    </row>
    <row r="503" spans="13:31">
      <c r="M503">
        <f t="shared" si="50"/>
        <v>0</v>
      </c>
      <c r="N503">
        <f t="shared" si="49"/>
        <v>0</v>
      </c>
      <c r="O503">
        <f t="shared" si="49"/>
        <v>0</v>
      </c>
      <c r="P503">
        <f t="shared" si="49"/>
        <v>0</v>
      </c>
      <c r="Q503">
        <f t="shared" si="49"/>
        <v>0</v>
      </c>
      <c r="R503">
        <f t="shared" si="49"/>
        <v>0</v>
      </c>
      <c r="S503">
        <f t="shared" si="49"/>
        <v>0</v>
      </c>
      <c r="T503">
        <f t="shared" si="49"/>
        <v>0</v>
      </c>
      <c r="U503">
        <f t="shared" si="49"/>
        <v>0</v>
      </c>
      <c r="V503">
        <f t="shared" si="49"/>
        <v>0</v>
      </c>
      <c r="W503">
        <f t="shared" si="49"/>
        <v>0</v>
      </c>
      <c r="X503">
        <f t="shared" si="49"/>
        <v>0</v>
      </c>
      <c r="Y503">
        <f t="shared" si="49"/>
        <v>0</v>
      </c>
      <c r="Z503">
        <f t="shared" si="49"/>
        <v>0</v>
      </c>
      <c r="AA503">
        <f t="shared" si="49"/>
        <v>0</v>
      </c>
      <c r="AB503">
        <f t="shared" si="47"/>
        <v>0</v>
      </c>
      <c r="AC503">
        <f t="shared" si="47"/>
        <v>0</v>
      </c>
      <c r="AD503">
        <f t="shared" si="47"/>
        <v>0</v>
      </c>
      <c r="AE503">
        <f t="shared" si="47"/>
        <v>0</v>
      </c>
    </row>
    <row r="504" spans="13:31">
      <c r="M504">
        <f t="shared" si="50"/>
        <v>0</v>
      </c>
      <c r="N504">
        <f t="shared" si="49"/>
        <v>0</v>
      </c>
      <c r="O504">
        <f t="shared" si="49"/>
        <v>0</v>
      </c>
      <c r="P504">
        <f t="shared" si="49"/>
        <v>0</v>
      </c>
      <c r="Q504">
        <f t="shared" si="49"/>
        <v>0</v>
      </c>
      <c r="R504">
        <f t="shared" si="49"/>
        <v>0</v>
      </c>
      <c r="S504">
        <f t="shared" si="49"/>
        <v>0</v>
      </c>
      <c r="T504">
        <f t="shared" si="49"/>
        <v>0</v>
      </c>
      <c r="U504">
        <f t="shared" si="49"/>
        <v>0</v>
      </c>
      <c r="V504">
        <f t="shared" si="49"/>
        <v>0</v>
      </c>
      <c r="W504">
        <f t="shared" si="49"/>
        <v>0</v>
      </c>
      <c r="X504">
        <f t="shared" si="49"/>
        <v>0</v>
      </c>
      <c r="Y504">
        <f t="shared" si="49"/>
        <v>0</v>
      </c>
      <c r="Z504">
        <f t="shared" si="49"/>
        <v>0</v>
      </c>
      <c r="AA504">
        <f t="shared" si="49"/>
        <v>0</v>
      </c>
      <c r="AB504">
        <f t="shared" si="47"/>
        <v>0</v>
      </c>
      <c r="AC504">
        <f t="shared" si="47"/>
        <v>0</v>
      </c>
      <c r="AD504">
        <f t="shared" si="47"/>
        <v>0</v>
      </c>
      <c r="AE504">
        <f t="shared" si="47"/>
        <v>0</v>
      </c>
    </row>
    <row r="505" spans="13:31">
      <c r="M505">
        <f t="shared" si="50"/>
        <v>0</v>
      </c>
      <c r="N505">
        <f t="shared" si="49"/>
        <v>0</v>
      </c>
      <c r="O505">
        <f t="shared" si="49"/>
        <v>0</v>
      </c>
      <c r="P505">
        <f t="shared" si="49"/>
        <v>0</v>
      </c>
      <c r="Q505">
        <f t="shared" si="49"/>
        <v>0</v>
      </c>
      <c r="R505">
        <f t="shared" si="49"/>
        <v>0</v>
      </c>
      <c r="S505">
        <f t="shared" si="49"/>
        <v>0</v>
      </c>
      <c r="T505">
        <f t="shared" si="49"/>
        <v>0</v>
      </c>
      <c r="U505">
        <f t="shared" si="49"/>
        <v>0</v>
      </c>
      <c r="V505">
        <f t="shared" si="49"/>
        <v>0</v>
      </c>
      <c r="W505">
        <f t="shared" si="49"/>
        <v>0</v>
      </c>
      <c r="X505">
        <f t="shared" si="49"/>
        <v>0</v>
      </c>
      <c r="Y505">
        <f t="shared" si="49"/>
        <v>0</v>
      </c>
      <c r="Z505">
        <f t="shared" si="49"/>
        <v>0</v>
      </c>
      <c r="AA505">
        <f t="shared" si="49"/>
        <v>0</v>
      </c>
      <c r="AB505">
        <f t="shared" si="47"/>
        <v>0</v>
      </c>
      <c r="AC505">
        <f t="shared" si="47"/>
        <v>0</v>
      </c>
      <c r="AD505">
        <f t="shared" si="47"/>
        <v>0</v>
      </c>
      <c r="AE505">
        <f t="shared" si="47"/>
        <v>0</v>
      </c>
    </row>
    <row r="506" spans="13:31">
      <c r="M506">
        <f t="shared" si="50"/>
        <v>0</v>
      </c>
      <c r="N506">
        <f t="shared" si="49"/>
        <v>0</v>
      </c>
      <c r="O506">
        <f t="shared" si="49"/>
        <v>0</v>
      </c>
      <c r="P506">
        <f t="shared" si="49"/>
        <v>0</v>
      </c>
      <c r="Q506">
        <f t="shared" si="49"/>
        <v>0</v>
      </c>
      <c r="R506">
        <f t="shared" si="49"/>
        <v>0</v>
      </c>
      <c r="S506">
        <f t="shared" si="49"/>
        <v>0</v>
      </c>
      <c r="T506">
        <f t="shared" si="49"/>
        <v>0</v>
      </c>
      <c r="U506">
        <f t="shared" si="49"/>
        <v>0</v>
      </c>
      <c r="V506">
        <f t="shared" si="49"/>
        <v>0</v>
      </c>
      <c r="W506">
        <f t="shared" si="49"/>
        <v>0</v>
      </c>
      <c r="X506">
        <f t="shared" si="49"/>
        <v>0</v>
      </c>
      <c r="Y506">
        <f t="shared" si="49"/>
        <v>0</v>
      </c>
      <c r="Z506">
        <f t="shared" si="49"/>
        <v>0</v>
      </c>
      <c r="AA506">
        <f t="shared" si="49"/>
        <v>0</v>
      </c>
      <c r="AB506">
        <f t="shared" si="47"/>
        <v>0</v>
      </c>
      <c r="AC506">
        <f t="shared" si="47"/>
        <v>0</v>
      </c>
      <c r="AD506">
        <f t="shared" si="47"/>
        <v>0</v>
      </c>
      <c r="AE506">
        <f t="shared" si="47"/>
        <v>0</v>
      </c>
    </row>
    <row r="507" spans="13:31">
      <c r="M507">
        <f t="shared" si="50"/>
        <v>0</v>
      </c>
      <c r="N507">
        <f t="shared" si="49"/>
        <v>0</v>
      </c>
      <c r="O507">
        <f t="shared" si="49"/>
        <v>0</v>
      </c>
      <c r="P507">
        <f t="shared" si="49"/>
        <v>0</v>
      </c>
      <c r="Q507">
        <f t="shared" si="49"/>
        <v>0</v>
      </c>
      <c r="R507">
        <f t="shared" si="49"/>
        <v>0</v>
      </c>
      <c r="S507">
        <f t="shared" si="49"/>
        <v>0</v>
      </c>
      <c r="T507">
        <f t="shared" si="49"/>
        <v>0</v>
      </c>
      <c r="U507">
        <f t="shared" si="49"/>
        <v>0</v>
      </c>
      <c r="V507">
        <f t="shared" si="49"/>
        <v>0</v>
      </c>
      <c r="W507">
        <f t="shared" si="49"/>
        <v>0</v>
      </c>
      <c r="X507">
        <f t="shared" si="49"/>
        <v>0</v>
      </c>
      <c r="Y507">
        <f t="shared" si="49"/>
        <v>0</v>
      </c>
      <c r="Z507">
        <f t="shared" si="49"/>
        <v>0</v>
      </c>
      <c r="AA507">
        <f t="shared" si="49"/>
        <v>0</v>
      </c>
      <c r="AB507">
        <f t="shared" si="47"/>
        <v>0</v>
      </c>
      <c r="AC507">
        <f t="shared" si="47"/>
        <v>0</v>
      </c>
      <c r="AD507">
        <f t="shared" si="47"/>
        <v>0</v>
      </c>
      <c r="AE507">
        <f t="shared" si="47"/>
        <v>0</v>
      </c>
    </row>
    <row r="508" spans="13:31">
      <c r="M508">
        <f t="shared" si="50"/>
        <v>0</v>
      </c>
      <c r="N508">
        <f t="shared" si="49"/>
        <v>0</v>
      </c>
      <c r="O508">
        <f t="shared" si="49"/>
        <v>0</v>
      </c>
      <c r="P508">
        <f t="shared" si="49"/>
        <v>0</v>
      </c>
      <c r="Q508">
        <f t="shared" si="49"/>
        <v>0</v>
      </c>
      <c r="R508">
        <f t="shared" si="49"/>
        <v>0</v>
      </c>
      <c r="S508">
        <f t="shared" si="49"/>
        <v>0</v>
      </c>
      <c r="T508">
        <f t="shared" si="49"/>
        <v>0</v>
      </c>
      <c r="U508">
        <f t="shared" si="49"/>
        <v>0</v>
      </c>
      <c r="V508">
        <f t="shared" si="49"/>
        <v>0</v>
      </c>
      <c r="W508">
        <f t="shared" si="49"/>
        <v>0</v>
      </c>
      <c r="X508">
        <f t="shared" si="49"/>
        <v>0</v>
      </c>
      <c r="Y508">
        <f t="shared" si="49"/>
        <v>0</v>
      </c>
      <c r="Z508">
        <f t="shared" si="49"/>
        <v>0</v>
      </c>
      <c r="AA508">
        <f t="shared" si="49"/>
        <v>0</v>
      </c>
      <c r="AB508">
        <f t="shared" si="47"/>
        <v>0</v>
      </c>
      <c r="AC508">
        <f t="shared" si="47"/>
        <v>0</v>
      </c>
      <c r="AD508">
        <f t="shared" si="47"/>
        <v>0</v>
      </c>
      <c r="AE508">
        <f t="shared" si="47"/>
        <v>0</v>
      </c>
    </row>
    <row r="509" spans="13:31">
      <c r="M509">
        <f t="shared" si="50"/>
        <v>0</v>
      </c>
      <c r="N509">
        <f t="shared" si="49"/>
        <v>0</v>
      </c>
      <c r="O509">
        <f t="shared" si="49"/>
        <v>0</v>
      </c>
      <c r="P509">
        <f t="shared" si="49"/>
        <v>0</v>
      </c>
      <c r="Q509">
        <f t="shared" si="49"/>
        <v>0</v>
      </c>
      <c r="R509">
        <f t="shared" si="49"/>
        <v>0</v>
      </c>
      <c r="S509">
        <f t="shared" si="49"/>
        <v>0</v>
      </c>
      <c r="T509">
        <f t="shared" si="49"/>
        <v>0</v>
      </c>
      <c r="U509">
        <f t="shared" si="49"/>
        <v>0</v>
      </c>
      <c r="V509">
        <f t="shared" si="49"/>
        <v>0</v>
      </c>
      <c r="W509">
        <f t="shared" si="49"/>
        <v>0</v>
      </c>
      <c r="X509">
        <f t="shared" si="49"/>
        <v>0</v>
      </c>
      <c r="Y509">
        <f t="shared" si="49"/>
        <v>0</v>
      </c>
      <c r="Z509">
        <f t="shared" si="49"/>
        <v>0</v>
      </c>
      <c r="AA509">
        <f t="shared" si="49"/>
        <v>0</v>
      </c>
      <c r="AB509">
        <f t="shared" si="47"/>
        <v>0</v>
      </c>
      <c r="AC509">
        <f t="shared" si="47"/>
        <v>0</v>
      </c>
      <c r="AD509">
        <f t="shared" si="47"/>
        <v>0</v>
      </c>
      <c r="AE509">
        <f t="shared" si="47"/>
        <v>0</v>
      </c>
    </row>
    <row r="510" spans="13:31">
      <c r="M510">
        <f t="shared" si="50"/>
        <v>0</v>
      </c>
      <c r="N510">
        <f t="shared" si="49"/>
        <v>0</v>
      </c>
      <c r="O510">
        <f t="shared" si="49"/>
        <v>0</v>
      </c>
      <c r="P510">
        <f t="shared" si="49"/>
        <v>0</v>
      </c>
      <c r="Q510">
        <f t="shared" si="49"/>
        <v>0</v>
      </c>
      <c r="R510">
        <f t="shared" si="49"/>
        <v>0</v>
      </c>
      <c r="S510">
        <f t="shared" si="49"/>
        <v>0</v>
      </c>
      <c r="T510">
        <f t="shared" si="49"/>
        <v>0</v>
      </c>
      <c r="U510">
        <f t="shared" si="49"/>
        <v>0</v>
      </c>
      <c r="V510">
        <f t="shared" si="49"/>
        <v>0</v>
      </c>
      <c r="W510">
        <f t="shared" si="49"/>
        <v>0</v>
      </c>
      <c r="X510">
        <f t="shared" si="49"/>
        <v>0</v>
      </c>
      <c r="Y510">
        <f t="shared" si="49"/>
        <v>0</v>
      </c>
      <c r="Z510">
        <f t="shared" si="49"/>
        <v>0</v>
      </c>
      <c r="AA510">
        <f t="shared" si="49"/>
        <v>0</v>
      </c>
      <c r="AB510">
        <f t="shared" si="47"/>
        <v>0</v>
      </c>
      <c r="AC510">
        <f t="shared" si="47"/>
        <v>0</v>
      </c>
      <c r="AD510">
        <f t="shared" si="47"/>
        <v>0</v>
      </c>
      <c r="AE510">
        <f t="shared" si="47"/>
        <v>0</v>
      </c>
    </row>
    <row r="511" spans="13:31">
      <c r="M511">
        <f t="shared" si="50"/>
        <v>0</v>
      </c>
      <c r="N511">
        <f t="shared" ref="N511:AA527" si="51">IF($D511=N$1,$E511,0)</f>
        <v>0</v>
      </c>
      <c r="O511">
        <f t="shared" si="51"/>
        <v>0</v>
      </c>
      <c r="P511">
        <f t="shared" si="51"/>
        <v>0</v>
      </c>
      <c r="Q511">
        <f t="shared" si="51"/>
        <v>0</v>
      </c>
      <c r="R511">
        <f t="shared" si="51"/>
        <v>0</v>
      </c>
      <c r="S511">
        <f t="shared" si="51"/>
        <v>0</v>
      </c>
      <c r="T511">
        <f t="shared" si="51"/>
        <v>0</v>
      </c>
      <c r="U511">
        <f t="shared" si="51"/>
        <v>0</v>
      </c>
      <c r="V511">
        <f t="shared" si="51"/>
        <v>0</v>
      </c>
      <c r="W511">
        <f t="shared" si="51"/>
        <v>0</v>
      </c>
      <c r="X511">
        <f t="shared" si="51"/>
        <v>0</v>
      </c>
      <c r="Y511">
        <f t="shared" si="51"/>
        <v>0</v>
      </c>
      <c r="Z511">
        <f t="shared" si="51"/>
        <v>0</v>
      </c>
      <c r="AA511">
        <f t="shared" si="51"/>
        <v>0</v>
      </c>
      <c r="AB511">
        <f t="shared" si="47"/>
        <v>0</v>
      </c>
      <c r="AC511">
        <f t="shared" si="47"/>
        <v>0</v>
      </c>
      <c r="AD511">
        <f t="shared" si="47"/>
        <v>0</v>
      </c>
      <c r="AE511">
        <f t="shared" si="47"/>
        <v>0</v>
      </c>
    </row>
    <row r="512" spans="13:31">
      <c r="M512">
        <f t="shared" si="50"/>
        <v>0</v>
      </c>
      <c r="N512">
        <f t="shared" si="51"/>
        <v>0</v>
      </c>
      <c r="O512">
        <f t="shared" si="51"/>
        <v>0</v>
      </c>
      <c r="P512">
        <f t="shared" si="51"/>
        <v>0</v>
      </c>
      <c r="Q512">
        <f t="shared" si="51"/>
        <v>0</v>
      </c>
      <c r="R512">
        <f t="shared" si="51"/>
        <v>0</v>
      </c>
      <c r="S512">
        <f t="shared" si="51"/>
        <v>0</v>
      </c>
      <c r="T512">
        <f t="shared" si="51"/>
        <v>0</v>
      </c>
      <c r="U512">
        <f t="shared" si="51"/>
        <v>0</v>
      </c>
      <c r="V512">
        <f t="shared" si="51"/>
        <v>0</v>
      </c>
      <c r="W512">
        <f t="shared" si="51"/>
        <v>0</v>
      </c>
      <c r="X512">
        <f t="shared" si="51"/>
        <v>0</v>
      </c>
      <c r="Y512">
        <f t="shared" si="51"/>
        <v>0</v>
      </c>
      <c r="Z512">
        <f t="shared" si="51"/>
        <v>0</v>
      </c>
      <c r="AA512">
        <f t="shared" si="51"/>
        <v>0</v>
      </c>
      <c r="AB512">
        <f t="shared" si="47"/>
        <v>0</v>
      </c>
      <c r="AC512">
        <f t="shared" si="47"/>
        <v>0</v>
      </c>
      <c r="AD512">
        <f t="shared" si="47"/>
        <v>0</v>
      </c>
      <c r="AE512">
        <f t="shared" si="47"/>
        <v>0</v>
      </c>
    </row>
    <row r="513" spans="13:31">
      <c r="M513">
        <f t="shared" si="50"/>
        <v>0</v>
      </c>
      <c r="N513">
        <f t="shared" si="51"/>
        <v>0</v>
      </c>
      <c r="O513">
        <f t="shared" si="51"/>
        <v>0</v>
      </c>
      <c r="P513">
        <f t="shared" si="51"/>
        <v>0</v>
      </c>
      <c r="Q513">
        <f t="shared" si="51"/>
        <v>0</v>
      </c>
      <c r="R513">
        <f t="shared" si="51"/>
        <v>0</v>
      </c>
      <c r="S513">
        <f t="shared" si="51"/>
        <v>0</v>
      </c>
      <c r="T513">
        <f t="shared" si="51"/>
        <v>0</v>
      </c>
      <c r="U513">
        <f t="shared" si="51"/>
        <v>0</v>
      </c>
      <c r="V513">
        <f t="shared" si="51"/>
        <v>0</v>
      </c>
      <c r="W513">
        <f t="shared" si="51"/>
        <v>0</v>
      </c>
      <c r="X513">
        <f t="shared" si="51"/>
        <v>0</v>
      </c>
      <c r="Y513">
        <f t="shared" si="51"/>
        <v>0</v>
      </c>
      <c r="Z513">
        <f t="shared" si="51"/>
        <v>0</v>
      </c>
      <c r="AA513">
        <f t="shared" si="51"/>
        <v>0</v>
      </c>
      <c r="AB513">
        <f t="shared" si="47"/>
        <v>0</v>
      </c>
      <c r="AC513">
        <f t="shared" si="47"/>
        <v>0</v>
      </c>
      <c r="AD513">
        <f t="shared" si="47"/>
        <v>0</v>
      </c>
      <c r="AE513">
        <f t="shared" si="47"/>
        <v>0</v>
      </c>
    </row>
    <row r="514" spans="13:31">
      <c r="M514">
        <f t="shared" si="50"/>
        <v>0</v>
      </c>
      <c r="N514">
        <f t="shared" si="51"/>
        <v>0</v>
      </c>
      <c r="O514">
        <f t="shared" si="51"/>
        <v>0</v>
      </c>
      <c r="P514">
        <f t="shared" si="51"/>
        <v>0</v>
      </c>
      <c r="Q514">
        <f t="shared" si="51"/>
        <v>0</v>
      </c>
      <c r="R514">
        <f t="shared" si="51"/>
        <v>0</v>
      </c>
      <c r="S514">
        <f t="shared" si="51"/>
        <v>0</v>
      </c>
      <c r="T514">
        <f t="shared" si="51"/>
        <v>0</v>
      </c>
      <c r="U514">
        <f t="shared" si="51"/>
        <v>0</v>
      </c>
      <c r="V514">
        <f t="shared" si="51"/>
        <v>0</v>
      </c>
      <c r="W514">
        <f t="shared" si="51"/>
        <v>0</v>
      </c>
      <c r="X514">
        <f t="shared" si="51"/>
        <v>0</v>
      </c>
      <c r="Y514">
        <f t="shared" si="51"/>
        <v>0</v>
      </c>
      <c r="Z514">
        <f t="shared" si="51"/>
        <v>0</v>
      </c>
      <c r="AA514">
        <f t="shared" si="51"/>
        <v>0</v>
      </c>
      <c r="AB514">
        <f t="shared" si="47"/>
        <v>0</v>
      </c>
      <c r="AC514">
        <f t="shared" si="47"/>
        <v>0</v>
      </c>
      <c r="AD514">
        <f t="shared" si="47"/>
        <v>0</v>
      </c>
      <c r="AE514">
        <f t="shared" si="47"/>
        <v>0</v>
      </c>
    </row>
    <row r="515" spans="13:31">
      <c r="M515">
        <f t="shared" si="50"/>
        <v>0</v>
      </c>
      <c r="N515">
        <f t="shared" si="51"/>
        <v>0</v>
      </c>
      <c r="O515">
        <f t="shared" si="51"/>
        <v>0</v>
      </c>
      <c r="P515">
        <f t="shared" si="51"/>
        <v>0</v>
      </c>
      <c r="Q515">
        <f t="shared" si="51"/>
        <v>0</v>
      </c>
      <c r="R515">
        <f t="shared" si="51"/>
        <v>0</v>
      </c>
      <c r="S515">
        <f t="shared" si="51"/>
        <v>0</v>
      </c>
      <c r="T515">
        <f t="shared" si="51"/>
        <v>0</v>
      </c>
      <c r="U515">
        <f t="shared" si="51"/>
        <v>0</v>
      </c>
      <c r="V515">
        <f t="shared" si="51"/>
        <v>0</v>
      </c>
      <c r="W515">
        <f t="shared" si="51"/>
        <v>0</v>
      </c>
      <c r="X515">
        <f t="shared" si="51"/>
        <v>0</v>
      </c>
      <c r="Y515">
        <f t="shared" si="51"/>
        <v>0</v>
      </c>
      <c r="Z515">
        <f t="shared" si="51"/>
        <v>0</v>
      </c>
      <c r="AA515">
        <f t="shared" si="51"/>
        <v>0</v>
      </c>
      <c r="AB515">
        <f t="shared" si="47"/>
        <v>0</v>
      </c>
      <c r="AC515">
        <f t="shared" si="47"/>
        <v>0</v>
      </c>
      <c r="AD515">
        <f t="shared" si="47"/>
        <v>0</v>
      </c>
      <c r="AE515">
        <f t="shared" si="47"/>
        <v>0</v>
      </c>
    </row>
    <row r="516" spans="13:31">
      <c r="M516">
        <f t="shared" si="50"/>
        <v>0</v>
      </c>
      <c r="N516">
        <f t="shared" si="51"/>
        <v>0</v>
      </c>
      <c r="O516">
        <f t="shared" si="51"/>
        <v>0</v>
      </c>
      <c r="P516">
        <f t="shared" si="51"/>
        <v>0</v>
      </c>
      <c r="Q516">
        <f t="shared" si="51"/>
        <v>0</v>
      </c>
      <c r="R516">
        <f t="shared" si="51"/>
        <v>0</v>
      </c>
      <c r="S516">
        <f t="shared" si="51"/>
        <v>0</v>
      </c>
      <c r="T516">
        <f t="shared" si="51"/>
        <v>0</v>
      </c>
      <c r="U516">
        <f t="shared" si="51"/>
        <v>0</v>
      </c>
      <c r="V516">
        <f t="shared" si="51"/>
        <v>0</v>
      </c>
      <c r="W516">
        <f t="shared" si="51"/>
        <v>0</v>
      </c>
      <c r="X516">
        <f t="shared" si="51"/>
        <v>0</v>
      </c>
      <c r="Y516">
        <f t="shared" si="51"/>
        <v>0</v>
      </c>
      <c r="Z516">
        <f t="shared" si="51"/>
        <v>0</v>
      </c>
      <c r="AA516">
        <f t="shared" si="51"/>
        <v>0</v>
      </c>
      <c r="AB516">
        <f t="shared" si="47"/>
        <v>0</v>
      </c>
      <c r="AC516">
        <f t="shared" si="47"/>
        <v>0</v>
      </c>
      <c r="AD516">
        <f t="shared" si="47"/>
        <v>0</v>
      </c>
      <c r="AE516">
        <f t="shared" si="47"/>
        <v>0</v>
      </c>
    </row>
    <row r="517" spans="13:31">
      <c r="M517">
        <f t="shared" si="50"/>
        <v>0</v>
      </c>
      <c r="N517">
        <f t="shared" si="51"/>
        <v>0</v>
      </c>
      <c r="O517">
        <f t="shared" si="51"/>
        <v>0</v>
      </c>
      <c r="P517">
        <f t="shared" si="51"/>
        <v>0</v>
      </c>
      <c r="Q517">
        <f t="shared" si="51"/>
        <v>0</v>
      </c>
      <c r="R517">
        <f t="shared" si="51"/>
        <v>0</v>
      </c>
      <c r="S517">
        <f t="shared" si="51"/>
        <v>0</v>
      </c>
      <c r="T517">
        <f t="shared" si="51"/>
        <v>0</v>
      </c>
      <c r="U517">
        <f t="shared" si="51"/>
        <v>0</v>
      </c>
      <c r="V517">
        <f t="shared" si="51"/>
        <v>0</v>
      </c>
      <c r="W517">
        <f t="shared" si="51"/>
        <v>0</v>
      </c>
      <c r="X517">
        <f t="shared" si="51"/>
        <v>0</v>
      </c>
      <c r="Y517">
        <f t="shared" si="51"/>
        <v>0</v>
      </c>
      <c r="Z517">
        <f t="shared" si="51"/>
        <v>0</v>
      </c>
      <c r="AA517">
        <f t="shared" si="51"/>
        <v>0</v>
      </c>
      <c r="AB517">
        <f t="shared" si="47"/>
        <v>0</v>
      </c>
      <c r="AC517">
        <f t="shared" si="47"/>
        <v>0</v>
      </c>
      <c r="AD517">
        <f t="shared" si="47"/>
        <v>0</v>
      </c>
      <c r="AE517">
        <f t="shared" si="47"/>
        <v>0</v>
      </c>
    </row>
    <row r="518" spans="13:31">
      <c r="M518">
        <f t="shared" si="50"/>
        <v>0</v>
      </c>
      <c r="N518">
        <f t="shared" si="51"/>
        <v>0</v>
      </c>
      <c r="O518">
        <f t="shared" si="51"/>
        <v>0</v>
      </c>
      <c r="P518">
        <f t="shared" si="51"/>
        <v>0</v>
      </c>
      <c r="Q518">
        <f t="shared" si="51"/>
        <v>0</v>
      </c>
      <c r="R518">
        <f t="shared" si="51"/>
        <v>0</v>
      </c>
      <c r="S518">
        <f t="shared" si="51"/>
        <v>0</v>
      </c>
      <c r="T518">
        <f t="shared" si="51"/>
        <v>0</v>
      </c>
      <c r="U518">
        <f t="shared" si="51"/>
        <v>0</v>
      </c>
      <c r="V518">
        <f t="shared" si="51"/>
        <v>0</v>
      </c>
      <c r="W518">
        <f t="shared" si="51"/>
        <v>0</v>
      </c>
      <c r="X518">
        <f t="shared" si="51"/>
        <v>0</v>
      </c>
      <c r="Y518">
        <f t="shared" si="51"/>
        <v>0</v>
      </c>
      <c r="Z518">
        <f t="shared" si="51"/>
        <v>0</v>
      </c>
      <c r="AA518">
        <f t="shared" si="51"/>
        <v>0</v>
      </c>
      <c r="AB518">
        <f t="shared" si="47"/>
        <v>0</v>
      </c>
      <c r="AC518">
        <f t="shared" si="47"/>
        <v>0</v>
      </c>
      <c r="AD518">
        <f t="shared" si="47"/>
        <v>0</v>
      </c>
      <c r="AE518">
        <f t="shared" si="47"/>
        <v>0</v>
      </c>
    </row>
    <row r="519" spans="13:31">
      <c r="M519">
        <f t="shared" si="50"/>
        <v>0</v>
      </c>
      <c r="N519">
        <f t="shared" si="51"/>
        <v>0</v>
      </c>
      <c r="O519">
        <f t="shared" si="51"/>
        <v>0</v>
      </c>
      <c r="P519">
        <f t="shared" si="51"/>
        <v>0</v>
      </c>
      <c r="Q519">
        <f t="shared" si="51"/>
        <v>0</v>
      </c>
      <c r="R519">
        <f t="shared" si="51"/>
        <v>0</v>
      </c>
      <c r="S519">
        <f t="shared" si="51"/>
        <v>0</v>
      </c>
      <c r="T519">
        <f t="shared" si="51"/>
        <v>0</v>
      </c>
      <c r="U519">
        <f t="shared" si="51"/>
        <v>0</v>
      </c>
      <c r="V519">
        <f t="shared" si="51"/>
        <v>0</v>
      </c>
      <c r="W519">
        <f t="shared" si="51"/>
        <v>0</v>
      </c>
      <c r="X519">
        <f t="shared" si="51"/>
        <v>0</v>
      </c>
      <c r="Y519">
        <f t="shared" si="51"/>
        <v>0</v>
      </c>
      <c r="Z519">
        <f t="shared" si="51"/>
        <v>0</v>
      </c>
      <c r="AA519">
        <f t="shared" si="51"/>
        <v>0</v>
      </c>
      <c r="AB519">
        <f t="shared" si="47"/>
        <v>0</v>
      </c>
      <c r="AC519">
        <f t="shared" si="47"/>
        <v>0</v>
      </c>
      <c r="AD519">
        <f t="shared" si="47"/>
        <v>0</v>
      </c>
      <c r="AE519">
        <f t="shared" si="47"/>
        <v>0</v>
      </c>
    </row>
    <row r="520" spans="13:31">
      <c r="M520">
        <f t="shared" si="50"/>
        <v>0</v>
      </c>
      <c r="N520">
        <f t="shared" si="51"/>
        <v>0</v>
      </c>
      <c r="O520">
        <f t="shared" si="51"/>
        <v>0</v>
      </c>
      <c r="P520">
        <f t="shared" si="51"/>
        <v>0</v>
      </c>
      <c r="Q520">
        <f t="shared" si="51"/>
        <v>0</v>
      </c>
      <c r="R520">
        <f t="shared" si="51"/>
        <v>0</v>
      </c>
      <c r="S520">
        <f t="shared" si="51"/>
        <v>0</v>
      </c>
      <c r="T520">
        <f t="shared" si="51"/>
        <v>0</v>
      </c>
      <c r="U520">
        <f t="shared" si="51"/>
        <v>0</v>
      </c>
      <c r="V520">
        <f t="shared" si="51"/>
        <v>0</v>
      </c>
      <c r="W520">
        <f t="shared" si="51"/>
        <v>0</v>
      </c>
      <c r="X520">
        <f t="shared" si="51"/>
        <v>0</v>
      </c>
      <c r="Y520">
        <f t="shared" si="51"/>
        <v>0</v>
      </c>
      <c r="Z520">
        <f t="shared" si="51"/>
        <v>0</v>
      </c>
      <c r="AA520">
        <f t="shared" si="51"/>
        <v>0</v>
      </c>
      <c r="AB520">
        <f t="shared" si="47"/>
        <v>0</v>
      </c>
      <c r="AC520">
        <f t="shared" si="47"/>
        <v>0</v>
      </c>
      <c r="AD520">
        <f t="shared" si="47"/>
        <v>0</v>
      </c>
      <c r="AE520">
        <f t="shared" si="47"/>
        <v>0</v>
      </c>
    </row>
    <row r="521" spans="13:31">
      <c r="M521">
        <f t="shared" si="50"/>
        <v>0</v>
      </c>
      <c r="N521">
        <f t="shared" si="51"/>
        <v>0</v>
      </c>
      <c r="O521">
        <f t="shared" si="51"/>
        <v>0</v>
      </c>
      <c r="P521">
        <f t="shared" si="51"/>
        <v>0</v>
      </c>
      <c r="Q521">
        <f t="shared" si="51"/>
        <v>0</v>
      </c>
      <c r="R521">
        <f t="shared" si="51"/>
        <v>0</v>
      </c>
      <c r="S521">
        <f t="shared" si="51"/>
        <v>0</v>
      </c>
      <c r="T521">
        <f t="shared" si="51"/>
        <v>0</v>
      </c>
      <c r="U521">
        <f t="shared" si="51"/>
        <v>0</v>
      </c>
      <c r="V521">
        <f t="shared" si="51"/>
        <v>0</v>
      </c>
      <c r="W521">
        <f t="shared" si="51"/>
        <v>0</v>
      </c>
      <c r="X521">
        <f t="shared" si="51"/>
        <v>0</v>
      </c>
      <c r="Y521">
        <f t="shared" si="51"/>
        <v>0</v>
      </c>
      <c r="Z521">
        <f t="shared" si="51"/>
        <v>0</v>
      </c>
      <c r="AA521">
        <f t="shared" si="51"/>
        <v>0</v>
      </c>
      <c r="AB521">
        <f t="shared" si="47"/>
        <v>0</v>
      </c>
      <c r="AC521">
        <f t="shared" si="47"/>
        <v>0</v>
      </c>
      <c r="AD521">
        <f t="shared" si="47"/>
        <v>0</v>
      </c>
      <c r="AE521">
        <f t="shared" si="47"/>
        <v>0</v>
      </c>
    </row>
    <row r="522" spans="13:31">
      <c r="M522">
        <f t="shared" si="50"/>
        <v>0</v>
      </c>
      <c r="N522">
        <f t="shared" si="51"/>
        <v>0</v>
      </c>
      <c r="O522">
        <f t="shared" si="51"/>
        <v>0</v>
      </c>
      <c r="P522">
        <f t="shared" si="51"/>
        <v>0</v>
      </c>
      <c r="Q522">
        <f t="shared" si="51"/>
        <v>0</v>
      </c>
      <c r="R522">
        <f t="shared" si="51"/>
        <v>0</v>
      </c>
      <c r="S522">
        <f t="shared" si="51"/>
        <v>0</v>
      </c>
      <c r="T522">
        <f t="shared" si="51"/>
        <v>0</v>
      </c>
      <c r="U522">
        <f t="shared" si="51"/>
        <v>0</v>
      </c>
      <c r="V522">
        <f t="shared" si="51"/>
        <v>0</v>
      </c>
      <c r="W522">
        <f t="shared" si="51"/>
        <v>0</v>
      </c>
      <c r="X522">
        <f t="shared" si="51"/>
        <v>0</v>
      </c>
      <c r="Y522">
        <f t="shared" si="51"/>
        <v>0</v>
      </c>
      <c r="Z522">
        <f t="shared" si="51"/>
        <v>0</v>
      </c>
      <c r="AA522">
        <f t="shared" si="51"/>
        <v>0</v>
      </c>
      <c r="AB522">
        <f t="shared" si="47"/>
        <v>0</v>
      </c>
      <c r="AC522">
        <f t="shared" si="47"/>
        <v>0</v>
      </c>
      <c r="AD522">
        <f t="shared" si="47"/>
        <v>0</v>
      </c>
      <c r="AE522">
        <f t="shared" si="47"/>
        <v>0</v>
      </c>
    </row>
    <row r="523" spans="13:31">
      <c r="M523">
        <f t="shared" si="50"/>
        <v>0</v>
      </c>
      <c r="N523">
        <f t="shared" si="51"/>
        <v>0</v>
      </c>
      <c r="O523">
        <f t="shared" si="51"/>
        <v>0</v>
      </c>
      <c r="P523">
        <f t="shared" si="51"/>
        <v>0</v>
      </c>
      <c r="Q523">
        <f t="shared" si="51"/>
        <v>0</v>
      </c>
      <c r="R523">
        <f t="shared" si="51"/>
        <v>0</v>
      </c>
      <c r="S523">
        <f t="shared" si="51"/>
        <v>0</v>
      </c>
      <c r="T523">
        <f t="shared" si="51"/>
        <v>0</v>
      </c>
      <c r="U523">
        <f t="shared" si="51"/>
        <v>0</v>
      </c>
      <c r="V523">
        <f t="shared" si="51"/>
        <v>0</v>
      </c>
      <c r="W523">
        <f t="shared" si="51"/>
        <v>0</v>
      </c>
      <c r="X523">
        <f t="shared" si="51"/>
        <v>0</v>
      </c>
      <c r="Y523">
        <f t="shared" si="51"/>
        <v>0</v>
      </c>
      <c r="Z523">
        <f t="shared" si="51"/>
        <v>0</v>
      </c>
      <c r="AA523">
        <f t="shared" si="51"/>
        <v>0</v>
      </c>
      <c r="AB523">
        <f t="shared" si="47"/>
        <v>0</v>
      </c>
      <c r="AC523">
        <f t="shared" si="47"/>
        <v>0</v>
      </c>
      <c r="AD523">
        <f t="shared" si="47"/>
        <v>0</v>
      </c>
      <c r="AE523">
        <f t="shared" si="47"/>
        <v>0</v>
      </c>
    </row>
    <row r="524" spans="13:31">
      <c r="M524">
        <f t="shared" si="50"/>
        <v>0</v>
      </c>
      <c r="N524">
        <f t="shared" si="51"/>
        <v>0</v>
      </c>
      <c r="O524">
        <f t="shared" si="51"/>
        <v>0</v>
      </c>
      <c r="P524">
        <f t="shared" si="51"/>
        <v>0</v>
      </c>
      <c r="Q524">
        <f t="shared" si="51"/>
        <v>0</v>
      </c>
      <c r="R524">
        <f t="shared" si="51"/>
        <v>0</v>
      </c>
      <c r="S524">
        <f t="shared" si="51"/>
        <v>0</v>
      </c>
      <c r="T524">
        <f t="shared" si="51"/>
        <v>0</v>
      </c>
      <c r="U524">
        <f t="shared" si="51"/>
        <v>0</v>
      </c>
      <c r="V524">
        <f t="shared" si="51"/>
        <v>0</v>
      </c>
      <c r="W524">
        <f t="shared" si="51"/>
        <v>0</v>
      </c>
      <c r="X524">
        <f t="shared" si="51"/>
        <v>0</v>
      </c>
      <c r="Y524">
        <f t="shared" si="51"/>
        <v>0</v>
      </c>
      <c r="Z524">
        <f t="shared" si="51"/>
        <v>0</v>
      </c>
      <c r="AA524">
        <f t="shared" si="51"/>
        <v>0</v>
      </c>
      <c r="AB524">
        <f t="shared" si="47"/>
        <v>0</v>
      </c>
      <c r="AC524">
        <f t="shared" si="47"/>
        <v>0</v>
      </c>
      <c r="AD524">
        <f t="shared" si="47"/>
        <v>0</v>
      </c>
      <c r="AE524">
        <f t="shared" ref="AD524:AE587" si="52">IF($D524=AE$1,$E524,0)</f>
        <v>0</v>
      </c>
    </row>
    <row r="525" spans="13:31">
      <c r="M525">
        <f t="shared" si="50"/>
        <v>0</v>
      </c>
      <c r="N525">
        <f t="shared" si="51"/>
        <v>0</v>
      </c>
      <c r="O525">
        <f t="shared" si="51"/>
        <v>0</v>
      </c>
      <c r="P525">
        <f t="shared" si="51"/>
        <v>0</v>
      </c>
      <c r="Q525">
        <f t="shared" si="51"/>
        <v>0</v>
      </c>
      <c r="R525">
        <f t="shared" si="51"/>
        <v>0</v>
      </c>
      <c r="S525">
        <f t="shared" si="51"/>
        <v>0</v>
      </c>
      <c r="T525">
        <f t="shared" si="51"/>
        <v>0</v>
      </c>
      <c r="U525">
        <f t="shared" si="51"/>
        <v>0</v>
      </c>
      <c r="V525">
        <f t="shared" si="51"/>
        <v>0</v>
      </c>
      <c r="W525">
        <f t="shared" si="51"/>
        <v>0</v>
      </c>
      <c r="X525">
        <f t="shared" si="51"/>
        <v>0</v>
      </c>
      <c r="Y525">
        <f t="shared" si="51"/>
        <v>0</v>
      </c>
      <c r="Z525">
        <f t="shared" si="51"/>
        <v>0</v>
      </c>
      <c r="AA525">
        <f t="shared" si="51"/>
        <v>0</v>
      </c>
      <c r="AB525">
        <f t="shared" ref="AB525:AE588" si="53">IF($D525=AB$1,$E525,0)</f>
        <v>0</v>
      </c>
      <c r="AC525">
        <f t="shared" si="53"/>
        <v>0</v>
      </c>
      <c r="AD525">
        <f t="shared" si="52"/>
        <v>0</v>
      </c>
      <c r="AE525">
        <f t="shared" si="52"/>
        <v>0</v>
      </c>
    </row>
    <row r="526" spans="13:31">
      <c r="M526">
        <f t="shared" si="50"/>
        <v>0</v>
      </c>
      <c r="N526">
        <f t="shared" si="51"/>
        <v>0</v>
      </c>
      <c r="O526">
        <f t="shared" si="51"/>
        <v>0</v>
      </c>
      <c r="P526">
        <f t="shared" si="51"/>
        <v>0</v>
      </c>
      <c r="Q526">
        <f t="shared" si="51"/>
        <v>0</v>
      </c>
      <c r="R526">
        <f t="shared" si="51"/>
        <v>0</v>
      </c>
      <c r="S526">
        <f t="shared" si="51"/>
        <v>0</v>
      </c>
      <c r="T526">
        <f t="shared" si="51"/>
        <v>0</v>
      </c>
      <c r="U526">
        <f t="shared" si="51"/>
        <v>0</v>
      </c>
      <c r="V526">
        <f t="shared" si="51"/>
        <v>0</v>
      </c>
      <c r="W526">
        <f t="shared" si="51"/>
        <v>0</v>
      </c>
      <c r="X526">
        <f t="shared" si="51"/>
        <v>0</v>
      </c>
      <c r="Y526">
        <f t="shared" si="51"/>
        <v>0</v>
      </c>
      <c r="Z526">
        <f t="shared" si="51"/>
        <v>0</v>
      </c>
      <c r="AA526">
        <f t="shared" si="51"/>
        <v>0</v>
      </c>
      <c r="AB526">
        <f t="shared" si="53"/>
        <v>0</v>
      </c>
      <c r="AC526">
        <f t="shared" si="53"/>
        <v>0</v>
      </c>
      <c r="AD526">
        <f t="shared" si="52"/>
        <v>0</v>
      </c>
      <c r="AE526">
        <f t="shared" si="52"/>
        <v>0</v>
      </c>
    </row>
    <row r="527" spans="13:31">
      <c r="M527">
        <f t="shared" si="50"/>
        <v>0</v>
      </c>
      <c r="N527">
        <f t="shared" si="51"/>
        <v>0</v>
      </c>
      <c r="O527">
        <f t="shared" si="51"/>
        <v>0</v>
      </c>
      <c r="P527">
        <f t="shared" si="51"/>
        <v>0</v>
      </c>
      <c r="Q527">
        <f t="shared" si="51"/>
        <v>0</v>
      </c>
      <c r="R527">
        <f t="shared" si="51"/>
        <v>0</v>
      </c>
      <c r="S527">
        <f t="shared" si="51"/>
        <v>0</v>
      </c>
      <c r="T527">
        <f t="shared" si="51"/>
        <v>0</v>
      </c>
      <c r="U527">
        <f t="shared" si="51"/>
        <v>0</v>
      </c>
      <c r="V527">
        <f t="shared" si="51"/>
        <v>0</v>
      </c>
      <c r="W527">
        <f t="shared" si="51"/>
        <v>0</v>
      </c>
      <c r="X527">
        <f t="shared" si="51"/>
        <v>0</v>
      </c>
      <c r="Y527">
        <f t="shared" si="51"/>
        <v>0</v>
      </c>
      <c r="Z527">
        <f t="shared" si="51"/>
        <v>0</v>
      </c>
      <c r="AA527">
        <f t="shared" si="51"/>
        <v>0</v>
      </c>
      <c r="AB527">
        <f t="shared" si="53"/>
        <v>0</v>
      </c>
      <c r="AC527">
        <f t="shared" si="53"/>
        <v>0</v>
      </c>
      <c r="AD527">
        <f t="shared" si="52"/>
        <v>0</v>
      </c>
      <c r="AE527">
        <f t="shared" si="52"/>
        <v>0</v>
      </c>
    </row>
    <row r="528" spans="13:31">
      <c r="M528">
        <f t="shared" si="50"/>
        <v>0</v>
      </c>
      <c r="N528">
        <f t="shared" ref="N528:AA544" si="54">IF($D528=N$1,$E528,0)</f>
        <v>0</v>
      </c>
      <c r="O528">
        <f t="shared" si="54"/>
        <v>0</v>
      </c>
      <c r="P528">
        <f t="shared" si="54"/>
        <v>0</v>
      </c>
      <c r="Q528">
        <f t="shared" si="54"/>
        <v>0</v>
      </c>
      <c r="R528">
        <f t="shared" si="54"/>
        <v>0</v>
      </c>
      <c r="S528">
        <f t="shared" si="54"/>
        <v>0</v>
      </c>
      <c r="T528">
        <f t="shared" si="54"/>
        <v>0</v>
      </c>
      <c r="U528">
        <f t="shared" si="54"/>
        <v>0</v>
      </c>
      <c r="V528">
        <f t="shared" si="54"/>
        <v>0</v>
      </c>
      <c r="W528">
        <f t="shared" si="54"/>
        <v>0</v>
      </c>
      <c r="X528">
        <f t="shared" si="54"/>
        <v>0</v>
      </c>
      <c r="Y528">
        <f t="shared" si="54"/>
        <v>0</v>
      </c>
      <c r="Z528">
        <f t="shared" si="54"/>
        <v>0</v>
      </c>
      <c r="AA528">
        <f t="shared" si="54"/>
        <v>0</v>
      </c>
      <c r="AB528">
        <f t="shared" si="53"/>
        <v>0</v>
      </c>
      <c r="AC528">
        <f t="shared" si="53"/>
        <v>0</v>
      </c>
      <c r="AD528">
        <f t="shared" si="52"/>
        <v>0</v>
      </c>
      <c r="AE528">
        <f t="shared" si="52"/>
        <v>0</v>
      </c>
    </row>
    <row r="529" spans="13:31">
      <c r="M529">
        <f t="shared" si="50"/>
        <v>0</v>
      </c>
      <c r="N529">
        <f t="shared" si="54"/>
        <v>0</v>
      </c>
      <c r="O529">
        <f t="shared" si="54"/>
        <v>0</v>
      </c>
      <c r="P529">
        <f t="shared" si="54"/>
        <v>0</v>
      </c>
      <c r="Q529">
        <f t="shared" si="54"/>
        <v>0</v>
      </c>
      <c r="R529">
        <f t="shared" si="54"/>
        <v>0</v>
      </c>
      <c r="S529">
        <f t="shared" si="54"/>
        <v>0</v>
      </c>
      <c r="T529">
        <f t="shared" si="54"/>
        <v>0</v>
      </c>
      <c r="U529">
        <f t="shared" si="54"/>
        <v>0</v>
      </c>
      <c r="V529">
        <f t="shared" si="54"/>
        <v>0</v>
      </c>
      <c r="W529">
        <f t="shared" si="54"/>
        <v>0</v>
      </c>
      <c r="X529">
        <f t="shared" si="54"/>
        <v>0</v>
      </c>
      <c r="Y529">
        <f t="shared" si="54"/>
        <v>0</v>
      </c>
      <c r="Z529">
        <f t="shared" si="54"/>
        <v>0</v>
      </c>
      <c r="AA529">
        <f t="shared" si="54"/>
        <v>0</v>
      </c>
      <c r="AB529">
        <f t="shared" si="53"/>
        <v>0</v>
      </c>
      <c r="AC529">
        <f t="shared" si="53"/>
        <v>0</v>
      </c>
      <c r="AD529">
        <f t="shared" si="52"/>
        <v>0</v>
      </c>
      <c r="AE529">
        <f t="shared" si="52"/>
        <v>0</v>
      </c>
    </row>
    <row r="530" spans="13:31">
      <c r="M530">
        <f t="shared" si="50"/>
        <v>0</v>
      </c>
      <c r="N530">
        <f t="shared" si="54"/>
        <v>0</v>
      </c>
      <c r="O530">
        <f t="shared" si="54"/>
        <v>0</v>
      </c>
      <c r="P530">
        <f t="shared" si="54"/>
        <v>0</v>
      </c>
      <c r="Q530">
        <f t="shared" si="54"/>
        <v>0</v>
      </c>
      <c r="R530">
        <f t="shared" si="54"/>
        <v>0</v>
      </c>
      <c r="S530">
        <f t="shared" si="54"/>
        <v>0</v>
      </c>
      <c r="T530">
        <f t="shared" si="54"/>
        <v>0</v>
      </c>
      <c r="U530">
        <f t="shared" si="54"/>
        <v>0</v>
      </c>
      <c r="V530">
        <f t="shared" si="54"/>
        <v>0</v>
      </c>
      <c r="W530">
        <f t="shared" si="54"/>
        <v>0</v>
      </c>
      <c r="X530">
        <f t="shared" si="54"/>
        <v>0</v>
      </c>
      <c r="Y530">
        <f t="shared" si="54"/>
        <v>0</v>
      </c>
      <c r="Z530">
        <f t="shared" si="54"/>
        <v>0</v>
      </c>
      <c r="AA530">
        <f t="shared" si="54"/>
        <v>0</v>
      </c>
      <c r="AB530">
        <f t="shared" si="53"/>
        <v>0</v>
      </c>
      <c r="AC530">
        <f t="shared" si="53"/>
        <v>0</v>
      </c>
      <c r="AD530">
        <f t="shared" si="52"/>
        <v>0</v>
      </c>
      <c r="AE530">
        <f t="shared" si="52"/>
        <v>0</v>
      </c>
    </row>
    <row r="531" spans="13:31">
      <c r="M531">
        <f t="shared" si="50"/>
        <v>0</v>
      </c>
      <c r="N531">
        <f t="shared" si="54"/>
        <v>0</v>
      </c>
      <c r="O531">
        <f t="shared" si="54"/>
        <v>0</v>
      </c>
      <c r="P531">
        <f t="shared" si="54"/>
        <v>0</v>
      </c>
      <c r="Q531">
        <f t="shared" si="54"/>
        <v>0</v>
      </c>
      <c r="R531">
        <f t="shared" si="54"/>
        <v>0</v>
      </c>
      <c r="S531">
        <f t="shared" si="54"/>
        <v>0</v>
      </c>
      <c r="T531">
        <f t="shared" si="54"/>
        <v>0</v>
      </c>
      <c r="U531">
        <f t="shared" si="54"/>
        <v>0</v>
      </c>
      <c r="V531">
        <f t="shared" si="54"/>
        <v>0</v>
      </c>
      <c r="W531">
        <f t="shared" si="54"/>
        <v>0</v>
      </c>
      <c r="X531">
        <f t="shared" si="54"/>
        <v>0</v>
      </c>
      <c r="Y531">
        <f t="shared" si="54"/>
        <v>0</v>
      </c>
      <c r="Z531">
        <f t="shared" si="54"/>
        <v>0</v>
      </c>
      <c r="AA531">
        <f t="shared" si="54"/>
        <v>0</v>
      </c>
      <c r="AB531">
        <f t="shared" si="53"/>
        <v>0</v>
      </c>
      <c r="AC531">
        <f t="shared" si="53"/>
        <v>0</v>
      </c>
      <c r="AD531">
        <f t="shared" si="52"/>
        <v>0</v>
      </c>
      <c r="AE531">
        <f t="shared" si="52"/>
        <v>0</v>
      </c>
    </row>
    <row r="532" spans="13:31">
      <c r="M532">
        <f t="shared" si="50"/>
        <v>0</v>
      </c>
      <c r="N532">
        <f t="shared" si="54"/>
        <v>0</v>
      </c>
      <c r="O532">
        <f t="shared" si="54"/>
        <v>0</v>
      </c>
      <c r="P532">
        <f t="shared" si="54"/>
        <v>0</v>
      </c>
      <c r="Q532">
        <f t="shared" si="54"/>
        <v>0</v>
      </c>
      <c r="R532">
        <f t="shared" si="54"/>
        <v>0</v>
      </c>
      <c r="S532">
        <f t="shared" si="54"/>
        <v>0</v>
      </c>
      <c r="T532">
        <f t="shared" si="54"/>
        <v>0</v>
      </c>
      <c r="U532">
        <f t="shared" si="54"/>
        <v>0</v>
      </c>
      <c r="V532">
        <f t="shared" si="54"/>
        <v>0</v>
      </c>
      <c r="W532">
        <f t="shared" si="54"/>
        <v>0</v>
      </c>
      <c r="X532">
        <f t="shared" si="54"/>
        <v>0</v>
      </c>
      <c r="Y532">
        <f t="shared" si="54"/>
        <v>0</v>
      </c>
      <c r="Z532">
        <f t="shared" si="54"/>
        <v>0</v>
      </c>
      <c r="AA532">
        <f t="shared" si="54"/>
        <v>0</v>
      </c>
      <c r="AB532">
        <f t="shared" si="53"/>
        <v>0</v>
      </c>
      <c r="AC532">
        <f t="shared" si="53"/>
        <v>0</v>
      </c>
      <c r="AD532">
        <f t="shared" si="52"/>
        <v>0</v>
      </c>
      <c r="AE532">
        <f t="shared" si="52"/>
        <v>0</v>
      </c>
    </row>
    <row r="533" spans="13:31">
      <c r="M533">
        <f t="shared" si="50"/>
        <v>0</v>
      </c>
      <c r="N533">
        <f t="shared" si="54"/>
        <v>0</v>
      </c>
      <c r="O533">
        <f t="shared" si="54"/>
        <v>0</v>
      </c>
      <c r="P533">
        <f t="shared" si="54"/>
        <v>0</v>
      </c>
      <c r="Q533">
        <f t="shared" si="54"/>
        <v>0</v>
      </c>
      <c r="R533">
        <f t="shared" si="54"/>
        <v>0</v>
      </c>
      <c r="S533">
        <f t="shared" si="54"/>
        <v>0</v>
      </c>
      <c r="T533">
        <f t="shared" si="54"/>
        <v>0</v>
      </c>
      <c r="U533">
        <f t="shared" si="54"/>
        <v>0</v>
      </c>
      <c r="V533">
        <f t="shared" si="54"/>
        <v>0</v>
      </c>
      <c r="W533">
        <f t="shared" si="54"/>
        <v>0</v>
      </c>
      <c r="X533">
        <f t="shared" si="54"/>
        <v>0</v>
      </c>
      <c r="Y533">
        <f t="shared" si="54"/>
        <v>0</v>
      </c>
      <c r="Z533">
        <f t="shared" si="54"/>
        <v>0</v>
      </c>
      <c r="AA533">
        <f t="shared" si="54"/>
        <v>0</v>
      </c>
      <c r="AB533">
        <f t="shared" si="53"/>
        <v>0</v>
      </c>
      <c r="AC533">
        <f t="shared" si="53"/>
        <v>0</v>
      </c>
      <c r="AD533">
        <f t="shared" si="52"/>
        <v>0</v>
      </c>
      <c r="AE533">
        <f t="shared" si="52"/>
        <v>0</v>
      </c>
    </row>
    <row r="534" spans="13:31">
      <c r="M534">
        <f t="shared" si="50"/>
        <v>0</v>
      </c>
      <c r="N534">
        <f t="shared" si="54"/>
        <v>0</v>
      </c>
      <c r="O534">
        <f t="shared" si="54"/>
        <v>0</v>
      </c>
      <c r="P534">
        <f t="shared" si="54"/>
        <v>0</v>
      </c>
      <c r="Q534">
        <f t="shared" si="54"/>
        <v>0</v>
      </c>
      <c r="R534">
        <f t="shared" si="54"/>
        <v>0</v>
      </c>
      <c r="S534">
        <f t="shared" si="54"/>
        <v>0</v>
      </c>
      <c r="T534">
        <f t="shared" si="54"/>
        <v>0</v>
      </c>
      <c r="U534">
        <f t="shared" si="54"/>
        <v>0</v>
      </c>
      <c r="V534">
        <f t="shared" si="54"/>
        <v>0</v>
      </c>
      <c r="W534">
        <f t="shared" si="54"/>
        <v>0</v>
      </c>
      <c r="X534">
        <f t="shared" si="54"/>
        <v>0</v>
      </c>
      <c r="Y534">
        <f t="shared" si="54"/>
        <v>0</v>
      </c>
      <c r="Z534">
        <f t="shared" si="54"/>
        <v>0</v>
      </c>
      <c r="AA534">
        <f t="shared" si="54"/>
        <v>0</v>
      </c>
      <c r="AB534">
        <f t="shared" si="53"/>
        <v>0</v>
      </c>
      <c r="AC534">
        <f t="shared" si="53"/>
        <v>0</v>
      </c>
      <c r="AD534">
        <f t="shared" si="52"/>
        <v>0</v>
      </c>
      <c r="AE534">
        <f t="shared" si="52"/>
        <v>0</v>
      </c>
    </row>
    <row r="535" spans="13:31">
      <c r="M535">
        <f t="shared" si="50"/>
        <v>0</v>
      </c>
      <c r="N535">
        <f t="shared" si="54"/>
        <v>0</v>
      </c>
      <c r="O535">
        <f t="shared" si="54"/>
        <v>0</v>
      </c>
      <c r="P535">
        <f t="shared" si="54"/>
        <v>0</v>
      </c>
      <c r="Q535">
        <f t="shared" si="54"/>
        <v>0</v>
      </c>
      <c r="R535">
        <f t="shared" si="54"/>
        <v>0</v>
      </c>
      <c r="S535">
        <f t="shared" si="54"/>
        <v>0</v>
      </c>
      <c r="T535">
        <f t="shared" si="54"/>
        <v>0</v>
      </c>
      <c r="U535">
        <f t="shared" si="54"/>
        <v>0</v>
      </c>
      <c r="V535">
        <f t="shared" si="54"/>
        <v>0</v>
      </c>
      <c r="W535">
        <f t="shared" si="54"/>
        <v>0</v>
      </c>
      <c r="X535">
        <f t="shared" si="54"/>
        <v>0</v>
      </c>
      <c r="Y535">
        <f t="shared" si="54"/>
        <v>0</v>
      </c>
      <c r="Z535">
        <f t="shared" si="54"/>
        <v>0</v>
      </c>
      <c r="AA535">
        <f t="shared" si="54"/>
        <v>0</v>
      </c>
      <c r="AB535">
        <f t="shared" si="53"/>
        <v>0</v>
      </c>
      <c r="AC535">
        <f t="shared" si="53"/>
        <v>0</v>
      </c>
      <c r="AD535">
        <f t="shared" si="52"/>
        <v>0</v>
      </c>
      <c r="AE535">
        <f t="shared" si="52"/>
        <v>0</v>
      </c>
    </row>
    <row r="536" spans="13:31">
      <c r="M536">
        <f t="shared" si="50"/>
        <v>0</v>
      </c>
      <c r="N536">
        <f t="shared" si="54"/>
        <v>0</v>
      </c>
      <c r="O536">
        <f t="shared" si="54"/>
        <v>0</v>
      </c>
      <c r="P536">
        <f t="shared" si="54"/>
        <v>0</v>
      </c>
      <c r="Q536">
        <f t="shared" si="54"/>
        <v>0</v>
      </c>
      <c r="R536">
        <f t="shared" si="54"/>
        <v>0</v>
      </c>
      <c r="S536">
        <f t="shared" si="54"/>
        <v>0</v>
      </c>
      <c r="T536">
        <f t="shared" si="54"/>
        <v>0</v>
      </c>
      <c r="U536">
        <f t="shared" si="54"/>
        <v>0</v>
      </c>
      <c r="V536">
        <f t="shared" si="54"/>
        <v>0</v>
      </c>
      <c r="W536">
        <f t="shared" si="54"/>
        <v>0</v>
      </c>
      <c r="X536">
        <f t="shared" si="54"/>
        <v>0</v>
      </c>
      <c r="Y536">
        <f t="shared" si="54"/>
        <v>0</v>
      </c>
      <c r="Z536">
        <f t="shared" si="54"/>
        <v>0</v>
      </c>
      <c r="AA536">
        <f t="shared" si="54"/>
        <v>0</v>
      </c>
      <c r="AB536">
        <f t="shared" si="53"/>
        <v>0</v>
      </c>
      <c r="AC536">
        <f t="shared" si="53"/>
        <v>0</v>
      </c>
      <c r="AD536">
        <f t="shared" si="52"/>
        <v>0</v>
      </c>
      <c r="AE536">
        <f t="shared" si="52"/>
        <v>0</v>
      </c>
    </row>
    <row r="537" spans="13:31">
      <c r="M537">
        <f t="shared" si="50"/>
        <v>0</v>
      </c>
      <c r="N537">
        <f t="shared" si="54"/>
        <v>0</v>
      </c>
      <c r="O537">
        <f t="shared" si="54"/>
        <v>0</v>
      </c>
      <c r="P537">
        <f t="shared" si="54"/>
        <v>0</v>
      </c>
      <c r="Q537">
        <f t="shared" si="54"/>
        <v>0</v>
      </c>
      <c r="R537">
        <f t="shared" si="54"/>
        <v>0</v>
      </c>
      <c r="S537">
        <f t="shared" si="54"/>
        <v>0</v>
      </c>
      <c r="T537">
        <f t="shared" si="54"/>
        <v>0</v>
      </c>
      <c r="U537">
        <f t="shared" si="54"/>
        <v>0</v>
      </c>
      <c r="V537">
        <f t="shared" si="54"/>
        <v>0</v>
      </c>
      <c r="W537">
        <f t="shared" si="54"/>
        <v>0</v>
      </c>
      <c r="X537">
        <f t="shared" si="54"/>
        <v>0</v>
      </c>
      <c r="Y537">
        <f t="shared" si="54"/>
        <v>0</v>
      </c>
      <c r="Z537">
        <f t="shared" si="54"/>
        <v>0</v>
      </c>
      <c r="AA537">
        <f t="shared" si="54"/>
        <v>0</v>
      </c>
      <c r="AB537">
        <f t="shared" si="53"/>
        <v>0</v>
      </c>
      <c r="AC537">
        <f t="shared" si="53"/>
        <v>0</v>
      </c>
      <c r="AD537">
        <f t="shared" si="52"/>
        <v>0</v>
      </c>
      <c r="AE537">
        <f t="shared" si="52"/>
        <v>0</v>
      </c>
    </row>
    <row r="538" spans="13:31">
      <c r="M538">
        <f t="shared" si="50"/>
        <v>0</v>
      </c>
      <c r="N538">
        <f t="shared" si="54"/>
        <v>0</v>
      </c>
      <c r="O538">
        <f t="shared" si="54"/>
        <v>0</v>
      </c>
      <c r="P538">
        <f t="shared" si="54"/>
        <v>0</v>
      </c>
      <c r="Q538">
        <f t="shared" si="54"/>
        <v>0</v>
      </c>
      <c r="R538">
        <f t="shared" si="54"/>
        <v>0</v>
      </c>
      <c r="S538">
        <f t="shared" si="54"/>
        <v>0</v>
      </c>
      <c r="T538">
        <f t="shared" si="54"/>
        <v>0</v>
      </c>
      <c r="U538">
        <f t="shared" si="54"/>
        <v>0</v>
      </c>
      <c r="V538">
        <f t="shared" si="54"/>
        <v>0</v>
      </c>
      <c r="W538">
        <f t="shared" si="54"/>
        <v>0</v>
      </c>
      <c r="X538">
        <f t="shared" si="54"/>
        <v>0</v>
      </c>
      <c r="Y538">
        <f t="shared" si="54"/>
        <v>0</v>
      </c>
      <c r="Z538">
        <f t="shared" si="54"/>
        <v>0</v>
      </c>
      <c r="AA538">
        <f t="shared" si="54"/>
        <v>0</v>
      </c>
      <c r="AB538">
        <f t="shared" si="53"/>
        <v>0</v>
      </c>
      <c r="AC538">
        <f t="shared" si="53"/>
        <v>0</v>
      </c>
      <c r="AD538">
        <f t="shared" si="52"/>
        <v>0</v>
      </c>
      <c r="AE538">
        <f t="shared" si="52"/>
        <v>0</v>
      </c>
    </row>
    <row r="539" spans="13:31">
      <c r="M539">
        <f t="shared" si="50"/>
        <v>0</v>
      </c>
      <c r="N539">
        <f t="shared" si="54"/>
        <v>0</v>
      </c>
      <c r="O539">
        <f t="shared" si="54"/>
        <v>0</v>
      </c>
      <c r="P539">
        <f t="shared" si="54"/>
        <v>0</v>
      </c>
      <c r="Q539">
        <f t="shared" si="54"/>
        <v>0</v>
      </c>
      <c r="R539">
        <f t="shared" si="54"/>
        <v>0</v>
      </c>
      <c r="S539">
        <f t="shared" si="54"/>
        <v>0</v>
      </c>
      <c r="T539">
        <f t="shared" si="54"/>
        <v>0</v>
      </c>
      <c r="U539">
        <f t="shared" si="54"/>
        <v>0</v>
      </c>
      <c r="V539">
        <f t="shared" si="54"/>
        <v>0</v>
      </c>
      <c r="W539">
        <f t="shared" si="54"/>
        <v>0</v>
      </c>
      <c r="X539">
        <f t="shared" si="54"/>
        <v>0</v>
      </c>
      <c r="Y539">
        <f t="shared" si="54"/>
        <v>0</v>
      </c>
      <c r="Z539">
        <f t="shared" si="54"/>
        <v>0</v>
      </c>
      <c r="AA539">
        <f t="shared" si="54"/>
        <v>0</v>
      </c>
      <c r="AB539">
        <f t="shared" si="53"/>
        <v>0</v>
      </c>
      <c r="AC539">
        <f t="shared" si="53"/>
        <v>0</v>
      </c>
      <c r="AD539">
        <f t="shared" si="52"/>
        <v>0</v>
      </c>
      <c r="AE539">
        <f t="shared" si="52"/>
        <v>0</v>
      </c>
    </row>
    <row r="540" spans="13:31">
      <c r="M540">
        <f t="shared" si="50"/>
        <v>0</v>
      </c>
      <c r="N540">
        <f t="shared" si="54"/>
        <v>0</v>
      </c>
      <c r="O540">
        <f t="shared" si="54"/>
        <v>0</v>
      </c>
      <c r="P540">
        <f t="shared" si="54"/>
        <v>0</v>
      </c>
      <c r="Q540">
        <f t="shared" si="54"/>
        <v>0</v>
      </c>
      <c r="R540">
        <f t="shared" si="54"/>
        <v>0</v>
      </c>
      <c r="S540">
        <f t="shared" si="54"/>
        <v>0</v>
      </c>
      <c r="T540">
        <f t="shared" si="54"/>
        <v>0</v>
      </c>
      <c r="U540">
        <f t="shared" si="54"/>
        <v>0</v>
      </c>
      <c r="V540">
        <f t="shared" si="54"/>
        <v>0</v>
      </c>
      <c r="W540">
        <f t="shared" si="54"/>
        <v>0</v>
      </c>
      <c r="X540">
        <f t="shared" si="54"/>
        <v>0</v>
      </c>
      <c r="Y540">
        <f t="shared" si="54"/>
        <v>0</v>
      </c>
      <c r="Z540">
        <f t="shared" si="54"/>
        <v>0</v>
      </c>
      <c r="AA540">
        <f t="shared" si="54"/>
        <v>0</v>
      </c>
      <c r="AB540">
        <f t="shared" si="53"/>
        <v>0</v>
      </c>
      <c r="AC540">
        <f t="shared" si="53"/>
        <v>0</v>
      </c>
      <c r="AD540">
        <f t="shared" si="52"/>
        <v>0</v>
      </c>
      <c r="AE540">
        <f t="shared" si="52"/>
        <v>0</v>
      </c>
    </row>
    <row r="541" spans="13:31">
      <c r="M541">
        <f t="shared" si="50"/>
        <v>0</v>
      </c>
      <c r="N541">
        <f t="shared" si="54"/>
        <v>0</v>
      </c>
      <c r="O541">
        <f t="shared" si="54"/>
        <v>0</v>
      </c>
      <c r="P541">
        <f t="shared" si="54"/>
        <v>0</v>
      </c>
      <c r="Q541">
        <f t="shared" si="54"/>
        <v>0</v>
      </c>
      <c r="R541">
        <f t="shared" si="54"/>
        <v>0</v>
      </c>
      <c r="S541">
        <f t="shared" si="54"/>
        <v>0</v>
      </c>
      <c r="T541">
        <f t="shared" si="54"/>
        <v>0</v>
      </c>
      <c r="U541">
        <f t="shared" si="54"/>
        <v>0</v>
      </c>
      <c r="V541">
        <f t="shared" si="54"/>
        <v>0</v>
      </c>
      <c r="W541">
        <f t="shared" si="54"/>
        <v>0</v>
      </c>
      <c r="X541">
        <f t="shared" si="54"/>
        <v>0</v>
      </c>
      <c r="Y541">
        <f t="shared" si="54"/>
        <v>0</v>
      </c>
      <c r="Z541">
        <f t="shared" si="54"/>
        <v>0</v>
      </c>
      <c r="AA541">
        <f t="shared" si="54"/>
        <v>0</v>
      </c>
      <c r="AB541">
        <f t="shared" si="53"/>
        <v>0</v>
      </c>
      <c r="AC541">
        <f t="shared" si="53"/>
        <v>0</v>
      </c>
      <c r="AD541">
        <f t="shared" si="52"/>
        <v>0</v>
      </c>
      <c r="AE541">
        <f t="shared" si="52"/>
        <v>0</v>
      </c>
    </row>
    <row r="542" spans="13:31">
      <c r="M542">
        <f t="shared" si="50"/>
        <v>0</v>
      </c>
      <c r="N542">
        <f t="shared" si="54"/>
        <v>0</v>
      </c>
      <c r="O542">
        <f t="shared" si="54"/>
        <v>0</v>
      </c>
      <c r="P542">
        <f t="shared" si="54"/>
        <v>0</v>
      </c>
      <c r="Q542">
        <f t="shared" si="54"/>
        <v>0</v>
      </c>
      <c r="R542">
        <f t="shared" si="54"/>
        <v>0</v>
      </c>
      <c r="S542">
        <f t="shared" si="54"/>
        <v>0</v>
      </c>
      <c r="T542">
        <f t="shared" si="54"/>
        <v>0</v>
      </c>
      <c r="U542">
        <f t="shared" si="54"/>
        <v>0</v>
      </c>
      <c r="V542">
        <f t="shared" si="54"/>
        <v>0</v>
      </c>
      <c r="W542">
        <f t="shared" si="54"/>
        <v>0</v>
      </c>
      <c r="X542">
        <f t="shared" si="54"/>
        <v>0</v>
      </c>
      <c r="Y542">
        <f t="shared" si="54"/>
        <v>0</v>
      </c>
      <c r="Z542">
        <f t="shared" si="54"/>
        <v>0</v>
      </c>
      <c r="AA542">
        <f t="shared" si="54"/>
        <v>0</v>
      </c>
      <c r="AB542">
        <f t="shared" si="53"/>
        <v>0</v>
      </c>
      <c r="AC542">
        <f t="shared" si="53"/>
        <v>0</v>
      </c>
      <c r="AD542">
        <f t="shared" si="52"/>
        <v>0</v>
      </c>
      <c r="AE542">
        <f t="shared" si="52"/>
        <v>0</v>
      </c>
    </row>
    <row r="543" spans="13:31">
      <c r="M543">
        <f t="shared" si="50"/>
        <v>0</v>
      </c>
      <c r="N543">
        <f t="shared" si="54"/>
        <v>0</v>
      </c>
      <c r="O543">
        <f t="shared" si="54"/>
        <v>0</v>
      </c>
      <c r="P543">
        <f t="shared" si="54"/>
        <v>0</v>
      </c>
      <c r="Q543">
        <f t="shared" si="54"/>
        <v>0</v>
      </c>
      <c r="R543">
        <f t="shared" si="54"/>
        <v>0</v>
      </c>
      <c r="S543">
        <f t="shared" si="54"/>
        <v>0</v>
      </c>
      <c r="T543">
        <f t="shared" si="54"/>
        <v>0</v>
      </c>
      <c r="U543">
        <f t="shared" si="54"/>
        <v>0</v>
      </c>
      <c r="V543">
        <f t="shared" si="54"/>
        <v>0</v>
      </c>
      <c r="W543">
        <f t="shared" si="54"/>
        <v>0</v>
      </c>
      <c r="X543">
        <f t="shared" si="54"/>
        <v>0</v>
      </c>
      <c r="Y543">
        <f t="shared" si="54"/>
        <v>0</v>
      </c>
      <c r="Z543">
        <f t="shared" si="54"/>
        <v>0</v>
      </c>
      <c r="AA543">
        <f t="shared" si="54"/>
        <v>0</v>
      </c>
      <c r="AB543">
        <f t="shared" si="53"/>
        <v>0</v>
      </c>
      <c r="AC543">
        <f t="shared" si="53"/>
        <v>0</v>
      </c>
      <c r="AD543">
        <f t="shared" si="52"/>
        <v>0</v>
      </c>
      <c r="AE543">
        <f t="shared" si="52"/>
        <v>0</v>
      </c>
    </row>
    <row r="544" spans="13:31">
      <c r="M544">
        <f t="shared" si="50"/>
        <v>0</v>
      </c>
      <c r="N544">
        <f t="shared" si="54"/>
        <v>0</v>
      </c>
      <c r="O544">
        <f t="shared" si="54"/>
        <v>0</v>
      </c>
      <c r="P544">
        <f t="shared" si="54"/>
        <v>0</v>
      </c>
      <c r="Q544">
        <f t="shared" si="54"/>
        <v>0</v>
      </c>
      <c r="R544">
        <f t="shared" si="54"/>
        <v>0</v>
      </c>
      <c r="S544">
        <f t="shared" si="54"/>
        <v>0</v>
      </c>
      <c r="T544">
        <f t="shared" si="54"/>
        <v>0</v>
      </c>
      <c r="U544">
        <f t="shared" si="54"/>
        <v>0</v>
      </c>
      <c r="V544">
        <f t="shared" si="54"/>
        <v>0</v>
      </c>
      <c r="W544">
        <f t="shared" si="54"/>
        <v>0</v>
      </c>
      <c r="X544">
        <f t="shared" si="54"/>
        <v>0</v>
      </c>
      <c r="Y544">
        <f t="shared" si="54"/>
        <v>0</v>
      </c>
      <c r="Z544">
        <f t="shared" si="54"/>
        <v>0</v>
      </c>
      <c r="AA544">
        <f t="shared" si="54"/>
        <v>0</v>
      </c>
      <c r="AB544">
        <f t="shared" si="53"/>
        <v>0</v>
      </c>
      <c r="AC544">
        <f t="shared" si="53"/>
        <v>0</v>
      </c>
      <c r="AD544">
        <f t="shared" si="52"/>
        <v>0</v>
      </c>
      <c r="AE544">
        <f t="shared" si="52"/>
        <v>0</v>
      </c>
    </row>
    <row r="545" spans="13:31">
      <c r="M545">
        <f t="shared" si="50"/>
        <v>0</v>
      </c>
      <c r="N545">
        <f t="shared" ref="N545:AA561" si="55">IF($D545=N$1,$E545,0)</f>
        <v>0</v>
      </c>
      <c r="O545">
        <f t="shared" si="55"/>
        <v>0</v>
      </c>
      <c r="P545">
        <f t="shared" si="55"/>
        <v>0</v>
      </c>
      <c r="Q545">
        <f t="shared" si="55"/>
        <v>0</v>
      </c>
      <c r="R545">
        <f t="shared" si="55"/>
        <v>0</v>
      </c>
      <c r="S545">
        <f t="shared" si="55"/>
        <v>0</v>
      </c>
      <c r="T545">
        <f t="shared" si="55"/>
        <v>0</v>
      </c>
      <c r="U545">
        <f t="shared" si="55"/>
        <v>0</v>
      </c>
      <c r="V545">
        <f t="shared" si="55"/>
        <v>0</v>
      </c>
      <c r="W545">
        <f t="shared" si="55"/>
        <v>0</v>
      </c>
      <c r="X545">
        <f t="shared" si="55"/>
        <v>0</v>
      </c>
      <c r="Y545">
        <f t="shared" si="55"/>
        <v>0</v>
      </c>
      <c r="Z545">
        <f t="shared" si="55"/>
        <v>0</v>
      </c>
      <c r="AA545">
        <f t="shared" si="55"/>
        <v>0</v>
      </c>
      <c r="AB545">
        <f t="shared" si="53"/>
        <v>0</v>
      </c>
      <c r="AC545">
        <f t="shared" si="53"/>
        <v>0</v>
      </c>
      <c r="AD545">
        <f t="shared" si="52"/>
        <v>0</v>
      </c>
      <c r="AE545">
        <f t="shared" si="52"/>
        <v>0</v>
      </c>
    </row>
    <row r="546" spans="13:31">
      <c r="M546">
        <f t="shared" si="50"/>
        <v>0</v>
      </c>
      <c r="N546">
        <f t="shared" si="55"/>
        <v>0</v>
      </c>
      <c r="O546">
        <f t="shared" si="55"/>
        <v>0</v>
      </c>
      <c r="P546">
        <f t="shared" si="55"/>
        <v>0</v>
      </c>
      <c r="Q546">
        <f t="shared" si="55"/>
        <v>0</v>
      </c>
      <c r="R546">
        <f t="shared" si="55"/>
        <v>0</v>
      </c>
      <c r="S546">
        <f t="shared" si="55"/>
        <v>0</v>
      </c>
      <c r="T546">
        <f t="shared" si="55"/>
        <v>0</v>
      </c>
      <c r="U546">
        <f t="shared" si="55"/>
        <v>0</v>
      </c>
      <c r="V546">
        <f t="shared" si="55"/>
        <v>0</v>
      </c>
      <c r="W546">
        <f t="shared" si="55"/>
        <v>0</v>
      </c>
      <c r="X546">
        <f t="shared" si="55"/>
        <v>0</v>
      </c>
      <c r="Y546">
        <f t="shared" si="55"/>
        <v>0</v>
      </c>
      <c r="Z546">
        <f t="shared" si="55"/>
        <v>0</v>
      </c>
      <c r="AA546">
        <f t="shared" si="55"/>
        <v>0</v>
      </c>
      <c r="AB546">
        <f t="shared" si="53"/>
        <v>0</v>
      </c>
      <c r="AC546">
        <f t="shared" si="53"/>
        <v>0</v>
      </c>
      <c r="AD546">
        <f t="shared" si="52"/>
        <v>0</v>
      </c>
      <c r="AE546">
        <f t="shared" si="52"/>
        <v>0</v>
      </c>
    </row>
    <row r="547" spans="13:31">
      <c r="M547">
        <f t="shared" si="50"/>
        <v>0</v>
      </c>
      <c r="N547">
        <f t="shared" si="55"/>
        <v>0</v>
      </c>
      <c r="O547">
        <f t="shared" si="55"/>
        <v>0</v>
      </c>
      <c r="P547">
        <f t="shared" si="55"/>
        <v>0</v>
      </c>
      <c r="Q547">
        <f t="shared" si="55"/>
        <v>0</v>
      </c>
      <c r="R547">
        <f t="shared" si="55"/>
        <v>0</v>
      </c>
      <c r="S547">
        <f t="shared" si="55"/>
        <v>0</v>
      </c>
      <c r="T547">
        <f t="shared" si="55"/>
        <v>0</v>
      </c>
      <c r="U547">
        <f t="shared" si="55"/>
        <v>0</v>
      </c>
      <c r="V547">
        <f t="shared" si="55"/>
        <v>0</v>
      </c>
      <c r="W547">
        <f t="shared" si="55"/>
        <v>0</v>
      </c>
      <c r="X547">
        <f t="shared" si="55"/>
        <v>0</v>
      </c>
      <c r="Y547">
        <f t="shared" si="55"/>
        <v>0</v>
      </c>
      <c r="Z547">
        <f t="shared" si="55"/>
        <v>0</v>
      </c>
      <c r="AA547">
        <f t="shared" si="55"/>
        <v>0</v>
      </c>
      <c r="AB547">
        <f t="shared" si="53"/>
        <v>0</v>
      </c>
      <c r="AC547">
        <f t="shared" si="53"/>
        <v>0</v>
      </c>
      <c r="AD547">
        <f t="shared" si="52"/>
        <v>0</v>
      </c>
      <c r="AE547">
        <f t="shared" si="52"/>
        <v>0</v>
      </c>
    </row>
    <row r="548" spans="13:31">
      <c r="M548">
        <f t="shared" si="50"/>
        <v>0</v>
      </c>
      <c r="N548">
        <f t="shared" si="55"/>
        <v>0</v>
      </c>
      <c r="O548">
        <f t="shared" si="55"/>
        <v>0</v>
      </c>
      <c r="P548">
        <f t="shared" si="55"/>
        <v>0</v>
      </c>
      <c r="Q548">
        <f t="shared" si="55"/>
        <v>0</v>
      </c>
      <c r="R548">
        <f t="shared" si="55"/>
        <v>0</v>
      </c>
      <c r="S548">
        <f t="shared" si="55"/>
        <v>0</v>
      </c>
      <c r="T548">
        <f t="shared" si="55"/>
        <v>0</v>
      </c>
      <c r="U548">
        <f t="shared" si="55"/>
        <v>0</v>
      </c>
      <c r="V548">
        <f t="shared" si="55"/>
        <v>0</v>
      </c>
      <c r="W548">
        <f t="shared" si="55"/>
        <v>0</v>
      </c>
      <c r="X548">
        <f t="shared" si="55"/>
        <v>0</v>
      </c>
      <c r="Y548">
        <f t="shared" si="55"/>
        <v>0</v>
      </c>
      <c r="Z548">
        <f t="shared" si="55"/>
        <v>0</v>
      </c>
      <c r="AA548">
        <f t="shared" si="55"/>
        <v>0</v>
      </c>
      <c r="AB548">
        <f t="shared" si="53"/>
        <v>0</v>
      </c>
      <c r="AC548">
        <f t="shared" si="53"/>
        <v>0</v>
      </c>
      <c r="AD548">
        <f t="shared" si="52"/>
        <v>0</v>
      </c>
      <c r="AE548">
        <f t="shared" si="52"/>
        <v>0</v>
      </c>
    </row>
    <row r="549" spans="13:31">
      <c r="M549">
        <f t="shared" si="50"/>
        <v>0</v>
      </c>
      <c r="N549">
        <f t="shared" si="55"/>
        <v>0</v>
      </c>
      <c r="O549">
        <f t="shared" si="55"/>
        <v>0</v>
      </c>
      <c r="P549">
        <f t="shared" si="55"/>
        <v>0</v>
      </c>
      <c r="Q549">
        <f t="shared" si="55"/>
        <v>0</v>
      </c>
      <c r="R549">
        <f t="shared" si="55"/>
        <v>0</v>
      </c>
      <c r="S549">
        <f t="shared" si="55"/>
        <v>0</v>
      </c>
      <c r="T549">
        <f t="shared" si="55"/>
        <v>0</v>
      </c>
      <c r="U549">
        <f t="shared" si="55"/>
        <v>0</v>
      </c>
      <c r="V549">
        <f t="shared" si="55"/>
        <v>0</v>
      </c>
      <c r="W549">
        <f t="shared" si="55"/>
        <v>0</v>
      </c>
      <c r="X549">
        <f t="shared" si="55"/>
        <v>0</v>
      </c>
      <c r="Y549">
        <f t="shared" si="55"/>
        <v>0</v>
      </c>
      <c r="Z549">
        <f t="shared" si="55"/>
        <v>0</v>
      </c>
      <c r="AA549">
        <f t="shared" si="55"/>
        <v>0</v>
      </c>
      <c r="AB549">
        <f t="shared" si="53"/>
        <v>0</v>
      </c>
      <c r="AC549">
        <f t="shared" si="53"/>
        <v>0</v>
      </c>
      <c r="AD549">
        <f t="shared" si="52"/>
        <v>0</v>
      </c>
      <c r="AE549">
        <f t="shared" si="52"/>
        <v>0</v>
      </c>
    </row>
    <row r="550" spans="13:31">
      <c r="M550">
        <f t="shared" si="50"/>
        <v>0</v>
      </c>
      <c r="N550">
        <f t="shared" si="55"/>
        <v>0</v>
      </c>
      <c r="O550">
        <f t="shared" si="55"/>
        <v>0</v>
      </c>
      <c r="P550">
        <f t="shared" si="55"/>
        <v>0</v>
      </c>
      <c r="Q550">
        <f t="shared" si="55"/>
        <v>0</v>
      </c>
      <c r="R550">
        <f t="shared" si="55"/>
        <v>0</v>
      </c>
      <c r="S550">
        <f t="shared" si="55"/>
        <v>0</v>
      </c>
      <c r="T550">
        <f t="shared" si="55"/>
        <v>0</v>
      </c>
      <c r="U550">
        <f t="shared" si="55"/>
        <v>0</v>
      </c>
      <c r="V550">
        <f t="shared" si="55"/>
        <v>0</v>
      </c>
      <c r="W550">
        <f t="shared" si="55"/>
        <v>0</v>
      </c>
      <c r="X550">
        <f t="shared" si="55"/>
        <v>0</v>
      </c>
      <c r="Y550">
        <f t="shared" si="55"/>
        <v>0</v>
      </c>
      <c r="Z550">
        <f t="shared" si="55"/>
        <v>0</v>
      </c>
      <c r="AA550">
        <f t="shared" si="55"/>
        <v>0</v>
      </c>
      <c r="AB550">
        <f t="shared" si="53"/>
        <v>0</v>
      </c>
      <c r="AC550">
        <f t="shared" si="53"/>
        <v>0</v>
      </c>
      <c r="AD550">
        <f t="shared" si="52"/>
        <v>0</v>
      </c>
      <c r="AE550">
        <f t="shared" si="52"/>
        <v>0</v>
      </c>
    </row>
    <row r="551" spans="13:31">
      <c r="M551">
        <f t="shared" si="50"/>
        <v>0</v>
      </c>
      <c r="N551">
        <f t="shared" si="55"/>
        <v>0</v>
      </c>
      <c r="O551">
        <f t="shared" si="55"/>
        <v>0</v>
      </c>
      <c r="P551">
        <f t="shared" si="55"/>
        <v>0</v>
      </c>
      <c r="Q551">
        <f t="shared" si="55"/>
        <v>0</v>
      </c>
      <c r="R551">
        <f t="shared" si="55"/>
        <v>0</v>
      </c>
      <c r="S551">
        <f t="shared" si="55"/>
        <v>0</v>
      </c>
      <c r="T551">
        <f t="shared" si="55"/>
        <v>0</v>
      </c>
      <c r="U551">
        <f t="shared" si="55"/>
        <v>0</v>
      </c>
      <c r="V551">
        <f t="shared" si="55"/>
        <v>0</v>
      </c>
      <c r="W551">
        <f t="shared" si="55"/>
        <v>0</v>
      </c>
      <c r="X551">
        <f t="shared" si="55"/>
        <v>0</v>
      </c>
      <c r="Y551">
        <f t="shared" si="55"/>
        <v>0</v>
      </c>
      <c r="Z551">
        <f t="shared" si="55"/>
        <v>0</v>
      </c>
      <c r="AA551">
        <f t="shared" si="55"/>
        <v>0</v>
      </c>
      <c r="AB551">
        <f t="shared" si="53"/>
        <v>0</v>
      </c>
      <c r="AC551">
        <f t="shared" si="53"/>
        <v>0</v>
      </c>
      <c r="AD551">
        <f t="shared" si="52"/>
        <v>0</v>
      </c>
      <c r="AE551">
        <f t="shared" si="52"/>
        <v>0</v>
      </c>
    </row>
    <row r="552" spans="13:31">
      <c r="M552">
        <f t="shared" si="50"/>
        <v>0</v>
      </c>
      <c r="N552">
        <f t="shared" si="55"/>
        <v>0</v>
      </c>
      <c r="O552">
        <f t="shared" si="55"/>
        <v>0</v>
      </c>
      <c r="P552">
        <f t="shared" si="55"/>
        <v>0</v>
      </c>
      <c r="Q552">
        <f t="shared" si="55"/>
        <v>0</v>
      </c>
      <c r="R552">
        <f t="shared" si="55"/>
        <v>0</v>
      </c>
      <c r="S552">
        <f t="shared" si="55"/>
        <v>0</v>
      </c>
      <c r="T552">
        <f t="shared" si="55"/>
        <v>0</v>
      </c>
      <c r="U552">
        <f t="shared" si="55"/>
        <v>0</v>
      </c>
      <c r="V552">
        <f t="shared" si="55"/>
        <v>0</v>
      </c>
      <c r="W552">
        <f t="shared" si="55"/>
        <v>0</v>
      </c>
      <c r="X552">
        <f t="shared" si="55"/>
        <v>0</v>
      </c>
      <c r="Y552">
        <f t="shared" si="55"/>
        <v>0</v>
      </c>
      <c r="Z552">
        <f t="shared" si="55"/>
        <v>0</v>
      </c>
      <c r="AA552">
        <f t="shared" si="55"/>
        <v>0</v>
      </c>
      <c r="AB552">
        <f t="shared" si="53"/>
        <v>0</v>
      </c>
      <c r="AC552">
        <f t="shared" si="53"/>
        <v>0</v>
      </c>
      <c r="AD552">
        <f t="shared" si="52"/>
        <v>0</v>
      </c>
      <c r="AE552">
        <f t="shared" si="52"/>
        <v>0</v>
      </c>
    </row>
    <row r="553" spans="13:31">
      <c r="M553">
        <f t="shared" si="50"/>
        <v>0</v>
      </c>
      <c r="N553">
        <f t="shared" si="55"/>
        <v>0</v>
      </c>
      <c r="O553">
        <f t="shared" si="55"/>
        <v>0</v>
      </c>
      <c r="P553">
        <f t="shared" si="55"/>
        <v>0</v>
      </c>
      <c r="Q553">
        <f t="shared" si="55"/>
        <v>0</v>
      </c>
      <c r="R553">
        <f t="shared" si="55"/>
        <v>0</v>
      </c>
      <c r="S553">
        <f t="shared" si="55"/>
        <v>0</v>
      </c>
      <c r="T553">
        <f t="shared" si="55"/>
        <v>0</v>
      </c>
      <c r="U553">
        <f t="shared" si="55"/>
        <v>0</v>
      </c>
      <c r="V553">
        <f t="shared" si="55"/>
        <v>0</v>
      </c>
      <c r="W553">
        <f t="shared" si="55"/>
        <v>0</v>
      </c>
      <c r="X553">
        <f t="shared" si="55"/>
        <v>0</v>
      </c>
      <c r="Y553">
        <f t="shared" si="55"/>
        <v>0</v>
      </c>
      <c r="Z553">
        <f t="shared" si="55"/>
        <v>0</v>
      </c>
      <c r="AA553">
        <f t="shared" si="55"/>
        <v>0</v>
      </c>
      <c r="AB553">
        <f t="shared" si="53"/>
        <v>0</v>
      </c>
      <c r="AC553">
        <f t="shared" si="53"/>
        <v>0</v>
      </c>
      <c r="AD553">
        <f t="shared" si="52"/>
        <v>0</v>
      </c>
      <c r="AE553">
        <f t="shared" si="52"/>
        <v>0</v>
      </c>
    </row>
    <row r="554" spans="13:31">
      <c r="M554">
        <f t="shared" si="50"/>
        <v>0</v>
      </c>
      <c r="N554">
        <f t="shared" si="55"/>
        <v>0</v>
      </c>
      <c r="O554">
        <f t="shared" si="55"/>
        <v>0</v>
      </c>
      <c r="P554">
        <f t="shared" si="55"/>
        <v>0</v>
      </c>
      <c r="Q554">
        <f t="shared" si="55"/>
        <v>0</v>
      </c>
      <c r="R554">
        <f t="shared" si="55"/>
        <v>0</v>
      </c>
      <c r="S554">
        <f t="shared" si="55"/>
        <v>0</v>
      </c>
      <c r="T554">
        <f t="shared" si="55"/>
        <v>0</v>
      </c>
      <c r="U554">
        <f t="shared" si="55"/>
        <v>0</v>
      </c>
      <c r="V554">
        <f t="shared" si="55"/>
        <v>0</v>
      </c>
      <c r="W554">
        <f t="shared" si="55"/>
        <v>0</v>
      </c>
      <c r="X554">
        <f t="shared" si="55"/>
        <v>0</v>
      </c>
      <c r="Y554">
        <f t="shared" si="55"/>
        <v>0</v>
      </c>
      <c r="Z554">
        <f t="shared" si="55"/>
        <v>0</v>
      </c>
      <c r="AA554">
        <f t="shared" si="55"/>
        <v>0</v>
      </c>
      <c r="AB554">
        <f t="shared" si="53"/>
        <v>0</v>
      </c>
      <c r="AC554">
        <f t="shared" si="53"/>
        <v>0</v>
      </c>
      <c r="AD554">
        <f t="shared" si="52"/>
        <v>0</v>
      </c>
      <c r="AE554">
        <f t="shared" si="52"/>
        <v>0</v>
      </c>
    </row>
    <row r="555" spans="13:31">
      <c r="M555">
        <f t="shared" si="50"/>
        <v>0</v>
      </c>
      <c r="N555">
        <f t="shared" si="55"/>
        <v>0</v>
      </c>
      <c r="O555">
        <f t="shared" si="55"/>
        <v>0</v>
      </c>
      <c r="P555">
        <f t="shared" si="55"/>
        <v>0</v>
      </c>
      <c r="Q555">
        <f t="shared" si="55"/>
        <v>0</v>
      </c>
      <c r="R555">
        <f t="shared" si="55"/>
        <v>0</v>
      </c>
      <c r="S555">
        <f t="shared" si="55"/>
        <v>0</v>
      </c>
      <c r="T555">
        <f t="shared" si="55"/>
        <v>0</v>
      </c>
      <c r="U555">
        <f t="shared" si="55"/>
        <v>0</v>
      </c>
      <c r="V555">
        <f t="shared" si="55"/>
        <v>0</v>
      </c>
      <c r="W555">
        <f t="shared" si="55"/>
        <v>0</v>
      </c>
      <c r="X555">
        <f t="shared" si="55"/>
        <v>0</v>
      </c>
      <c r="Y555">
        <f t="shared" si="55"/>
        <v>0</v>
      </c>
      <c r="Z555">
        <f t="shared" si="55"/>
        <v>0</v>
      </c>
      <c r="AA555">
        <f t="shared" si="55"/>
        <v>0</v>
      </c>
      <c r="AB555">
        <f t="shared" si="53"/>
        <v>0</v>
      </c>
      <c r="AC555">
        <f t="shared" si="53"/>
        <v>0</v>
      </c>
      <c r="AD555">
        <f t="shared" si="52"/>
        <v>0</v>
      </c>
      <c r="AE555">
        <f t="shared" si="52"/>
        <v>0</v>
      </c>
    </row>
    <row r="556" spans="13:31">
      <c r="M556">
        <f t="shared" si="50"/>
        <v>0</v>
      </c>
      <c r="N556">
        <f t="shared" si="55"/>
        <v>0</v>
      </c>
      <c r="O556">
        <f t="shared" si="55"/>
        <v>0</v>
      </c>
      <c r="P556">
        <f t="shared" si="55"/>
        <v>0</v>
      </c>
      <c r="Q556">
        <f t="shared" si="55"/>
        <v>0</v>
      </c>
      <c r="R556">
        <f t="shared" si="55"/>
        <v>0</v>
      </c>
      <c r="S556">
        <f t="shared" si="55"/>
        <v>0</v>
      </c>
      <c r="T556">
        <f t="shared" si="55"/>
        <v>0</v>
      </c>
      <c r="U556">
        <f t="shared" si="55"/>
        <v>0</v>
      </c>
      <c r="V556">
        <f t="shared" si="55"/>
        <v>0</v>
      </c>
      <c r="W556">
        <f t="shared" si="55"/>
        <v>0</v>
      </c>
      <c r="X556">
        <f t="shared" si="55"/>
        <v>0</v>
      </c>
      <c r="Y556">
        <f t="shared" si="55"/>
        <v>0</v>
      </c>
      <c r="Z556">
        <f t="shared" si="55"/>
        <v>0</v>
      </c>
      <c r="AA556">
        <f t="shared" si="55"/>
        <v>0</v>
      </c>
      <c r="AB556">
        <f t="shared" si="53"/>
        <v>0</v>
      </c>
      <c r="AC556">
        <f t="shared" si="53"/>
        <v>0</v>
      </c>
      <c r="AD556">
        <f t="shared" si="52"/>
        <v>0</v>
      </c>
      <c r="AE556">
        <f t="shared" si="52"/>
        <v>0</v>
      </c>
    </row>
    <row r="557" spans="13:31">
      <c r="M557">
        <f t="shared" si="50"/>
        <v>0</v>
      </c>
      <c r="N557">
        <f t="shared" si="55"/>
        <v>0</v>
      </c>
      <c r="O557">
        <f t="shared" si="55"/>
        <v>0</v>
      </c>
      <c r="P557">
        <f t="shared" si="55"/>
        <v>0</v>
      </c>
      <c r="Q557">
        <f t="shared" si="55"/>
        <v>0</v>
      </c>
      <c r="R557">
        <f t="shared" si="55"/>
        <v>0</v>
      </c>
      <c r="S557">
        <f t="shared" si="55"/>
        <v>0</v>
      </c>
      <c r="T557">
        <f t="shared" si="55"/>
        <v>0</v>
      </c>
      <c r="U557">
        <f t="shared" si="55"/>
        <v>0</v>
      </c>
      <c r="V557">
        <f t="shared" si="55"/>
        <v>0</v>
      </c>
      <c r="W557">
        <f t="shared" si="55"/>
        <v>0</v>
      </c>
      <c r="X557">
        <f t="shared" si="55"/>
        <v>0</v>
      </c>
      <c r="Y557">
        <f t="shared" si="55"/>
        <v>0</v>
      </c>
      <c r="Z557">
        <f t="shared" si="55"/>
        <v>0</v>
      </c>
      <c r="AA557">
        <f t="shared" si="55"/>
        <v>0</v>
      </c>
      <c r="AB557">
        <f t="shared" si="53"/>
        <v>0</v>
      </c>
      <c r="AC557">
        <f t="shared" si="53"/>
        <v>0</v>
      </c>
      <c r="AD557">
        <f t="shared" si="52"/>
        <v>0</v>
      </c>
      <c r="AE557">
        <f t="shared" si="52"/>
        <v>0</v>
      </c>
    </row>
    <row r="558" spans="13:31">
      <c r="M558">
        <f t="shared" si="50"/>
        <v>0</v>
      </c>
      <c r="N558">
        <f t="shared" si="55"/>
        <v>0</v>
      </c>
      <c r="O558">
        <f t="shared" si="55"/>
        <v>0</v>
      </c>
      <c r="P558">
        <f t="shared" si="55"/>
        <v>0</v>
      </c>
      <c r="Q558">
        <f t="shared" si="55"/>
        <v>0</v>
      </c>
      <c r="R558">
        <f t="shared" si="55"/>
        <v>0</v>
      </c>
      <c r="S558">
        <f t="shared" si="55"/>
        <v>0</v>
      </c>
      <c r="T558">
        <f t="shared" si="55"/>
        <v>0</v>
      </c>
      <c r="U558">
        <f t="shared" si="55"/>
        <v>0</v>
      </c>
      <c r="V558">
        <f t="shared" si="55"/>
        <v>0</v>
      </c>
      <c r="W558">
        <f t="shared" si="55"/>
        <v>0</v>
      </c>
      <c r="X558">
        <f t="shared" si="55"/>
        <v>0</v>
      </c>
      <c r="Y558">
        <f t="shared" si="55"/>
        <v>0</v>
      </c>
      <c r="Z558">
        <f t="shared" si="55"/>
        <v>0</v>
      </c>
      <c r="AA558">
        <f t="shared" si="55"/>
        <v>0</v>
      </c>
      <c r="AB558">
        <f t="shared" si="53"/>
        <v>0</v>
      </c>
      <c r="AC558">
        <f t="shared" si="53"/>
        <v>0</v>
      </c>
      <c r="AD558">
        <f t="shared" si="52"/>
        <v>0</v>
      </c>
      <c r="AE558">
        <f t="shared" si="52"/>
        <v>0</v>
      </c>
    </row>
    <row r="559" spans="13:31">
      <c r="M559">
        <f t="shared" si="50"/>
        <v>0</v>
      </c>
      <c r="N559">
        <f t="shared" si="55"/>
        <v>0</v>
      </c>
      <c r="O559">
        <f t="shared" si="55"/>
        <v>0</v>
      </c>
      <c r="P559">
        <f t="shared" si="55"/>
        <v>0</v>
      </c>
      <c r="Q559">
        <f t="shared" si="55"/>
        <v>0</v>
      </c>
      <c r="R559">
        <f t="shared" si="55"/>
        <v>0</v>
      </c>
      <c r="S559">
        <f t="shared" si="55"/>
        <v>0</v>
      </c>
      <c r="T559">
        <f t="shared" si="55"/>
        <v>0</v>
      </c>
      <c r="U559">
        <f t="shared" si="55"/>
        <v>0</v>
      </c>
      <c r="V559">
        <f t="shared" si="55"/>
        <v>0</v>
      </c>
      <c r="W559">
        <f t="shared" si="55"/>
        <v>0</v>
      </c>
      <c r="X559">
        <f t="shared" si="55"/>
        <v>0</v>
      </c>
      <c r="Y559">
        <f t="shared" si="55"/>
        <v>0</v>
      </c>
      <c r="Z559">
        <f t="shared" si="55"/>
        <v>0</v>
      </c>
      <c r="AA559">
        <f t="shared" si="55"/>
        <v>0</v>
      </c>
      <c r="AB559">
        <f t="shared" si="53"/>
        <v>0</v>
      </c>
      <c r="AC559">
        <f t="shared" si="53"/>
        <v>0</v>
      </c>
      <c r="AD559">
        <f t="shared" si="52"/>
        <v>0</v>
      </c>
      <c r="AE559">
        <f t="shared" si="52"/>
        <v>0</v>
      </c>
    </row>
    <row r="560" spans="13:31">
      <c r="M560">
        <f t="shared" si="50"/>
        <v>0</v>
      </c>
      <c r="N560">
        <f t="shared" si="55"/>
        <v>0</v>
      </c>
      <c r="O560">
        <f t="shared" si="55"/>
        <v>0</v>
      </c>
      <c r="P560">
        <f t="shared" si="55"/>
        <v>0</v>
      </c>
      <c r="Q560">
        <f t="shared" si="55"/>
        <v>0</v>
      </c>
      <c r="R560">
        <f t="shared" si="55"/>
        <v>0</v>
      </c>
      <c r="S560">
        <f t="shared" si="55"/>
        <v>0</v>
      </c>
      <c r="T560">
        <f t="shared" si="55"/>
        <v>0</v>
      </c>
      <c r="U560">
        <f t="shared" si="55"/>
        <v>0</v>
      </c>
      <c r="V560">
        <f t="shared" si="55"/>
        <v>0</v>
      </c>
      <c r="W560">
        <f t="shared" si="55"/>
        <v>0</v>
      </c>
      <c r="X560">
        <f t="shared" si="55"/>
        <v>0</v>
      </c>
      <c r="Y560">
        <f t="shared" si="55"/>
        <v>0</v>
      </c>
      <c r="Z560">
        <f t="shared" si="55"/>
        <v>0</v>
      </c>
      <c r="AA560">
        <f t="shared" si="55"/>
        <v>0</v>
      </c>
      <c r="AB560">
        <f t="shared" si="53"/>
        <v>0</v>
      </c>
      <c r="AC560">
        <f t="shared" si="53"/>
        <v>0</v>
      </c>
      <c r="AD560">
        <f t="shared" si="52"/>
        <v>0</v>
      </c>
      <c r="AE560">
        <f t="shared" si="52"/>
        <v>0</v>
      </c>
    </row>
    <row r="561" spans="13:31">
      <c r="M561">
        <f t="shared" si="50"/>
        <v>0</v>
      </c>
      <c r="N561">
        <f t="shared" si="55"/>
        <v>0</v>
      </c>
      <c r="O561">
        <f t="shared" si="55"/>
        <v>0</v>
      </c>
      <c r="P561">
        <f t="shared" si="55"/>
        <v>0</v>
      </c>
      <c r="Q561">
        <f t="shared" si="55"/>
        <v>0</v>
      </c>
      <c r="R561">
        <f t="shared" si="55"/>
        <v>0</v>
      </c>
      <c r="S561">
        <f t="shared" si="55"/>
        <v>0</v>
      </c>
      <c r="T561">
        <f t="shared" si="55"/>
        <v>0</v>
      </c>
      <c r="U561">
        <f t="shared" si="55"/>
        <v>0</v>
      </c>
      <c r="V561">
        <f t="shared" si="55"/>
        <v>0</v>
      </c>
      <c r="W561">
        <f t="shared" si="55"/>
        <v>0</v>
      </c>
      <c r="X561">
        <f t="shared" si="55"/>
        <v>0</v>
      </c>
      <c r="Y561">
        <f t="shared" si="55"/>
        <v>0</v>
      </c>
      <c r="Z561">
        <f t="shared" si="55"/>
        <v>0</v>
      </c>
      <c r="AA561">
        <f t="shared" si="55"/>
        <v>0</v>
      </c>
      <c r="AB561">
        <f t="shared" si="53"/>
        <v>0</v>
      </c>
      <c r="AC561">
        <f t="shared" si="53"/>
        <v>0</v>
      </c>
      <c r="AD561">
        <f t="shared" si="52"/>
        <v>0</v>
      </c>
      <c r="AE561">
        <f t="shared" si="52"/>
        <v>0</v>
      </c>
    </row>
    <row r="562" spans="13:31">
      <c r="M562">
        <f t="shared" si="50"/>
        <v>0</v>
      </c>
      <c r="N562">
        <f t="shared" ref="N562:AA578" si="56">IF($D562=N$1,$E562,0)</f>
        <v>0</v>
      </c>
      <c r="O562">
        <f t="shared" si="56"/>
        <v>0</v>
      </c>
      <c r="P562">
        <f t="shared" si="56"/>
        <v>0</v>
      </c>
      <c r="Q562">
        <f t="shared" si="56"/>
        <v>0</v>
      </c>
      <c r="R562">
        <f t="shared" si="56"/>
        <v>0</v>
      </c>
      <c r="S562">
        <f t="shared" si="56"/>
        <v>0</v>
      </c>
      <c r="T562">
        <f t="shared" si="56"/>
        <v>0</v>
      </c>
      <c r="U562">
        <f t="shared" si="56"/>
        <v>0</v>
      </c>
      <c r="V562">
        <f t="shared" si="56"/>
        <v>0</v>
      </c>
      <c r="W562">
        <f t="shared" si="56"/>
        <v>0</v>
      </c>
      <c r="X562">
        <f t="shared" si="56"/>
        <v>0</v>
      </c>
      <c r="Y562">
        <f t="shared" si="56"/>
        <v>0</v>
      </c>
      <c r="Z562">
        <f t="shared" si="56"/>
        <v>0</v>
      </c>
      <c r="AA562">
        <f t="shared" si="56"/>
        <v>0</v>
      </c>
      <c r="AB562">
        <f t="shared" si="53"/>
        <v>0</v>
      </c>
      <c r="AC562">
        <f t="shared" si="53"/>
        <v>0</v>
      </c>
      <c r="AD562">
        <f t="shared" si="52"/>
        <v>0</v>
      </c>
      <c r="AE562">
        <f t="shared" si="52"/>
        <v>0</v>
      </c>
    </row>
    <row r="563" spans="13:31">
      <c r="M563">
        <f t="shared" si="50"/>
        <v>0</v>
      </c>
      <c r="N563">
        <f t="shared" si="56"/>
        <v>0</v>
      </c>
      <c r="O563">
        <f t="shared" si="56"/>
        <v>0</v>
      </c>
      <c r="P563">
        <f t="shared" si="56"/>
        <v>0</v>
      </c>
      <c r="Q563">
        <f t="shared" si="56"/>
        <v>0</v>
      </c>
      <c r="R563">
        <f t="shared" si="56"/>
        <v>0</v>
      </c>
      <c r="S563">
        <f t="shared" si="56"/>
        <v>0</v>
      </c>
      <c r="T563">
        <f t="shared" si="56"/>
        <v>0</v>
      </c>
      <c r="U563">
        <f t="shared" si="56"/>
        <v>0</v>
      </c>
      <c r="V563">
        <f t="shared" si="56"/>
        <v>0</v>
      </c>
      <c r="W563">
        <f t="shared" si="56"/>
        <v>0</v>
      </c>
      <c r="X563">
        <f t="shared" si="56"/>
        <v>0</v>
      </c>
      <c r="Y563">
        <f t="shared" si="56"/>
        <v>0</v>
      </c>
      <c r="Z563">
        <f t="shared" si="56"/>
        <v>0</v>
      </c>
      <c r="AA563">
        <f t="shared" si="56"/>
        <v>0</v>
      </c>
      <c r="AB563">
        <f t="shared" si="53"/>
        <v>0</v>
      </c>
      <c r="AC563">
        <f t="shared" si="53"/>
        <v>0</v>
      </c>
      <c r="AD563">
        <f t="shared" si="52"/>
        <v>0</v>
      </c>
      <c r="AE563">
        <f t="shared" si="52"/>
        <v>0</v>
      </c>
    </row>
    <row r="564" spans="13:31">
      <c r="M564">
        <f t="shared" ref="M564:M627" si="57">IF($D564=M$1,$E564,0)</f>
        <v>0</v>
      </c>
      <c r="N564">
        <f t="shared" si="56"/>
        <v>0</v>
      </c>
      <c r="O564">
        <f t="shared" si="56"/>
        <v>0</v>
      </c>
      <c r="P564">
        <f t="shared" si="56"/>
        <v>0</v>
      </c>
      <c r="Q564">
        <f t="shared" si="56"/>
        <v>0</v>
      </c>
      <c r="R564">
        <f t="shared" si="56"/>
        <v>0</v>
      </c>
      <c r="S564">
        <f t="shared" si="56"/>
        <v>0</v>
      </c>
      <c r="T564">
        <f t="shared" si="56"/>
        <v>0</v>
      </c>
      <c r="U564">
        <f t="shared" si="56"/>
        <v>0</v>
      </c>
      <c r="V564">
        <f t="shared" si="56"/>
        <v>0</v>
      </c>
      <c r="W564">
        <f t="shared" si="56"/>
        <v>0</v>
      </c>
      <c r="X564">
        <f t="shared" si="56"/>
        <v>0</v>
      </c>
      <c r="Y564">
        <f t="shared" si="56"/>
        <v>0</v>
      </c>
      <c r="Z564">
        <f t="shared" si="56"/>
        <v>0</v>
      </c>
      <c r="AA564">
        <f t="shared" si="56"/>
        <v>0</v>
      </c>
      <c r="AB564">
        <f t="shared" si="53"/>
        <v>0</v>
      </c>
      <c r="AC564">
        <f t="shared" si="53"/>
        <v>0</v>
      </c>
      <c r="AD564">
        <f t="shared" si="52"/>
        <v>0</v>
      </c>
      <c r="AE564">
        <f t="shared" si="52"/>
        <v>0</v>
      </c>
    </row>
    <row r="565" spans="13:31">
      <c r="M565">
        <f t="shared" si="57"/>
        <v>0</v>
      </c>
      <c r="N565">
        <f t="shared" si="56"/>
        <v>0</v>
      </c>
      <c r="O565">
        <f t="shared" si="56"/>
        <v>0</v>
      </c>
      <c r="P565">
        <f t="shared" si="56"/>
        <v>0</v>
      </c>
      <c r="Q565">
        <f t="shared" si="56"/>
        <v>0</v>
      </c>
      <c r="R565">
        <f t="shared" si="56"/>
        <v>0</v>
      </c>
      <c r="S565">
        <f t="shared" si="56"/>
        <v>0</v>
      </c>
      <c r="T565">
        <f t="shared" si="56"/>
        <v>0</v>
      </c>
      <c r="U565">
        <f t="shared" si="56"/>
        <v>0</v>
      </c>
      <c r="V565">
        <f t="shared" si="56"/>
        <v>0</v>
      </c>
      <c r="W565">
        <f t="shared" si="56"/>
        <v>0</v>
      </c>
      <c r="X565">
        <f t="shared" si="56"/>
        <v>0</v>
      </c>
      <c r="Y565">
        <f t="shared" si="56"/>
        <v>0</v>
      </c>
      <c r="Z565">
        <f t="shared" si="56"/>
        <v>0</v>
      </c>
      <c r="AA565">
        <f t="shared" si="56"/>
        <v>0</v>
      </c>
      <c r="AB565">
        <f t="shared" si="53"/>
        <v>0</v>
      </c>
      <c r="AC565">
        <f t="shared" si="53"/>
        <v>0</v>
      </c>
      <c r="AD565">
        <f t="shared" si="52"/>
        <v>0</v>
      </c>
      <c r="AE565">
        <f t="shared" si="52"/>
        <v>0</v>
      </c>
    </row>
    <row r="566" spans="13:31">
      <c r="M566">
        <f t="shared" si="57"/>
        <v>0</v>
      </c>
      <c r="N566">
        <f t="shared" si="56"/>
        <v>0</v>
      </c>
      <c r="O566">
        <f t="shared" si="56"/>
        <v>0</v>
      </c>
      <c r="P566">
        <f t="shared" si="56"/>
        <v>0</v>
      </c>
      <c r="Q566">
        <f t="shared" si="56"/>
        <v>0</v>
      </c>
      <c r="R566">
        <f t="shared" si="56"/>
        <v>0</v>
      </c>
      <c r="S566">
        <f t="shared" si="56"/>
        <v>0</v>
      </c>
      <c r="T566">
        <f t="shared" si="56"/>
        <v>0</v>
      </c>
      <c r="U566">
        <f t="shared" si="56"/>
        <v>0</v>
      </c>
      <c r="V566">
        <f t="shared" si="56"/>
        <v>0</v>
      </c>
      <c r="W566">
        <f t="shared" si="56"/>
        <v>0</v>
      </c>
      <c r="X566">
        <f t="shared" si="56"/>
        <v>0</v>
      </c>
      <c r="Y566">
        <f t="shared" si="56"/>
        <v>0</v>
      </c>
      <c r="Z566">
        <f t="shared" si="56"/>
        <v>0</v>
      </c>
      <c r="AA566">
        <f t="shared" si="56"/>
        <v>0</v>
      </c>
      <c r="AB566">
        <f t="shared" si="53"/>
        <v>0</v>
      </c>
      <c r="AC566">
        <f t="shared" si="53"/>
        <v>0</v>
      </c>
      <c r="AD566">
        <f t="shared" si="52"/>
        <v>0</v>
      </c>
      <c r="AE566">
        <f t="shared" si="52"/>
        <v>0</v>
      </c>
    </row>
    <row r="567" spans="13:31">
      <c r="M567">
        <f t="shared" si="57"/>
        <v>0</v>
      </c>
      <c r="N567">
        <f t="shared" si="56"/>
        <v>0</v>
      </c>
      <c r="O567">
        <f t="shared" si="56"/>
        <v>0</v>
      </c>
      <c r="P567">
        <f t="shared" si="56"/>
        <v>0</v>
      </c>
      <c r="Q567">
        <f t="shared" si="56"/>
        <v>0</v>
      </c>
      <c r="R567">
        <f t="shared" si="56"/>
        <v>0</v>
      </c>
      <c r="S567">
        <f t="shared" si="56"/>
        <v>0</v>
      </c>
      <c r="T567">
        <f t="shared" si="56"/>
        <v>0</v>
      </c>
      <c r="U567">
        <f t="shared" si="56"/>
        <v>0</v>
      </c>
      <c r="V567">
        <f t="shared" si="56"/>
        <v>0</v>
      </c>
      <c r="W567">
        <f t="shared" si="56"/>
        <v>0</v>
      </c>
      <c r="X567">
        <f t="shared" si="56"/>
        <v>0</v>
      </c>
      <c r="Y567">
        <f t="shared" si="56"/>
        <v>0</v>
      </c>
      <c r="Z567">
        <f t="shared" si="56"/>
        <v>0</v>
      </c>
      <c r="AA567">
        <f t="shared" si="56"/>
        <v>0</v>
      </c>
      <c r="AB567">
        <f t="shared" si="53"/>
        <v>0</v>
      </c>
      <c r="AC567">
        <f t="shared" si="53"/>
        <v>0</v>
      </c>
      <c r="AD567">
        <f t="shared" si="52"/>
        <v>0</v>
      </c>
      <c r="AE567">
        <f t="shared" si="52"/>
        <v>0</v>
      </c>
    </row>
    <row r="568" spans="13:31">
      <c r="M568">
        <f t="shared" si="57"/>
        <v>0</v>
      </c>
      <c r="N568">
        <f t="shared" si="56"/>
        <v>0</v>
      </c>
      <c r="O568">
        <f t="shared" si="56"/>
        <v>0</v>
      </c>
      <c r="P568">
        <f t="shared" si="56"/>
        <v>0</v>
      </c>
      <c r="Q568">
        <f t="shared" si="56"/>
        <v>0</v>
      </c>
      <c r="R568">
        <f t="shared" si="56"/>
        <v>0</v>
      </c>
      <c r="S568">
        <f t="shared" si="56"/>
        <v>0</v>
      </c>
      <c r="T568">
        <f t="shared" si="56"/>
        <v>0</v>
      </c>
      <c r="U568">
        <f t="shared" si="56"/>
        <v>0</v>
      </c>
      <c r="V568">
        <f t="shared" si="56"/>
        <v>0</v>
      </c>
      <c r="W568">
        <f t="shared" si="56"/>
        <v>0</v>
      </c>
      <c r="X568">
        <f t="shared" si="56"/>
        <v>0</v>
      </c>
      <c r="Y568">
        <f t="shared" si="56"/>
        <v>0</v>
      </c>
      <c r="Z568">
        <f t="shared" si="56"/>
        <v>0</v>
      </c>
      <c r="AA568">
        <f t="shared" si="56"/>
        <v>0</v>
      </c>
      <c r="AB568">
        <f t="shared" si="53"/>
        <v>0</v>
      </c>
      <c r="AC568">
        <f t="shared" si="53"/>
        <v>0</v>
      </c>
      <c r="AD568">
        <f t="shared" si="52"/>
        <v>0</v>
      </c>
      <c r="AE568">
        <f t="shared" si="52"/>
        <v>0</v>
      </c>
    </row>
    <row r="569" spans="13:31">
      <c r="M569">
        <f t="shared" si="57"/>
        <v>0</v>
      </c>
      <c r="N569">
        <f t="shared" si="56"/>
        <v>0</v>
      </c>
      <c r="O569">
        <f t="shared" si="56"/>
        <v>0</v>
      </c>
      <c r="P569">
        <f t="shared" si="56"/>
        <v>0</v>
      </c>
      <c r="Q569">
        <f t="shared" si="56"/>
        <v>0</v>
      </c>
      <c r="R569">
        <f t="shared" si="56"/>
        <v>0</v>
      </c>
      <c r="S569">
        <f t="shared" si="56"/>
        <v>0</v>
      </c>
      <c r="T569">
        <f t="shared" si="56"/>
        <v>0</v>
      </c>
      <c r="U569">
        <f t="shared" si="56"/>
        <v>0</v>
      </c>
      <c r="V569">
        <f t="shared" si="56"/>
        <v>0</v>
      </c>
      <c r="W569">
        <f t="shared" si="56"/>
        <v>0</v>
      </c>
      <c r="X569">
        <f t="shared" si="56"/>
        <v>0</v>
      </c>
      <c r="Y569">
        <f t="shared" si="56"/>
        <v>0</v>
      </c>
      <c r="Z569">
        <f t="shared" si="56"/>
        <v>0</v>
      </c>
      <c r="AA569">
        <f t="shared" si="56"/>
        <v>0</v>
      </c>
      <c r="AB569">
        <f t="shared" si="53"/>
        <v>0</v>
      </c>
      <c r="AC569">
        <f t="shared" si="53"/>
        <v>0</v>
      </c>
      <c r="AD569">
        <f t="shared" si="52"/>
        <v>0</v>
      </c>
      <c r="AE569">
        <f t="shared" si="52"/>
        <v>0</v>
      </c>
    </row>
    <row r="570" spans="13:31">
      <c r="M570">
        <f t="shared" si="57"/>
        <v>0</v>
      </c>
      <c r="N570">
        <f t="shared" si="56"/>
        <v>0</v>
      </c>
      <c r="O570">
        <f t="shared" si="56"/>
        <v>0</v>
      </c>
      <c r="P570">
        <f t="shared" si="56"/>
        <v>0</v>
      </c>
      <c r="Q570">
        <f t="shared" si="56"/>
        <v>0</v>
      </c>
      <c r="R570">
        <f t="shared" si="56"/>
        <v>0</v>
      </c>
      <c r="S570">
        <f t="shared" si="56"/>
        <v>0</v>
      </c>
      <c r="T570">
        <f t="shared" si="56"/>
        <v>0</v>
      </c>
      <c r="U570">
        <f t="shared" si="56"/>
        <v>0</v>
      </c>
      <c r="V570">
        <f t="shared" si="56"/>
        <v>0</v>
      </c>
      <c r="W570">
        <f t="shared" si="56"/>
        <v>0</v>
      </c>
      <c r="X570">
        <f t="shared" si="56"/>
        <v>0</v>
      </c>
      <c r="Y570">
        <f t="shared" si="56"/>
        <v>0</v>
      </c>
      <c r="Z570">
        <f t="shared" si="56"/>
        <v>0</v>
      </c>
      <c r="AA570">
        <f t="shared" si="56"/>
        <v>0</v>
      </c>
      <c r="AB570">
        <f t="shared" si="53"/>
        <v>0</v>
      </c>
      <c r="AC570">
        <f t="shared" si="53"/>
        <v>0</v>
      </c>
      <c r="AD570">
        <f t="shared" si="52"/>
        <v>0</v>
      </c>
      <c r="AE570">
        <f t="shared" si="52"/>
        <v>0</v>
      </c>
    </row>
    <row r="571" spans="13:31">
      <c r="M571">
        <f t="shared" si="57"/>
        <v>0</v>
      </c>
      <c r="N571">
        <f t="shared" si="56"/>
        <v>0</v>
      </c>
      <c r="O571">
        <f t="shared" si="56"/>
        <v>0</v>
      </c>
      <c r="P571">
        <f t="shared" si="56"/>
        <v>0</v>
      </c>
      <c r="Q571">
        <f t="shared" si="56"/>
        <v>0</v>
      </c>
      <c r="R571">
        <f t="shared" si="56"/>
        <v>0</v>
      </c>
      <c r="S571">
        <f t="shared" si="56"/>
        <v>0</v>
      </c>
      <c r="T571">
        <f t="shared" si="56"/>
        <v>0</v>
      </c>
      <c r="U571">
        <f t="shared" si="56"/>
        <v>0</v>
      </c>
      <c r="V571">
        <f t="shared" si="56"/>
        <v>0</v>
      </c>
      <c r="W571">
        <f t="shared" si="56"/>
        <v>0</v>
      </c>
      <c r="X571">
        <f t="shared" si="56"/>
        <v>0</v>
      </c>
      <c r="Y571">
        <f t="shared" si="56"/>
        <v>0</v>
      </c>
      <c r="Z571">
        <f t="shared" si="56"/>
        <v>0</v>
      </c>
      <c r="AA571">
        <f t="shared" si="56"/>
        <v>0</v>
      </c>
      <c r="AB571">
        <f t="shared" si="53"/>
        <v>0</v>
      </c>
      <c r="AC571">
        <f t="shared" si="53"/>
        <v>0</v>
      </c>
      <c r="AD571">
        <f t="shared" si="52"/>
        <v>0</v>
      </c>
      <c r="AE571">
        <f t="shared" si="52"/>
        <v>0</v>
      </c>
    </row>
    <row r="572" spans="13:31">
      <c r="M572">
        <f t="shared" si="57"/>
        <v>0</v>
      </c>
      <c r="N572">
        <f t="shared" si="56"/>
        <v>0</v>
      </c>
      <c r="O572">
        <f t="shared" si="56"/>
        <v>0</v>
      </c>
      <c r="P572">
        <f t="shared" si="56"/>
        <v>0</v>
      </c>
      <c r="Q572">
        <f t="shared" si="56"/>
        <v>0</v>
      </c>
      <c r="R572">
        <f t="shared" si="56"/>
        <v>0</v>
      </c>
      <c r="S572">
        <f t="shared" si="56"/>
        <v>0</v>
      </c>
      <c r="T572">
        <f t="shared" si="56"/>
        <v>0</v>
      </c>
      <c r="U572">
        <f t="shared" si="56"/>
        <v>0</v>
      </c>
      <c r="V572">
        <f t="shared" si="56"/>
        <v>0</v>
      </c>
      <c r="W572">
        <f t="shared" si="56"/>
        <v>0</v>
      </c>
      <c r="X572">
        <f t="shared" si="56"/>
        <v>0</v>
      </c>
      <c r="Y572">
        <f t="shared" si="56"/>
        <v>0</v>
      </c>
      <c r="Z572">
        <f t="shared" si="56"/>
        <v>0</v>
      </c>
      <c r="AA572">
        <f t="shared" si="56"/>
        <v>0</v>
      </c>
      <c r="AB572">
        <f t="shared" si="53"/>
        <v>0</v>
      </c>
      <c r="AC572">
        <f t="shared" si="53"/>
        <v>0</v>
      </c>
      <c r="AD572">
        <f t="shared" si="52"/>
        <v>0</v>
      </c>
      <c r="AE572">
        <f t="shared" si="52"/>
        <v>0</v>
      </c>
    </row>
    <row r="573" spans="13:31">
      <c r="M573">
        <f t="shared" si="57"/>
        <v>0</v>
      </c>
      <c r="N573">
        <f t="shared" si="56"/>
        <v>0</v>
      </c>
      <c r="O573">
        <f t="shared" si="56"/>
        <v>0</v>
      </c>
      <c r="P573">
        <f t="shared" si="56"/>
        <v>0</v>
      </c>
      <c r="Q573">
        <f t="shared" si="56"/>
        <v>0</v>
      </c>
      <c r="R573">
        <f t="shared" si="56"/>
        <v>0</v>
      </c>
      <c r="S573">
        <f t="shared" si="56"/>
        <v>0</v>
      </c>
      <c r="T573">
        <f t="shared" si="56"/>
        <v>0</v>
      </c>
      <c r="U573">
        <f t="shared" si="56"/>
        <v>0</v>
      </c>
      <c r="V573">
        <f t="shared" si="56"/>
        <v>0</v>
      </c>
      <c r="W573">
        <f t="shared" si="56"/>
        <v>0</v>
      </c>
      <c r="X573">
        <f t="shared" si="56"/>
        <v>0</v>
      </c>
      <c r="Y573">
        <f t="shared" si="56"/>
        <v>0</v>
      </c>
      <c r="Z573">
        <f t="shared" si="56"/>
        <v>0</v>
      </c>
      <c r="AA573">
        <f t="shared" si="56"/>
        <v>0</v>
      </c>
      <c r="AB573">
        <f t="shared" si="53"/>
        <v>0</v>
      </c>
      <c r="AC573">
        <f t="shared" si="53"/>
        <v>0</v>
      </c>
      <c r="AD573">
        <f t="shared" si="52"/>
        <v>0</v>
      </c>
      <c r="AE573">
        <f t="shared" si="52"/>
        <v>0</v>
      </c>
    </row>
    <row r="574" spans="13:31">
      <c r="M574">
        <f t="shared" si="57"/>
        <v>0</v>
      </c>
      <c r="N574">
        <f t="shared" si="56"/>
        <v>0</v>
      </c>
      <c r="O574">
        <f t="shared" si="56"/>
        <v>0</v>
      </c>
      <c r="P574">
        <f t="shared" si="56"/>
        <v>0</v>
      </c>
      <c r="Q574">
        <f t="shared" si="56"/>
        <v>0</v>
      </c>
      <c r="R574">
        <f t="shared" si="56"/>
        <v>0</v>
      </c>
      <c r="S574">
        <f t="shared" si="56"/>
        <v>0</v>
      </c>
      <c r="T574">
        <f t="shared" si="56"/>
        <v>0</v>
      </c>
      <c r="U574">
        <f t="shared" si="56"/>
        <v>0</v>
      </c>
      <c r="V574">
        <f t="shared" si="56"/>
        <v>0</v>
      </c>
      <c r="W574">
        <f t="shared" si="56"/>
        <v>0</v>
      </c>
      <c r="X574">
        <f t="shared" si="56"/>
        <v>0</v>
      </c>
      <c r="Y574">
        <f t="shared" si="56"/>
        <v>0</v>
      </c>
      <c r="Z574">
        <f t="shared" si="56"/>
        <v>0</v>
      </c>
      <c r="AA574">
        <f t="shared" si="56"/>
        <v>0</v>
      </c>
      <c r="AB574">
        <f t="shared" si="53"/>
        <v>0</v>
      </c>
      <c r="AC574">
        <f t="shared" si="53"/>
        <v>0</v>
      </c>
      <c r="AD574">
        <f t="shared" si="52"/>
        <v>0</v>
      </c>
      <c r="AE574">
        <f t="shared" si="52"/>
        <v>0</v>
      </c>
    </row>
    <row r="575" spans="13:31">
      <c r="M575">
        <f t="shared" si="57"/>
        <v>0</v>
      </c>
      <c r="N575">
        <f t="shared" si="56"/>
        <v>0</v>
      </c>
      <c r="O575">
        <f t="shared" si="56"/>
        <v>0</v>
      </c>
      <c r="P575">
        <f t="shared" si="56"/>
        <v>0</v>
      </c>
      <c r="Q575">
        <f t="shared" si="56"/>
        <v>0</v>
      </c>
      <c r="R575">
        <f t="shared" si="56"/>
        <v>0</v>
      </c>
      <c r="S575">
        <f t="shared" si="56"/>
        <v>0</v>
      </c>
      <c r="T575">
        <f t="shared" si="56"/>
        <v>0</v>
      </c>
      <c r="U575">
        <f t="shared" si="56"/>
        <v>0</v>
      </c>
      <c r="V575">
        <f t="shared" si="56"/>
        <v>0</v>
      </c>
      <c r="W575">
        <f t="shared" si="56"/>
        <v>0</v>
      </c>
      <c r="X575">
        <f t="shared" si="56"/>
        <v>0</v>
      </c>
      <c r="Y575">
        <f t="shared" si="56"/>
        <v>0</v>
      </c>
      <c r="Z575">
        <f t="shared" si="56"/>
        <v>0</v>
      </c>
      <c r="AA575">
        <f t="shared" si="56"/>
        <v>0</v>
      </c>
      <c r="AB575">
        <f t="shared" si="53"/>
        <v>0</v>
      </c>
      <c r="AC575">
        <f t="shared" si="53"/>
        <v>0</v>
      </c>
      <c r="AD575">
        <f t="shared" si="52"/>
        <v>0</v>
      </c>
      <c r="AE575">
        <f t="shared" si="52"/>
        <v>0</v>
      </c>
    </row>
    <row r="576" spans="13:31">
      <c r="M576">
        <f t="shared" si="57"/>
        <v>0</v>
      </c>
      <c r="N576">
        <f t="shared" si="56"/>
        <v>0</v>
      </c>
      <c r="O576">
        <f t="shared" si="56"/>
        <v>0</v>
      </c>
      <c r="P576">
        <f t="shared" si="56"/>
        <v>0</v>
      </c>
      <c r="Q576">
        <f t="shared" si="56"/>
        <v>0</v>
      </c>
      <c r="R576">
        <f t="shared" si="56"/>
        <v>0</v>
      </c>
      <c r="S576">
        <f t="shared" si="56"/>
        <v>0</v>
      </c>
      <c r="T576">
        <f t="shared" si="56"/>
        <v>0</v>
      </c>
      <c r="U576">
        <f t="shared" si="56"/>
        <v>0</v>
      </c>
      <c r="V576">
        <f t="shared" si="56"/>
        <v>0</v>
      </c>
      <c r="W576">
        <f t="shared" si="56"/>
        <v>0</v>
      </c>
      <c r="X576">
        <f t="shared" si="56"/>
        <v>0</v>
      </c>
      <c r="Y576">
        <f t="shared" si="56"/>
        <v>0</v>
      </c>
      <c r="Z576">
        <f t="shared" si="56"/>
        <v>0</v>
      </c>
      <c r="AA576">
        <f t="shared" si="56"/>
        <v>0</v>
      </c>
      <c r="AB576">
        <f t="shared" si="53"/>
        <v>0</v>
      </c>
      <c r="AC576">
        <f t="shared" si="53"/>
        <v>0</v>
      </c>
      <c r="AD576">
        <f t="shared" si="52"/>
        <v>0</v>
      </c>
      <c r="AE576">
        <f t="shared" si="52"/>
        <v>0</v>
      </c>
    </row>
    <row r="577" spans="13:31">
      <c r="M577">
        <f t="shared" si="57"/>
        <v>0</v>
      </c>
      <c r="N577">
        <f t="shared" si="56"/>
        <v>0</v>
      </c>
      <c r="O577">
        <f t="shared" si="56"/>
        <v>0</v>
      </c>
      <c r="P577">
        <f t="shared" si="56"/>
        <v>0</v>
      </c>
      <c r="Q577">
        <f t="shared" si="56"/>
        <v>0</v>
      </c>
      <c r="R577">
        <f t="shared" si="56"/>
        <v>0</v>
      </c>
      <c r="S577">
        <f t="shared" si="56"/>
        <v>0</v>
      </c>
      <c r="T577">
        <f t="shared" si="56"/>
        <v>0</v>
      </c>
      <c r="U577">
        <f t="shared" si="56"/>
        <v>0</v>
      </c>
      <c r="V577">
        <f t="shared" si="56"/>
        <v>0</v>
      </c>
      <c r="W577">
        <f t="shared" si="56"/>
        <v>0</v>
      </c>
      <c r="X577">
        <f t="shared" si="56"/>
        <v>0</v>
      </c>
      <c r="Y577">
        <f t="shared" si="56"/>
        <v>0</v>
      </c>
      <c r="Z577">
        <f t="shared" si="56"/>
        <v>0</v>
      </c>
      <c r="AA577">
        <f t="shared" si="56"/>
        <v>0</v>
      </c>
      <c r="AB577">
        <f t="shared" si="53"/>
        <v>0</v>
      </c>
      <c r="AC577">
        <f t="shared" si="53"/>
        <v>0</v>
      </c>
      <c r="AD577">
        <f t="shared" si="52"/>
        <v>0</v>
      </c>
      <c r="AE577">
        <f t="shared" si="52"/>
        <v>0</v>
      </c>
    </row>
    <row r="578" spans="13:31">
      <c r="M578">
        <f t="shared" si="57"/>
        <v>0</v>
      </c>
      <c r="N578">
        <f t="shared" si="56"/>
        <v>0</v>
      </c>
      <c r="O578">
        <f t="shared" si="56"/>
        <v>0</v>
      </c>
      <c r="P578">
        <f t="shared" si="56"/>
        <v>0</v>
      </c>
      <c r="Q578">
        <f t="shared" si="56"/>
        <v>0</v>
      </c>
      <c r="R578">
        <f t="shared" si="56"/>
        <v>0</v>
      </c>
      <c r="S578">
        <f t="shared" si="56"/>
        <v>0</v>
      </c>
      <c r="T578">
        <f t="shared" si="56"/>
        <v>0</v>
      </c>
      <c r="U578">
        <f t="shared" si="56"/>
        <v>0</v>
      </c>
      <c r="V578">
        <f t="shared" si="56"/>
        <v>0</v>
      </c>
      <c r="W578">
        <f t="shared" si="56"/>
        <v>0</v>
      </c>
      <c r="X578">
        <f t="shared" si="56"/>
        <v>0</v>
      </c>
      <c r="Y578">
        <f t="shared" si="56"/>
        <v>0</v>
      </c>
      <c r="Z578">
        <f t="shared" si="56"/>
        <v>0</v>
      </c>
      <c r="AA578">
        <f t="shared" si="56"/>
        <v>0</v>
      </c>
      <c r="AB578">
        <f t="shared" si="53"/>
        <v>0</v>
      </c>
      <c r="AC578">
        <f t="shared" si="53"/>
        <v>0</v>
      </c>
      <c r="AD578">
        <f t="shared" si="52"/>
        <v>0</v>
      </c>
      <c r="AE578">
        <f t="shared" si="52"/>
        <v>0</v>
      </c>
    </row>
    <row r="579" spans="13:31">
      <c r="M579">
        <f t="shared" si="57"/>
        <v>0</v>
      </c>
      <c r="N579">
        <f t="shared" ref="N579:AA595" si="58">IF($D579=N$1,$E579,0)</f>
        <v>0</v>
      </c>
      <c r="O579">
        <f t="shared" si="58"/>
        <v>0</v>
      </c>
      <c r="P579">
        <f t="shared" si="58"/>
        <v>0</v>
      </c>
      <c r="Q579">
        <f t="shared" si="58"/>
        <v>0</v>
      </c>
      <c r="R579">
        <f t="shared" si="58"/>
        <v>0</v>
      </c>
      <c r="S579">
        <f t="shared" si="58"/>
        <v>0</v>
      </c>
      <c r="T579">
        <f t="shared" si="58"/>
        <v>0</v>
      </c>
      <c r="U579">
        <f t="shared" si="58"/>
        <v>0</v>
      </c>
      <c r="V579">
        <f t="shared" si="58"/>
        <v>0</v>
      </c>
      <c r="W579">
        <f t="shared" si="58"/>
        <v>0</v>
      </c>
      <c r="X579">
        <f t="shared" si="58"/>
        <v>0</v>
      </c>
      <c r="Y579">
        <f t="shared" si="58"/>
        <v>0</v>
      </c>
      <c r="Z579">
        <f t="shared" si="58"/>
        <v>0</v>
      </c>
      <c r="AA579">
        <f t="shared" si="58"/>
        <v>0</v>
      </c>
      <c r="AB579">
        <f t="shared" si="53"/>
        <v>0</v>
      </c>
      <c r="AC579">
        <f t="shared" si="53"/>
        <v>0</v>
      </c>
      <c r="AD579">
        <f t="shared" si="52"/>
        <v>0</v>
      </c>
      <c r="AE579">
        <f t="shared" si="52"/>
        <v>0</v>
      </c>
    </row>
    <row r="580" spans="13:31">
      <c r="M580">
        <f t="shared" si="57"/>
        <v>0</v>
      </c>
      <c r="N580">
        <f t="shared" si="58"/>
        <v>0</v>
      </c>
      <c r="O580">
        <f t="shared" si="58"/>
        <v>0</v>
      </c>
      <c r="P580">
        <f t="shared" si="58"/>
        <v>0</v>
      </c>
      <c r="Q580">
        <f t="shared" si="58"/>
        <v>0</v>
      </c>
      <c r="R580">
        <f t="shared" si="58"/>
        <v>0</v>
      </c>
      <c r="S580">
        <f t="shared" si="58"/>
        <v>0</v>
      </c>
      <c r="T580">
        <f t="shared" si="58"/>
        <v>0</v>
      </c>
      <c r="U580">
        <f t="shared" si="58"/>
        <v>0</v>
      </c>
      <c r="V580">
        <f t="shared" si="58"/>
        <v>0</v>
      </c>
      <c r="W580">
        <f t="shared" si="58"/>
        <v>0</v>
      </c>
      <c r="X580">
        <f t="shared" si="58"/>
        <v>0</v>
      </c>
      <c r="Y580">
        <f t="shared" si="58"/>
        <v>0</v>
      </c>
      <c r="Z580">
        <f t="shared" si="58"/>
        <v>0</v>
      </c>
      <c r="AA580">
        <f t="shared" si="58"/>
        <v>0</v>
      </c>
      <c r="AB580">
        <f t="shared" si="53"/>
        <v>0</v>
      </c>
      <c r="AC580">
        <f t="shared" si="53"/>
        <v>0</v>
      </c>
      <c r="AD580">
        <f t="shared" si="52"/>
        <v>0</v>
      </c>
      <c r="AE580">
        <f t="shared" si="52"/>
        <v>0</v>
      </c>
    </row>
    <row r="581" spans="13:31">
      <c r="M581">
        <f t="shared" si="57"/>
        <v>0</v>
      </c>
      <c r="N581">
        <f t="shared" si="58"/>
        <v>0</v>
      </c>
      <c r="O581">
        <f t="shared" si="58"/>
        <v>0</v>
      </c>
      <c r="P581">
        <f t="shared" si="58"/>
        <v>0</v>
      </c>
      <c r="Q581">
        <f t="shared" si="58"/>
        <v>0</v>
      </c>
      <c r="R581">
        <f t="shared" si="58"/>
        <v>0</v>
      </c>
      <c r="S581">
        <f t="shared" si="58"/>
        <v>0</v>
      </c>
      <c r="T581">
        <f t="shared" si="58"/>
        <v>0</v>
      </c>
      <c r="U581">
        <f t="shared" si="58"/>
        <v>0</v>
      </c>
      <c r="V581">
        <f t="shared" si="58"/>
        <v>0</v>
      </c>
      <c r="W581">
        <f t="shared" si="58"/>
        <v>0</v>
      </c>
      <c r="X581">
        <f t="shared" si="58"/>
        <v>0</v>
      </c>
      <c r="Y581">
        <f t="shared" si="58"/>
        <v>0</v>
      </c>
      <c r="Z581">
        <f t="shared" si="58"/>
        <v>0</v>
      </c>
      <c r="AA581">
        <f t="shared" si="58"/>
        <v>0</v>
      </c>
      <c r="AB581">
        <f t="shared" si="53"/>
        <v>0</v>
      </c>
      <c r="AC581">
        <f t="shared" si="53"/>
        <v>0</v>
      </c>
      <c r="AD581">
        <f t="shared" si="52"/>
        <v>0</v>
      </c>
      <c r="AE581">
        <f t="shared" si="52"/>
        <v>0</v>
      </c>
    </row>
    <row r="582" spans="13:31">
      <c r="M582">
        <f t="shared" si="57"/>
        <v>0</v>
      </c>
      <c r="N582">
        <f t="shared" si="58"/>
        <v>0</v>
      </c>
      <c r="O582">
        <f t="shared" si="58"/>
        <v>0</v>
      </c>
      <c r="P582">
        <f t="shared" si="58"/>
        <v>0</v>
      </c>
      <c r="Q582">
        <f t="shared" si="58"/>
        <v>0</v>
      </c>
      <c r="R582">
        <f t="shared" si="58"/>
        <v>0</v>
      </c>
      <c r="S582">
        <f t="shared" si="58"/>
        <v>0</v>
      </c>
      <c r="T582">
        <f t="shared" si="58"/>
        <v>0</v>
      </c>
      <c r="U582">
        <f t="shared" si="58"/>
        <v>0</v>
      </c>
      <c r="V582">
        <f t="shared" si="58"/>
        <v>0</v>
      </c>
      <c r="W582">
        <f t="shared" si="58"/>
        <v>0</v>
      </c>
      <c r="X582">
        <f t="shared" si="58"/>
        <v>0</v>
      </c>
      <c r="Y582">
        <f t="shared" si="58"/>
        <v>0</v>
      </c>
      <c r="Z582">
        <f t="shared" si="58"/>
        <v>0</v>
      </c>
      <c r="AA582">
        <f t="shared" si="58"/>
        <v>0</v>
      </c>
      <c r="AB582">
        <f t="shared" si="53"/>
        <v>0</v>
      </c>
      <c r="AC582">
        <f t="shared" si="53"/>
        <v>0</v>
      </c>
      <c r="AD582">
        <f t="shared" si="52"/>
        <v>0</v>
      </c>
      <c r="AE582">
        <f t="shared" si="52"/>
        <v>0</v>
      </c>
    </row>
    <row r="583" spans="13:31">
      <c r="M583">
        <f t="shared" si="57"/>
        <v>0</v>
      </c>
      <c r="N583">
        <f t="shared" si="58"/>
        <v>0</v>
      </c>
      <c r="O583">
        <f t="shared" si="58"/>
        <v>0</v>
      </c>
      <c r="P583">
        <f t="shared" si="58"/>
        <v>0</v>
      </c>
      <c r="Q583">
        <f t="shared" si="58"/>
        <v>0</v>
      </c>
      <c r="R583">
        <f t="shared" si="58"/>
        <v>0</v>
      </c>
      <c r="S583">
        <f t="shared" si="58"/>
        <v>0</v>
      </c>
      <c r="T583">
        <f t="shared" si="58"/>
        <v>0</v>
      </c>
      <c r="U583">
        <f t="shared" si="58"/>
        <v>0</v>
      </c>
      <c r="V583">
        <f t="shared" si="58"/>
        <v>0</v>
      </c>
      <c r="W583">
        <f t="shared" si="58"/>
        <v>0</v>
      </c>
      <c r="X583">
        <f t="shared" si="58"/>
        <v>0</v>
      </c>
      <c r="Y583">
        <f t="shared" si="58"/>
        <v>0</v>
      </c>
      <c r="Z583">
        <f t="shared" si="58"/>
        <v>0</v>
      </c>
      <c r="AA583">
        <f t="shared" si="58"/>
        <v>0</v>
      </c>
      <c r="AB583">
        <f t="shared" si="53"/>
        <v>0</v>
      </c>
      <c r="AC583">
        <f t="shared" si="53"/>
        <v>0</v>
      </c>
      <c r="AD583">
        <f t="shared" si="52"/>
        <v>0</v>
      </c>
      <c r="AE583">
        <f t="shared" si="52"/>
        <v>0</v>
      </c>
    </row>
    <row r="584" spans="13:31">
      <c r="M584">
        <f t="shared" si="57"/>
        <v>0</v>
      </c>
      <c r="N584">
        <f t="shared" si="58"/>
        <v>0</v>
      </c>
      <c r="O584">
        <f t="shared" si="58"/>
        <v>0</v>
      </c>
      <c r="P584">
        <f t="shared" si="58"/>
        <v>0</v>
      </c>
      <c r="Q584">
        <f t="shared" si="58"/>
        <v>0</v>
      </c>
      <c r="R584">
        <f t="shared" si="58"/>
        <v>0</v>
      </c>
      <c r="S584">
        <f t="shared" si="58"/>
        <v>0</v>
      </c>
      <c r="T584">
        <f t="shared" si="58"/>
        <v>0</v>
      </c>
      <c r="U584">
        <f t="shared" si="58"/>
        <v>0</v>
      </c>
      <c r="V584">
        <f t="shared" si="58"/>
        <v>0</v>
      </c>
      <c r="W584">
        <f t="shared" si="58"/>
        <v>0</v>
      </c>
      <c r="X584">
        <f t="shared" si="58"/>
        <v>0</v>
      </c>
      <c r="Y584">
        <f t="shared" si="58"/>
        <v>0</v>
      </c>
      <c r="Z584">
        <f t="shared" si="58"/>
        <v>0</v>
      </c>
      <c r="AA584">
        <f t="shared" si="58"/>
        <v>0</v>
      </c>
      <c r="AB584">
        <f t="shared" si="53"/>
        <v>0</v>
      </c>
      <c r="AC584">
        <f t="shared" si="53"/>
        <v>0</v>
      </c>
      <c r="AD584">
        <f t="shared" si="52"/>
        <v>0</v>
      </c>
      <c r="AE584">
        <f t="shared" si="52"/>
        <v>0</v>
      </c>
    </row>
    <row r="585" spans="13:31">
      <c r="M585">
        <f t="shared" si="57"/>
        <v>0</v>
      </c>
      <c r="N585">
        <f t="shared" si="58"/>
        <v>0</v>
      </c>
      <c r="O585">
        <f t="shared" si="58"/>
        <v>0</v>
      </c>
      <c r="P585">
        <f t="shared" si="58"/>
        <v>0</v>
      </c>
      <c r="Q585">
        <f t="shared" si="58"/>
        <v>0</v>
      </c>
      <c r="R585">
        <f t="shared" si="58"/>
        <v>0</v>
      </c>
      <c r="S585">
        <f t="shared" si="58"/>
        <v>0</v>
      </c>
      <c r="T585">
        <f t="shared" si="58"/>
        <v>0</v>
      </c>
      <c r="U585">
        <f t="shared" si="58"/>
        <v>0</v>
      </c>
      <c r="V585">
        <f t="shared" si="58"/>
        <v>0</v>
      </c>
      <c r="W585">
        <f t="shared" si="58"/>
        <v>0</v>
      </c>
      <c r="X585">
        <f t="shared" si="58"/>
        <v>0</v>
      </c>
      <c r="Y585">
        <f t="shared" si="58"/>
        <v>0</v>
      </c>
      <c r="Z585">
        <f t="shared" si="58"/>
        <v>0</v>
      </c>
      <c r="AA585">
        <f t="shared" si="58"/>
        <v>0</v>
      </c>
      <c r="AB585">
        <f t="shared" si="53"/>
        <v>0</v>
      </c>
      <c r="AC585">
        <f t="shared" si="53"/>
        <v>0</v>
      </c>
      <c r="AD585">
        <f t="shared" si="52"/>
        <v>0</v>
      </c>
      <c r="AE585">
        <f t="shared" si="52"/>
        <v>0</v>
      </c>
    </row>
    <row r="586" spans="13:31">
      <c r="M586">
        <f t="shared" si="57"/>
        <v>0</v>
      </c>
      <c r="N586">
        <f t="shared" si="58"/>
        <v>0</v>
      </c>
      <c r="O586">
        <f t="shared" si="58"/>
        <v>0</v>
      </c>
      <c r="P586">
        <f t="shared" si="58"/>
        <v>0</v>
      </c>
      <c r="Q586">
        <f t="shared" si="58"/>
        <v>0</v>
      </c>
      <c r="R586">
        <f t="shared" si="58"/>
        <v>0</v>
      </c>
      <c r="S586">
        <f t="shared" si="58"/>
        <v>0</v>
      </c>
      <c r="T586">
        <f t="shared" si="58"/>
        <v>0</v>
      </c>
      <c r="U586">
        <f t="shared" si="58"/>
        <v>0</v>
      </c>
      <c r="V586">
        <f t="shared" si="58"/>
        <v>0</v>
      </c>
      <c r="W586">
        <f t="shared" si="58"/>
        <v>0</v>
      </c>
      <c r="X586">
        <f t="shared" si="58"/>
        <v>0</v>
      </c>
      <c r="Y586">
        <f t="shared" si="58"/>
        <v>0</v>
      </c>
      <c r="Z586">
        <f t="shared" si="58"/>
        <v>0</v>
      </c>
      <c r="AA586">
        <f t="shared" si="58"/>
        <v>0</v>
      </c>
      <c r="AB586">
        <f t="shared" si="53"/>
        <v>0</v>
      </c>
      <c r="AC586">
        <f t="shared" si="53"/>
        <v>0</v>
      </c>
      <c r="AD586">
        <f t="shared" si="52"/>
        <v>0</v>
      </c>
      <c r="AE586">
        <f t="shared" si="52"/>
        <v>0</v>
      </c>
    </row>
    <row r="587" spans="13:31">
      <c r="M587">
        <f t="shared" si="57"/>
        <v>0</v>
      </c>
      <c r="N587">
        <f t="shared" si="58"/>
        <v>0</v>
      </c>
      <c r="O587">
        <f t="shared" si="58"/>
        <v>0</v>
      </c>
      <c r="P587">
        <f t="shared" si="58"/>
        <v>0</v>
      </c>
      <c r="Q587">
        <f t="shared" si="58"/>
        <v>0</v>
      </c>
      <c r="R587">
        <f t="shared" si="58"/>
        <v>0</v>
      </c>
      <c r="S587">
        <f t="shared" si="58"/>
        <v>0</v>
      </c>
      <c r="T587">
        <f t="shared" si="58"/>
        <v>0</v>
      </c>
      <c r="U587">
        <f t="shared" si="58"/>
        <v>0</v>
      </c>
      <c r="V587">
        <f t="shared" si="58"/>
        <v>0</v>
      </c>
      <c r="W587">
        <f t="shared" si="58"/>
        <v>0</v>
      </c>
      <c r="X587">
        <f t="shared" si="58"/>
        <v>0</v>
      </c>
      <c r="Y587">
        <f t="shared" si="58"/>
        <v>0</v>
      </c>
      <c r="Z587">
        <f t="shared" si="58"/>
        <v>0</v>
      </c>
      <c r="AA587">
        <f t="shared" si="58"/>
        <v>0</v>
      </c>
      <c r="AB587">
        <f t="shared" si="53"/>
        <v>0</v>
      </c>
      <c r="AC587">
        <f t="shared" si="53"/>
        <v>0</v>
      </c>
      <c r="AD587">
        <f t="shared" si="52"/>
        <v>0</v>
      </c>
      <c r="AE587">
        <f t="shared" si="52"/>
        <v>0</v>
      </c>
    </row>
    <row r="588" spans="13:31">
      <c r="M588">
        <f t="shared" si="57"/>
        <v>0</v>
      </c>
      <c r="N588">
        <f t="shared" si="58"/>
        <v>0</v>
      </c>
      <c r="O588">
        <f t="shared" si="58"/>
        <v>0</v>
      </c>
      <c r="P588">
        <f t="shared" si="58"/>
        <v>0</v>
      </c>
      <c r="Q588">
        <f t="shared" si="58"/>
        <v>0</v>
      </c>
      <c r="R588">
        <f t="shared" si="58"/>
        <v>0</v>
      </c>
      <c r="S588">
        <f t="shared" si="58"/>
        <v>0</v>
      </c>
      <c r="T588">
        <f t="shared" si="58"/>
        <v>0</v>
      </c>
      <c r="U588">
        <f t="shared" si="58"/>
        <v>0</v>
      </c>
      <c r="V588">
        <f t="shared" si="58"/>
        <v>0</v>
      </c>
      <c r="W588">
        <f t="shared" si="58"/>
        <v>0</v>
      </c>
      <c r="X588">
        <f t="shared" si="58"/>
        <v>0</v>
      </c>
      <c r="Y588">
        <f t="shared" si="58"/>
        <v>0</v>
      </c>
      <c r="Z588">
        <f t="shared" si="58"/>
        <v>0</v>
      </c>
      <c r="AA588">
        <f t="shared" si="58"/>
        <v>0</v>
      </c>
      <c r="AB588">
        <f t="shared" si="53"/>
        <v>0</v>
      </c>
      <c r="AC588">
        <f t="shared" si="53"/>
        <v>0</v>
      </c>
      <c r="AD588">
        <f t="shared" si="53"/>
        <v>0</v>
      </c>
      <c r="AE588">
        <f t="shared" si="53"/>
        <v>0</v>
      </c>
    </row>
    <row r="589" spans="13:31">
      <c r="M589">
        <f t="shared" si="57"/>
        <v>0</v>
      </c>
      <c r="N589">
        <f t="shared" si="58"/>
        <v>0</v>
      </c>
      <c r="O589">
        <f t="shared" si="58"/>
        <v>0</v>
      </c>
      <c r="P589">
        <f t="shared" si="58"/>
        <v>0</v>
      </c>
      <c r="Q589">
        <f t="shared" si="58"/>
        <v>0</v>
      </c>
      <c r="R589">
        <f t="shared" si="58"/>
        <v>0</v>
      </c>
      <c r="S589">
        <f t="shared" si="58"/>
        <v>0</v>
      </c>
      <c r="T589">
        <f t="shared" si="58"/>
        <v>0</v>
      </c>
      <c r="U589">
        <f t="shared" si="58"/>
        <v>0</v>
      </c>
      <c r="V589">
        <f t="shared" si="58"/>
        <v>0</v>
      </c>
      <c r="W589">
        <f t="shared" si="58"/>
        <v>0</v>
      </c>
      <c r="X589">
        <f t="shared" si="58"/>
        <v>0</v>
      </c>
      <c r="Y589">
        <f t="shared" si="58"/>
        <v>0</v>
      </c>
      <c r="Z589">
        <f t="shared" si="58"/>
        <v>0</v>
      </c>
      <c r="AA589">
        <f t="shared" si="58"/>
        <v>0</v>
      </c>
      <c r="AB589">
        <f t="shared" ref="AB589:AE652" si="59">IF($D589=AB$1,$E589,0)</f>
        <v>0</v>
      </c>
      <c r="AC589">
        <f t="shared" si="59"/>
        <v>0</v>
      </c>
      <c r="AD589">
        <f t="shared" si="59"/>
        <v>0</v>
      </c>
      <c r="AE589">
        <f t="shared" si="59"/>
        <v>0</v>
      </c>
    </row>
    <row r="590" spans="13:31">
      <c r="M590">
        <f t="shared" si="57"/>
        <v>0</v>
      </c>
      <c r="N590">
        <f t="shared" si="58"/>
        <v>0</v>
      </c>
      <c r="O590">
        <f t="shared" si="58"/>
        <v>0</v>
      </c>
      <c r="P590">
        <f t="shared" si="58"/>
        <v>0</v>
      </c>
      <c r="Q590">
        <f t="shared" si="58"/>
        <v>0</v>
      </c>
      <c r="R590">
        <f t="shared" si="58"/>
        <v>0</v>
      </c>
      <c r="S590">
        <f t="shared" si="58"/>
        <v>0</v>
      </c>
      <c r="T590">
        <f t="shared" si="58"/>
        <v>0</v>
      </c>
      <c r="U590">
        <f t="shared" si="58"/>
        <v>0</v>
      </c>
      <c r="V590">
        <f t="shared" si="58"/>
        <v>0</v>
      </c>
      <c r="W590">
        <f t="shared" si="58"/>
        <v>0</v>
      </c>
      <c r="X590">
        <f t="shared" si="58"/>
        <v>0</v>
      </c>
      <c r="Y590">
        <f t="shared" si="58"/>
        <v>0</v>
      </c>
      <c r="Z590">
        <f t="shared" si="58"/>
        <v>0</v>
      </c>
      <c r="AA590">
        <f t="shared" si="58"/>
        <v>0</v>
      </c>
      <c r="AB590">
        <f t="shared" si="59"/>
        <v>0</v>
      </c>
      <c r="AC590">
        <f t="shared" si="59"/>
        <v>0</v>
      </c>
      <c r="AD590">
        <f t="shared" si="59"/>
        <v>0</v>
      </c>
      <c r="AE590">
        <f t="shared" si="59"/>
        <v>0</v>
      </c>
    </row>
    <row r="591" spans="13:31">
      <c r="M591">
        <f t="shared" si="57"/>
        <v>0</v>
      </c>
      <c r="N591">
        <f t="shared" si="58"/>
        <v>0</v>
      </c>
      <c r="O591">
        <f t="shared" si="58"/>
        <v>0</v>
      </c>
      <c r="P591">
        <f t="shared" si="58"/>
        <v>0</v>
      </c>
      <c r="Q591">
        <f t="shared" si="58"/>
        <v>0</v>
      </c>
      <c r="R591">
        <f t="shared" si="58"/>
        <v>0</v>
      </c>
      <c r="S591">
        <f t="shared" si="58"/>
        <v>0</v>
      </c>
      <c r="T591">
        <f t="shared" si="58"/>
        <v>0</v>
      </c>
      <c r="U591">
        <f t="shared" si="58"/>
        <v>0</v>
      </c>
      <c r="V591">
        <f t="shared" si="58"/>
        <v>0</v>
      </c>
      <c r="W591">
        <f t="shared" si="58"/>
        <v>0</v>
      </c>
      <c r="X591">
        <f t="shared" si="58"/>
        <v>0</v>
      </c>
      <c r="Y591">
        <f t="shared" si="58"/>
        <v>0</v>
      </c>
      <c r="Z591">
        <f t="shared" si="58"/>
        <v>0</v>
      </c>
      <c r="AA591">
        <f t="shared" si="58"/>
        <v>0</v>
      </c>
      <c r="AB591">
        <f t="shared" si="59"/>
        <v>0</v>
      </c>
      <c r="AC591">
        <f t="shared" si="59"/>
        <v>0</v>
      </c>
      <c r="AD591">
        <f t="shared" si="59"/>
        <v>0</v>
      </c>
      <c r="AE591">
        <f t="shared" si="59"/>
        <v>0</v>
      </c>
    </row>
    <row r="592" spans="13:31">
      <c r="M592">
        <f t="shared" si="57"/>
        <v>0</v>
      </c>
      <c r="N592">
        <f t="shared" si="58"/>
        <v>0</v>
      </c>
      <c r="O592">
        <f t="shared" si="58"/>
        <v>0</v>
      </c>
      <c r="P592">
        <f t="shared" si="58"/>
        <v>0</v>
      </c>
      <c r="Q592">
        <f t="shared" si="58"/>
        <v>0</v>
      </c>
      <c r="R592">
        <f t="shared" si="58"/>
        <v>0</v>
      </c>
      <c r="S592">
        <f t="shared" si="58"/>
        <v>0</v>
      </c>
      <c r="T592">
        <f t="shared" si="58"/>
        <v>0</v>
      </c>
      <c r="U592">
        <f t="shared" si="58"/>
        <v>0</v>
      </c>
      <c r="V592">
        <f t="shared" si="58"/>
        <v>0</v>
      </c>
      <c r="W592">
        <f t="shared" si="58"/>
        <v>0</v>
      </c>
      <c r="X592">
        <f t="shared" si="58"/>
        <v>0</v>
      </c>
      <c r="Y592">
        <f t="shared" si="58"/>
        <v>0</v>
      </c>
      <c r="Z592">
        <f t="shared" si="58"/>
        <v>0</v>
      </c>
      <c r="AA592">
        <f t="shared" si="58"/>
        <v>0</v>
      </c>
      <c r="AB592">
        <f t="shared" si="59"/>
        <v>0</v>
      </c>
      <c r="AC592">
        <f t="shared" si="59"/>
        <v>0</v>
      </c>
      <c r="AD592">
        <f t="shared" si="59"/>
        <v>0</v>
      </c>
      <c r="AE592">
        <f t="shared" si="59"/>
        <v>0</v>
      </c>
    </row>
    <row r="593" spans="13:31">
      <c r="M593">
        <f t="shared" si="57"/>
        <v>0</v>
      </c>
      <c r="N593">
        <f t="shared" si="58"/>
        <v>0</v>
      </c>
      <c r="O593">
        <f t="shared" si="58"/>
        <v>0</v>
      </c>
      <c r="P593">
        <f t="shared" si="58"/>
        <v>0</v>
      </c>
      <c r="Q593">
        <f t="shared" si="58"/>
        <v>0</v>
      </c>
      <c r="R593">
        <f t="shared" si="58"/>
        <v>0</v>
      </c>
      <c r="S593">
        <f t="shared" si="58"/>
        <v>0</v>
      </c>
      <c r="T593">
        <f t="shared" si="58"/>
        <v>0</v>
      </c>
      <c r="U593">
        <f t="shared" si="58"/>
        <v>0</v>
      </c>
      <c r="V593">
        <f t="shared" si="58"/>
        <v>0</v>
      </c>
      <c r="W593">
        <f t="shared" si="58"/>
        <v>0</v>
      </c>
      <c r="X593">
        <f t="shared" si="58"/>
        <v>0</v>
      </c>
      <c r="Y593">
        <f t="shared" si="58"/>
        <v>0</v>
      </c>
      <c r="Z593">
        <f t="shared" si="58"/>
        <v>0</v>
      </c>
      <c r="AA593">
        <f t="shared" si="58"/>
        <v>0</v>
      </c>
      <c r="AB593">
        <f t="shared" si="59"/>
        <v>0</v>
      </c>
      <c r="AC593">
        <f t="shared" si="59"/>
        <v>0</v>
      </c>
      <c r="AD593">
        <f t="shared" si="59"/>
        <v>0</v>
      </c>
      <c r="AE593">
        <f t="shared" si="59"/>
        <v>0</v>
      </c>
    </row>
    <row r="594" spans="13:31">
      <c r="M594">
        <f t="shared" si="57"/>
        <v>0</v>
      </c>
      <c r="N594">
        <f t="shared" si="58"/>
        <v>0</v>
      </c>
      <c r="O594">
        <f t="shared" si="58"/>
        <v>0</v>
      </c>
      <c r="P594">
        <f t="shared" si="58"/>
        <v>0</v>
      </c>
      <c r="Q594">
        <f t="shared" si="58"/>
        <v>0</v>
      </c>
      <c r="R594">
        <f t="shared" si="58"/>
        <v>0</v>
      </c>
      <c r="S594">
        <f t="shared" si="58"/>
        <v>0</v>
      </c>
      <c r="T594">
        <f t="shared" si="58"/>
        <v>0</v>
      </c>
      <c r="U594">
        <f t="shared" si="58"/>
        <v>0</v>
      </c>
      <c r="V594">
        <f t="shared" si="58"/>
        <v>0</v>
      </c>
      <c r="W594">
        <f t="shared" si="58"/>
        <v>0</v>
      </c>
      <c r="X594">
        <f t="shared" si="58"/>
        <v>0</v>
      </c>
      <c r="Y594">
        <f t="shared" si="58"/>
        <v>0</v>
      </c>
      <c r="Z594">
        <f t="shared" si="58"/>
        <v>0</v>
      </c>
      <c r="AA594">
        <f t="shared" si="58"/>
        <v>0</v>
      </c>
      <c r="AB594">
        <f t="shared" si="59"/>
        <v>0</v>
      </c>
      <c r="AC594">
        <f t="shared" si="59"/>
        <v>0</v>
      </c>
      <c r="AD594">
        <f t="shared" si="59"/>
        <v>0</v>
      </c>
      <c r="AE594">
        <f t="shared" si="59"/>
        <v>0</v>
      </c>
    </row>
    <row r="595" spans="13:31">
      <c r="M595">
        <f t="shared" si="57"/>
        <v>0</v>
      </c>
      <c r="N595">
        <f t="shared" si="58"/>
        <v>0</v>
      </c>
      <c r="O595">
        <f t="shared" si="58"/>
        <v>0</v>
      </c>
      <c r="P595">
        <f t="shared" si="58"/>
        <v>0</v>
      </c>
      <c r="Q595">
        <f t="shared" si="58"/>
        <v>0</v>
      </c>
      <c r="R595">
        <f t="shared" si="58"/>
        <v>0</v>
      </c>
      <c r="S595">
        <f t="shared" si="58"/>
        <v>0</v>
      </c>
      <c r="T595">
        <f t="shared" si="58"/>
        <v>0</v>
      </c>
      <c r="U595">
        <f t="shared" si="58"/>
        <v>0</v>
      </c>
      <c r="V595">
        <f t="shared" si="58"/>
        <v>0</v>
      </c>
      <c r="W595">
        <f t="shared" si="58"/>
        <v>0</v>
      </c>
      <c r="X595">
        <f t="shared" si="58"/>
        <v>0</v>
      </c>
      <c r="Y595">
        <f t="shared" si="58"/>
        <v>0</v>
      </c>
      <c r="Z595">
        <f t="shared" si="58"/>
        <v>0</v>
      </c>
      <c r="AA595">
        <f t="shared" si="58"/>
        <v>0</v>
      </c>
      <c r="AB595">
        <f t="shared" si="59"/>
        <v>0</v>
      </c>
      <c r="AC595">
        <f t="shared" si="59"/>
        <v>0</v>
      </c>
      <c r="AD595">
        <f t="shared" si="59"/>
        <v>0</v>
      </c>
      <c r="AE595">
        <f t="shared" si="59"/>
        <v>0</v>
      </c>
    </row>
    <row r="596" spans="13:31">
      <c r="M596">
        <f t="shared" si="57"/>
        <v>0</v>
      </c>
      <c r="N596">
        <f t="shared" ref="N596:AA612" si="60">IF($D596=N$1,$E596,0)</f>
        <v>0</v>
      </c>
      <c r="O596">
        <f t="shared" si="60"/>
        <v>0</v>
      </c>
      <c r="P596">
        <f t="shared" si="60"/>
        <v>0</v>
      </c>
      <c r="Q596">
        <f t="shared" si="60"/>
        <v>0</v>
      </c>
      <c r="R596">
        <f t="shared" si="60"/>
        <v>0</v>
      </c>
      <c r="S596">
        <f t="shared" si="60"/>
        <v>0</v>
      </c>
      <c r="T596">
        <f t="shared" si="60"/>
        <v>0</v>
      </c>
      <c r="U596">
        <f t="shared" si="60"/>
        <v>0</v>
      </c>
      <c r="V596">
        <f t="shared" si="60"/>
        <v>0</v>
      </c>
      <c r="W596">
        <f t="shared" si="60"/>
        <v>0</v>
      </c>
      <c r="X596">
        <f t="shared" si="60"/>
        <v>0</v>
      </c>
      <c r="Y596">
        <f t="shared" si="60"/>
        <v>0</v>
      </c>
      <c r="Z596">
        <f t="shared" si="60"/>
        <v>0</v>
      </c>
      <c r="AA596">
        <f t="shared" si="60"/>
        <v>0</v>
      </c>
      <c r="AB596">
        <f t="shared" si="59"/>
        <v>0</v>
      </c>
      <c r="AC596">
        <f t="shared" si="59"/>
        <v>0</v>
      </c>
      <c r="AD596">
        <f t="shared" si="59"/>
        <v>0</v>
      </c>
      <c r="AE596">
        <f t="shared" si="59"/>
        <v>0</v>
      </c>
    </row>
    <row r="597" spans="13:31">
      <c r="M597">
        <f t="shared" si="57"/>
        <v>0</v>
      </c>
      <c r="N597">
        <f t="shared" si="60"/>
        <v>0</v>
      </c>
      <c r="O597">
        <f t="shared" si="60"/>
        <v>0</v>
      </c>
      <c r="P597">
        <f t="shared" si="60"/>
        <v>0</v>
      </c>
      <c r="Q597">
        <f t="shared" si="60"/>
        <v>0</v>
      </c>
      <c r="R597">
        <f t="shared" si="60"/>
        <v>0</v>
      </c>
      <c r="S597">
        <f t="shared" si="60"/>
        <v>0</v>
      </c>
      <c r="T597">
        <f t="shared" si="60"/>
        <v>0</v>
      </c>
      <c r="U597">
        <f t="shared" si="60"/>
        <v>0</v>
      </c>
      <c r="V597">
        <f t="shared" si="60"/>
        <v>0</v>
      </c>
      <c r="W597">
        <f t="shared" si="60"/>
        <v>0</v>
      </c>
      <c r="X597">
        <f t="shared" si="60"/>
        <v>0</v>
      </c>
      <c r="Y597">
        <f t="shared" si="60"/>
        <v>0</v>
      </c>
      <c r="Z597">
        <f t="shared" si="60"/>
        <v>0</v>
      </c>
      <c r="AA597">
        <f t="shared" si="60"/>
        <v>0</v>
      </c>
      <c r="AB597">
        <f t="shared" si="59"/>
        <v>0</v>
      </c>
      <c r="AC597">
        <f t="shared" si="59"/>
        <v>0</v>
      </c>
      <c r="AD597">
        <f t="shared" si="59"/>
        <v>0</v>
      </c>
      <c r="AE597">
        <f t="shared" si="59"/>
        <v>0</v>
      </c>
    </row>
    <row r="598" spans="13:31">
      <c r="M598">
        <f t="shared" si="57"/>
        <v>0</v>
      </c>
      <c r="N598">
        <f t="shared" si="60"/>
        <v>0</v>
      </c>
      <c r="O598">
        <f t="shared" si="60"/>
        <v>0</v>
      </c>
      <c r="P598">
        <f t="shared" si="60"/>
        <v>0</v>
      </c>
      <c r="Q598">
        <f t="shared" si="60"/>
        <v>0</v>
      </c>
      <c r="R598">
        <f t="shared" si="60"/>
        <v>0</v>
      </c>
      <c r="S598">
        <f t="shared" si="60"/>
        <v>0</v>
      </c>
      <c r="T598">
        <f t="shared" si="60"/>
        <v>0</v>
      </c>
      <c r="U598">
        <f t="shared" si="60"/>
        <v>0</v>
      </c>
      <c r="V598">
        <f t="shared" si="60"/>
        <v>0</v>
      </c>
      <c r="W598">
        <f t="shared" si="60"/>
        <v>0</v>
      </c>
      <c r="X598">
        <f t="shared" si="60"/>
        <v>0</v>
      </c>
      <c r="Y598">
        <f t="shared" si="60"/>
        <v>0</v>
      </c>
      <c r="Z598">
        <f t="shared" si="60"/>
        <v>0</v>
      </c>
      <c r="AA598">
        <f t="shared" si="60"/>
        <v>0</v>
      </c>
      <c r="AB598">
        <f t="shared" si="59"/>
        <v>0</v>
      </c>
      <c r="AC598">
        <f t="shared" si="59"/>
        <v>0</v>
      </c>
      <c r="AD598">
        <f t="shared" si="59"/>
        <v>0</v>
      </c>
      <c r="AE598">
        <f t="shared" si="59"/>
        <v>0</v>
      </c>
    </row>
    <row r="599" spans="13:31">
      <c r="M599">
        <f t="shared" si="57"/>
        <v>0</v>
      </c>
      <c r="N599">
        <f t="shared" si="60"/>
        <v>0</v>
      </c>
      <c r="O599">
        <f t="shared" si="60"/>
        <v>0</v>
      </c>
      <c r="P599">
        <f t="shared" si="60"/>
        <v>0</v>
      </c>
      <c r="Q599">
        <f t="shared" si="60"/>
        <v>0</v>
      </c>
      <c r="R599">
        <f t="shared" si="60"/>
        <v>0</v>
      </c>
      <c r="S599">
        <f t="shared" si="60"/>
        <v>0</v>
      </c>
      <c r="T599">
        <f t="shared" si="60"/>
        <v>0</v>
      </c>
      <c r="U599">
        <f t="shared" si="60"/>
        <v>0</v>
      </c>
      <c r="V599">
        <f t="shared" si="60"/>
        <v>0</v>
      </c>
      <c r="W599">
        <f t="shared" si="60"/>
        <v>0</v>
      </c>
      <c r="X599">
        <f t="shared" si="60"/>
        <v>0</v>
      </c>
      <c r="Y599">
        <f t="shared" si="60"/>
        <v>0</v>
      </c>
      <c r="Z599">
        <f t="shared" si="60"/>
        <v>0</v>
      </c>
      <c r="AA599">
        <f t="shared" si="60"/>
        <v>0</v>
      </c>
      <c r="AB599">
        <f t="shared" si="59"/>
        <v>0</v>
      </c>
      <c r="AC599">
        <f t="shared" si="59"/>
        <v>0</v>
      </c>
      <c r="AD599">
        <f t="shared" si="59"/>
        <v>0</v>
      </c>
      <c r="AE599">
        <f t="shared" si="59"/>
        <v>0</v>
      </c>
    </row>
    <row r="600" spans="13:31">
      <c r="M600">
        <f t="shared" si="57"/>
        <v>0</v>
      </c>
      <c r="N600">
        <f t="shared" si="60"/>
        <v>0</v>
      </c>
      <c r="O600">
        <f t="shared" si="60"/>
        <v>0</v>
      </c>
      <c r="P600">
        <f t="shared" si="60"/>
        <v>0</v>
      </c>
      <c r="Q600">
        <f t="shared" si="60"/>
        <v>0</v>
      </c>
      <c r="R600">
        <f t="shared" si="60"/>
        <v>0</v>
      </c>
      <c r="S600">
        <f t="shared" si="60"/>
        <v>0</v>
      </c>
      <c r="T600">
        <f t="shared" si="60"/>
        <v>0</v>
      </c>
      <c r="U600">
        <f t="shared" si="60"/>
        <v>0</v>
      </c>
      <c r="V600">
        <f t="shared" si="60"/>
        <v>0</v>
      </c>
      <c r="W600">
        <f t="shared" si="60"/>
        <v>0</v>
      </c>
      <c r="X600">
        <f t="shared" si="60"/>
        <v>0</v>
      </c>
      <c r="Y600">
        <f t="shared" si="60"/>
        <v>0</v>
      </c>
      <c r="Z600">
        <f t="shared" si="60"/>
        <v>0</v>
      </c>
      <c r="AA600">
        <f t="shared" si="60"/>
        <v>0</v>
      </c>
      <c r="AB600">
        <f t="shared" si="59"/>
        <v>0</v>
      </c>
      <c r="AC600">
        <f t="shared" si="59"/>
        <v>0</v>
      </c>
      <c r="AD600">
        <f t="shared" si="59"/>
        <v>0</v>
      </c>
      <c r="AE600">
        <f t="shared" si="59"/>
        <v>0</v>
      </c>
    </row>
    <row r="601" spans="13:31">
      <c r="M601">
        <f t="shared" si="57"/>
        <v>0</v>
      </c>
      <c r="N601">
        <f t="shared" si="60"/>
        <v>0</v>
      </c>
      <c r="O601">
        <f t="shared" si="60"/>
        <v>0</v>
      </c>
      <c r="P601">
        <f t="shared" si="60"/>
        <v>0</v>
      </c>
      <c r="Q601">
        <f t="shared" si="60"/>
        <v>0</v>
      </c>
      <c r="R601">
        <f t="shared" si="60"/>
        <v>0</v>
      </c>
      <c r="S601">
        <f t="shared" si="60"/>
        <v>0</v>
      </c>
      <c r="T601">
        <f t="shared" si="60"/>
        <v>0</v>
      </c>
      <c r="U601">
        <f t="shared" si="60"/>
        <v>0</v>
      </c>
      <c r="V601">
        <f t="shared" si="60"/>
        <v>0</v>
      </c>
      <c r="W601">
        <f t="shared" si="60"/>
        <v>0</v>
      </c>
      <c r="X601">
        <f t="shared" si="60"/>
        <v>0</v>
      </c>
      <c r="Y601">
        <f t="shared" si="60"/>
        <v>0</v>
      </c>
      <c r="Z601">
        <f t="shared" si="60"/>
        <v>0</v>
      </c>
      <c r="AA601">
        <f t="shared" si="60"/>
        <v>0</v>
      </c>
      <c r="AB601">
        <f t="shared" si="59"/>
        <v>0</v>
      </c>
      <c r="AC601">
        <f t="shared" si="59"/>
        <v>0</v>
      </c>
      <c r="AD601">
        <f t="shared" si="59"/>
        <v>0</v>
      </c>
      <c r="AE601">
        <f t="shared" si="59"/>
        <v>0</v>
      </c>
    </row>
    <row r="602" spans="13:31">
      <c r="M602">
        <f t="shared" si="57"/>
        <v>0</v>
      </c>
      <c r="N602">
        <f t="shared" si="60"/>
        <v>0</v>
      </c>
      <c r="O602">
        <f t="shared" si="60"/>
        <v>0</v>
      </c>
      <c r="P602">
        <f t="shared" si="60"/>
        <v>0</v>
      </c>
      <c r="Q602">
        <f t="shared" si="60"/>
        <v>0</v>
      </c>
      <c r="R602">
        <f t="shared" si="60"/>
        <v>0</v>
      </c>
      <c r="S602">
        <f t="shared" si="60"/>
        <v>0</v>
      </c>
      <c r="T602">
        <f t="shared" si="60"/>
        <v>0</v>
      </c>
      <c r="U602">
        <f t="shared" si="60"/>
        <v>0</v>
      </c>
      <c r="V602">
        <f t="shared" si="60"/>
        <v>0</v>
      </c>
      <c r="W602">
        <f t="shared" si="60"/>
        <v>0</v>
      </c>
      <c r="X602">
        <f t="shared" si="60"/>
        <v>0</v>
      </c>
      <c r="Y602">
        <f t="shared" si="60"/>
        <v>0</v>
      </c>
      <c r="Z602">
        <f t="shared" si="60"/>
        <v>0</v>
      </c>
      <c r="AA602">
        <f t="shared" si="60"/>
        <v>0</v>
      </c>
      <c r="AB602">
        <f t="shared" si="59"/>
        <v>0</v>
      </c>
      <c r="AC602">
        <f t="shared" si="59"/>
        <v>0</v>
      </c>
      <c r="AD602">
        <f t="shared" si="59"/>
        <v>0</v>
      </c>
      <c r="AE602">
        <f t="shared" si="59"/>
        <v>0</v>
      </c>
    </row>
    <row r="603" spans="13:31">
      <c r="M603">
        <f t="shared" si="57"/>
        <v>0</v>
      </c>
      <c r="N603">
        <f t="shared" si="60"/>
        <v>0</v>
      </c>
      <c r="O603">
        <f t="shared" si="60"/>
        <v>0</v>
      </c>
      <c r="P603">
        <f t="shared" si="60"/>
        <v>0</v>
      </c>
      <c r="Q603">
        <f t="shared" si="60"/>
        <v>0</v>
      </c>
      <c r="R603">
        <f t="shared" si="60"/>
        <v>0</v>
      </c>
      <c r="S603">
        <f t="shared" si="60"/>
        <v>0</v>
      </c>
      <c r="T603">
        <f t="shared" si="60"/>
        <v>0</v>
      </c>
      <c r="U603">
        <f t="shared" si="60"/>
        <v>0</v>
      </c>
      <c r="V603">
        <f t="shared" si="60"/>
        <v>0</v>
      </c>
      <c r="W603">
        <f t="shared" si="60"/>
        <v>0</v>
      </c>
      <c r="X603">
        <f t="shared" si="60"/>
        <v>0</v>
      </c>
      <c r="Y603">
        <f t="shared" si="60"/>
        <v>0</v>
      </c>
      <c r="Z603">
        <f t="shared" si="60"/>
        <v>0</v>
      </c>
      <c r="AA603">
        <f t="shared" si="60"/>
        <v>0</v>
      </c>
      <c r="AB603">
        <f t="shared" si="59"/>
        <v>0</v>
      </c>
      <c r="AC603">
        <f t="shared" si="59"/>
        <v>0</v>
      </c>
      <c r="AD603">
        <f t="shared" si="59"/>
        <v>0</v>
      </c>
      <c r="AE603">
        <f t="shared" si="59"/>
        <v>0</v>
      </c>
    </row>
    <row r="604" spans="13:31">
      <c r="M604">
        <f t="shared" si="57"/>
        <v>0</v>
      </c>
      <c r="N604">
        <f t="shared" si="60"/>
        <v>0</v>
      </c>
      <c r="O604">
        <f t="shared" si="60"/>
        <v>0</v>
      </c>
      <c r="P604">
        <f t="shared" si="60"/>
        <v>0</v>
      </c>
      <c r="Q604">
        <f t="shared" si="60"/>
        <v>0</v>
      </c>
      <c r="R604">
        <f t="shared" si="60"/>
        <v>0</v>
      </c>
      <c r="S604">
        <f t="shared" si="60"/>
        <v>0</v>
      </c>
      <c r="T604">
        <f t="shared" si="60"/>
        <v>0</v>
      </c>
      <c r="U604">
        <f t="shared" si="60"/>
        <v>0</v>
      </c>
      <c r="V604">
        <f t="shared" si="60"/>
        <v>0</v>
      </c>
      <c r="W604">
        <f t="shared" si="60"/>
        <v>0</v>
      </c>
      <c r="X604">
        <f t="shared" si="60"/>
        <v>0</v>
      </c>
      <c r="Y604">
        <f t="shared" si="60"/>
        <v>0</v>
      </c>
      <c r="Z604">
        <f t="shared" si="60"/>
        <v>0</v>
      </c>
      <c r="AA604">
        <f t="shared" si="60"/>
        <v>0</v>
      </c>
      <c r="AB604">
        <f t="shared" si="59"/>
        <v>0</v>
      </c>
      <c r="AC604">
        <f t="shared" si="59"/>
        <v>0</v>
      </c>
      <c r="AD604">
        <f t="shared" si="59"/>
        <v>0</v>
      </c>
      <c r="AE604">
        <f t="shared" si="59"/>
        <v>0</v>
      </c>
    </row>
    <row r="605" spans="13:31">
      <c r="M605">
        <f t="shared" si="57"/>
        <v>0</v>
      </c>
      <c r="N605">
        <f t="shared" si="60"/>
        <v>0</v>
      </c>
      <c r="O605">
        <f t="shared" si="60"/>
        <v>0</v>
      </c>
      <c r="P605">
        <f t="shared" si="60"/>
        <v>0</v>
      </c>
      <c r="Q605">
        <f t="shared" si="60"/>
        <v>0</v>
      </c>
      <c r="R605">
        <f t="shared" si="60"/>
        <v>0</v>
      </c>
      <c r="S605">
        <f t="shared" si="60"/>
        <v>0</v>
      </c>
      <c r="T605">
        <f t="shared" si="60"/>
        <v>0</v>
      </c>
      <c r="U605">
        <f t="shared" si="60"/>
        <v>0</v>
      </c>
      <c r="V605">
        <f t="shared" si="60"/>
        <v>0</v>
      </c>
      <c r="W605">
        <f t="shared" si="60"/>
        <v>0</v>
      </c>
      <c r="X605">
        <f t="shared" si="60"/>
        <v>0</v>
      </c>
      <c r="Y605">
        <f t="shared" si="60"/>
        <v>0</v>
      </c>
      <c r="Z605">
        <f t="shared" si="60"/>
        <v>0</v>
      </c>
      <c r="AA605">
        <f t="shared" si="60"/>
        <v>0</v>
      </c>
      <c r="AB605">
        <f t="shared" si="59"/>
        <v>0</v>
      </c>
      <c r="AC605">
        <f t="shared" si="59"/>
        <v>0</v>
      </c>
      <c r="AD605">
        <f t="shared" si="59"/>
        <v>0</v>
      </c>
      <c r="AE605">
        <f t="shared" si="59"/>
        <v>0</v>
      </c>
    </row>
    <row r="606" spans="13:31">
      <c r="M606">
        <f t="shared" si="57"/>
        <v>0</v>
      </c>
      <c r="N606">
        <f t="shared" si="60"/>
        <v>0</v>
      </c>
      <c r="O606">
        <f t="shared" si="60"/>
        <v>0</v>
      </c>
      <c r="P606">
        <f t="shared" si="60"/>
        <v>0</v>
      </c>
      <c r="Q606">
        <f t="shared" si="60"/>
        <v>0</v>
      </c>
      <c r="R606">
        <f t="shared" si="60"/>
        <v>0</v>
      </c>
      <c r="S606">
        <f t="shared" si="60"/>
        <v>0</v>
      </c>
      <c r="T606">
        <f t="shared" si="60"/>
        <v>0</v>
      </c>
      <c r="U606">
        <f t="shared" si="60"/>
        <v>0</v>
      </c>
      <c r="V606">
        <f t="shared" si="60"/>
        <v>0</v>
      </c>
      <c r="W606">
        <f t="shared" si="60"/>
        <v>0</v>
      </c>
      <c r="X606">
        <f t="shared" si="60"/>
        <v>0</v>
      </c>
      <c r="Y606">
        <f t="shared" si="60"/>
        <v>0</v>
      </c>
      <c r="Z606">
        <f t="shared" si="60"/>
        <v>0</v>
      </c>
      <c r="AA606">
        <f t="shared" si="60"/>
        <v>0</v>
      </c>
      <c r="AB606">
        <f t="shared" si="59"/>
        <v>0</v>
      </c>
      <c r="AC606">
        <f t="shared" si="59"/>
        <v>0</v>
      </c>
      <c r="AD606">
        <f t="shared" si="59"/>
        <v>0</v>
      </c>
      <c r="AE606">
        <f t="shared" si="59"/>
        <v>0</v>
      </c>
    </row>
    <row r="607" spans="13:31">
      <c r="M607">
        <f t="shared" si="57"/>
        <v>0</v>
      </c>
      <c r="N607">
        <f t="shared" si="60"/>
        <v>0</v>
      </c>
      <c r="O607">
        <f t="shared" si="60"/>
        <v>0</v>
      </c>
      <c r="P607">
        <f t="shared" si="60"/>
        <v>0</v>
      </c>
      <c r="Q607">
        <f t="shared" si="60"/>
        <v>0</v>
      </c>
      <c r="R607">
        <f t="shared" si="60"/>
        <v>0</v>
      </c>
      <c r="S607">
        <f t="shared" si="60"/>
        <v>0</v>
      </c>
      <c r="T607">
        <f t="shared" si="60"/>
        <v>0</v>
      </c>
      <c r="U607">
        <f t="shared" si="60"/>
        <v>0</v>
      </c>
      <c r="V607">
        <f t="shared" si="60"/>
        <v>0</v>
      </c>
      <c r="W607">
        <f t="shared" si="60"/>
        <v>0</v>
      </c>
      <c r="X607">
        <f t="shared" si="60"/>
        <v>0</v>
      </c>
      <c r="Y607">
        <f t="shared" si="60"/>
        <v>0</v>
      </c>
      <c r="Z607">
        <f t="shared" si="60"/>
        <v>0</v>
      </c>
      <c r="AA607">
        <f t="shared" si="60"/>
        <v>0</v>
      </c>
      <c r="AB607">
        <f t="shared" si="59"/>
        <v>0</v>
      </c>
      <c r="AC607">
        <f t="shared" si="59"/>
        <v>0</v>
      </c>
      <c r="AD607">
        <f t="shared" si="59"/>
        <v>0</v>
      </c>
      <c r="AE607">
        <f t="shared" si="59"/>
        <v>0</v>
      </c>
    </row>
    <row r="608" spans="13:31">
      <c r="M608">
        <f t="shared" si="57"/>
        <v>0</v>
      </c>
      <c r="N608">
        <f t="shared" si="60"/>
        <v>0</v>
      </c>
      <c r="O608">
        <f t="shared" si="60"/>
        <v>0</v>
      </c>
      <c r="P608">
        <f t="shared" si="60"/>
        <v>0</v>
      </c>
      <c r="Q608">
        <f t="shared" si="60"/>
        <v>0</v>
      </c>
      <c r="R608">
        <f t="shared" si="60"/>
        <v>0</v>
      </c>
      <c r="S608">
        <f t="shared" si="60"/>
        <v>0</v>
      </c>
      <c r="T608">
        <f t="shared" si="60"/>
        <v>0</v>
      </c>
      <c r="U608">
        <f t="shared" si="60"/>
        <v>0</v>
      </c>
      <c r="V608">
        <f t="shared" si="60"/>
        <v>0</v>
      </c>
      <c r="W608">
        <f t="shared" si="60"/>
        <v>0</v>
      </c>
      <c r="X608">
        <f t="shared" si="60"/>
        <v>0</v>
      </c>
      <c r="Y608">
        <f t="shared" si="60"/>
        <v>0</v>
      </c>
      <c r="Z608">
        <f t="shared" si="60"/>
        <v>0</v>
      </c>
      <c r="AA608">
        <f t="shared" si="60"/>
        <v>0</v>
      </c>
      <c r="AB608">
        <f t="shared" si="59"/>
        <v>0</v>
      </c>
      <c r="AC608">
        <f t="shared" si="59"/>
        <v>0</v>
      </c>
      <c r="AD608">
        <f t="shared" si="59"/>
        <v>0</v>
      </c>
      <c r="AE608">
        <f t="shared" si="59"/>
        <v>0</v>
      </c>
    </row>
    <row r="609" spans="13:31">
      <c r="M609">
        <f t="shared" si="57"/>
        <v>0</v>
      </c>
      <c r="N609">
        <f t="shared" si="60"/>
        <v>0</v>
      </c>
      <c r="O609">
        <f t="shared" si="60"/>
        <v>0</v>
      </c>
      <c r="P609">
        <f t="shared" si="60"/>
        <v>0</v>
      </c>
      <c r="Q609">
        <f t="shared" si="60"/>
        <v>0</v>
      </c>
      <c r="R609">
        <f t="shared" si="60"/>
        <v>0</v>
      </c>
      <c r="S609">
        <f t="shared" si="60"/>
        <v>0</v>
      </c>
      <c r="T609">
        <f t="shared" si="60"/>
        <v>0</v>
      </c>
      <c r="U609">
        <f t="shared" si="60"/>
        <v>0</v>
      </c>
      <c r="V609">
        <f t="shared" si="60"/>
        <v>0</v>
      </c>
      <c r="W609">
        <f t="shared" si="60"/>
        <v>0</v>
      </c>
      <c r="X609">
        <f t="shared" si="60"/>
        <v>0</v>
      </c>
      <c r="Y609">
        <f t="shared" si="60"/>
        <v>0</v>
      </c>
      <c r="Z609">
        <f t="shared" si="60"/>
        <v>0</v>
      </c>
      <c r="AA609">
        <f t="shared" si="60"/>
        <v>0</v>
      </c>
      <c r="AB609">
        <f t="shared" si="59"/>
        <v>0</v>
      </c>
      <c r="AC609">
        <f t="shared" si="59"/>
        <v>0</v>
      </c>
      <c r="AD609">
        <f t="shared" si="59"/>
        <v>0</v>
      </c>
      <c r="AE609">
        <f t="shared" si="59"/>
        <v>0</v>
      </c>
    </row>
    <row r="610" spans="13:31">
      <c r="M610">
        <f t="shared" si="57"/>
        <v>0</v>
      </c>
      <c r="N610">
        <f t="shared" si="60"/>
        <v>0</v>
      </c>
      <c r="O610">
        <f t="shared" si="60"/>
        <v>0</v>
      </c>
      <c r="P610">
        <f t="shared" si="60"/>
        <v>0</v>
      </c>
      <c r="Q610">
        <f t="shared" si="60"/>
        <v>0</v>
      </c>
      <c r="R610">
        <f t="shared" si="60"/>
        <v>0</v>
      </c>
      <c r="S610">
        <f t="shared" si="60"/>
        <v>0</v>
      </c>
      <c r="T610">
        <f t="shared" si="60"/>
        <v>0</v>
      </c>
      <c r="U610">
        <f t="shared" si="60"/>
        <v>0</v>
      </c>
      <c r="V610">
        <f t="shared" si="60"/>
        <v>0</v>
      </c>
      <c r="W610">
        <f t="shared" si="60"/>
        <v>0</v>
      </c>
      <c r="X610">
        <f t="shared" si="60"/>
        <v>0</v>
      </c>
      <c r="Y610">
        <f t="shared" si="60"/>
        <v>0</v>
      </c>
      <c r="Z610">
        <f t="shared" si="60"/>
        <v>0</v>
      </c>
      <c r="AA610">
        <f t="shared" si="60"/>
        <v>0</v>
      </c>
      <c r="AB610">
        <f t="shared" si="59"/>
        <v>0</v>
      </c>
      <c r="AC610">
        <f t="shared" si="59"/>
        <v>0</v>
      </c>
      <c r="AD610">
        <f t="shared" si="59"/>
        <v>0</v>
      </c>
      <c r="AE610">
        <f t="shared" si="59"/>
        <v>0</v>
      </c>
    </row>
    <row r="611" spans="13:31">
      <c r="M611">
        <f t="shared" si="57"/>
        <v>0</v>
      </c>
      <c r="N611">
        <f t="shared" si="60"/>
        <v>0</v>
      </c>
      <c r="O611">
        <f t="shared" si="60"/>
        <v>0</v>
      </c>
      <c r="P611">
        <f t="shared" si="60"/>
        <v>0</v>
      </c>
      <c r="Q611">
        <f t="shared" si="60"/>
        <v>0</v>
      </c>
      <c r="R611">
        <f t="shared" si="60"/>
        <v>0</v>
      </c>
      <c r="S611">
        <f t="shared" si="60"/>
        <v>0</v>
      </c>
      <c r="T611">
        <f t="shared" si="60"/>
        <v>0</v>
      </c>
      <c r="U611">
        <f t="shared" si="60"/>
        <v>0</v>
      </c>
      <c r="V611">
        <f t="shared" si="60"/>
        <v>0</v>
      </c>
      <c r="W611">
        <f t="shared" si="60"/>
        <v>0</v>
      </c>
      <c r="X611">
        <f t="shared" si="60"/>
        <v>0</v>
      </c>
      <c r="Y611">
        <f t="shared" si="60"/>
        <v>0</v>
      </c>
      <c r="Z611">
        <f t="shared" si="60"/>
        <v>0</v>
      </c>
      <c r="AA611">
        <f t="shared" si="60"/>
        <v>0</v>
      </c>
      <c r="AB611">
        <f t="shared" si="59"/>
        <v>0</v>
      </c>
      <c r="AC611">
        <f t="shared" si="59"/>
        <v>0</v>
      </c>
      <c r="AD611">
        <f t="shared" si="59"/>
        <v>0</v>
      </c>
      <c r="AE611">
        <f t="shared" si="59"/>
        <v>0</v>
      </c>
    </row>
    <row r="612" spans="13:31">
      <c r="M612">
        <f t="shared" si="57"/>
        <v>0</v>
      </c>
      <c r="N612">
        <f t="shared" si="60"/>
        <v>0</v>
      </c>
      <c r="O612">
        <f t="shared" si="60"/>
        <v>0</v>
      </c>
      <c r="P612">
        <f t="shared" si="60"/>
        <v>0</v>
      </c>
      <c r="Q612">
        <f t="shared" si="60"/>
        <v>0</v>
      </c>
      <c r="R612">
        <f t="shared" si="60"/>
        <v>0</v>
      </c>
      <c r="S612">
        <f t="shared" si="60"/>
        <v>0</v>
      </c>
      <c r="T612">
        <f t="shared" si="60"/>
        <v>0</v>
      </c>
      <c r="U612">
        <f t="shared" si="60"/>
        <v>0</v>
      </c>
      <c r="V612">
        <f t="shared" si="60"/>
        <v>0</v>
      </c>
      <c r="W612">
        <f t="shared" si="60"/>
        <v>0</v>
      </c>
      <c r="X612">
        <f t="shared" si="60"/>
        <v>0</v>
      </c>
      <c r="Y612">
        <f t="shared" si="60"/>
        <v>0</v>
      </c>
      <c r="Z612">
        <f t="shared" si="60"/>
        <v>0</v>
      </c>
      <c r="AA612">
        <f t="shared" si="60"/>
        <v>0</v>
      </c>
      <c r="AB612">
        <f t="shared" si="59"/>
        <v>0</v>
      </c>
      <c r="AC612">
        <f t="shared" si="59"/>
        <v>0</v>
      </c>
      <c r="AD612">
        <f t="shared" si="59"/>
        <v>0</v>
      </c>
      <c r="AE612">
        <f t="shared" si="59"/>
        <v>0</v>
      </c>
    </row>
    <row r="613" spans="13:31">
      <c r="M613">
        <f t="shared" si="57"/>
        <v>0</v>
      </c>
      <c r="N613">
        <f t="shared" ref="N613:AA629" si="61">IF($D613=N$1,$E613,0)</f>
        <v>0</v>
      </c>
      <c r="O613">
        <f t="shared" si="61"/>
        <v>0</v>
      </c>
      <c r="P613">
        <f t="shared" si="61"/>
        <v>0</v>
      </c>
      <c r="Q613">
        <f t="shared" si="61"/>
        <v>0</v>
      </c>
      <c r="R613">
        <f t="shared" si="61"/>
        <v>0</v>
      </c>
      <c r="S613">
        <f t="shared" si="61"/>
        <v>0</v>
      </c>
      <c r="T613">
        <f t="shared" si="61"/>
        <v>0</v>
      </c>
      <c r="U613">
        <f t="shared" si="61"/>
        <v>0</v>
      </c>
      <c r="V613">
        <f t="shared" si="61"/>
        <v>0</v>
      </c>
      <c r="W613">
        <f t="shared" si="61"/>
        <v>0</v>
      </c>
      <c r="X613">
        <f t="shared" si="61"/>
        <v>0</v>
      </c>
      <c r="Y613">
        <f t="shared" si="61"/>
        <v>0</v>
      </c>
      <c r="Z613">
        <f t="shared" si="61"/>
        <v>0</v>
      </c>
      <c r="AA613">
        <f t="shared" si="61"/>
        <v>0</v>
      </c>
      <c r="AB613">
        <f t="shared" si="59"/>
        <v>0</v>
      </c>
      <c r="AC613">
        <f t="shared" si="59"/>
        <v>0</v>
      </c>
      <c r="AD613">
        <f t="shared" si="59"/>
        <v>0</v>
      </c>
      <c r="AE613">
        <f t="shared" si="59"/>
        <v>0</v>
      </c>
    </row>
    <row r="614" spans="13:31">
      <c r="M614">
        <f t="shared" si="57"/>
        <v>0</v>
      </c>
      <c r="N614">
        <f t="shared" si="61"/>
        <v>0</v>
      </c>
      <c r="O614">
        <f t="shared" si="61"/>
        <v>0</v>
      </c>
      <c r="P614">
        <f t="shared" si="61"/>
        <v>0</v>
      </c>
      <c r="Q614">
        <f t="shared" si="61"/>
        <v>0</v>
      </c>
      <c r="R614">
        <f t="shared" si="61"/>
        <v>0</v>
      </c>
      <c r="S614">
        <f t="shared" si="61"/>
        <v>0</v>
      </c>
      <c r="T614">
        <f t="shared" si="61"/>
        <v>0</v>
      </c>
      <c r="U614">
        <f t="shared" si="61"/>
        <v>0</v>
      </c>
      <c r="V614">
        <f t="shared" si="61"/>
        <v>0</v>
      </c>
      <c r="W614">
        <f t="shared" si="61"/>
        <v>0</v>
      </c>
      <c r="X614">
        <f t="shared" si="61"/>
        <v>0</v>
      </c>
      <c r="Y614">
        <f t="shared" si="61"/>
        <v>0</v>
      </c>
      <c r="Z614">
        <f t="shared" si="61"/>
        <v>0</v>
      </c>
      <c r="AA614">
        <f t="shared" si="61"/>
        <v>0</v>
      </c>
      <c r="AB614">
        <f t="shared" si="59"/>
        <v>0</v>
      </c>
      <c r="AC614">
        <f t="shared" si="59"/>
        <v>0</v>
      </c>
      <c r="AD614">
        <f t="shared" si="59"/>
        <v>0</v>
      </c>
      <c r="AE614">
        <f t="shared" si="59"/>
        <v>0</v>
      </c>
    </row>
    <row r="615" spans="13:31">
      <c r="M615">
        <f t="shared" si="57"/>
        <v>0</v>
      </c>
      <c r="N615">
        <f t="shared" si="61"/>
        <v>0</v>
      </c>
      <c r="O615">
        <f t="shared" si="61"/>
        <v>0</v>
      </c>
      <c r="P615">
        <f t="shared" si="61"/>
        <v>0</v>
      </c>
      <c r="Q615">
        <f t="shared" si="61"/>
        <v>0</v>
      </c>
      <c r="R615">
        <f t="shared" si="61"/>
        <v>0</v>
      </c>
      <c r="S615">
        <f t="shared" si="61"/>
        <v>0</v>
      </c>
      <c r="T615">
        <f t="shared" si="61"/>
        <v>0</v>
      </c>
      <c r="U615">
        <f t="shared" si="61"/>
        <v>0</v>
      </c>
      <c r="V615">
        <f t="shared" si="61"/>
        <v>0</v>
      </c>
      <c r="W615">
        <f t="shared" si="61"/>
        <v>0</v>
      </c>
      <c r="X615">
        <f t="shared" si="61"/>
        <v>0</v>
      </c>
      <c r="Y615">
        <f t="shared" si="61"/>
        <v>0</v>
      </c>
      <c r="Z615">
        <f t="shared" si="61"/>
        <v>0</v>
      </c>
      <c r="AA615">
        <f t="shared" si="61"/>
        <v>0</v>
      </c>
      <c r="AB615">
        <f t="shared" si="59"/>
        <v>0</v>
      </c>
      <c r="AC615">
        <f t="shared" si="59"/>
        <v>0</v>
      </c>
      <c r="AD615">
        <f t="shared" si="59"/>
        <v>0</v>
      </c>
      <c r="AE615">
        <f t="shared" si="59"/>
        <v>0</v>
      </c>
    </row>
    <row r="616" spans="13:31">
      <c r="M616">
        <f t="shared" si="57"/>
        <v>0</v>
      </c>
      <c r="N616">
        <f t="shared" si="61"/>
        <v>0</v>
      </c>
      <c r="O616">
        <f t="shared" si="61"/>
        <v>0</v>
      </c>
      <c r="P616">
        <f t="shared" si="61"/>
        <v>0</v>
      </c>
      <c r="Q616">
        <f t="shared" si="61"/>
        <v>0</v>
      </c>
      <c r="R616">
        <f t="shared" si="61"/>
        <v>0</v>
      </c>
      <c r="S616">
        <f t="shared" si="61"/>
        <v>0</v>
      </c>
      <c r="T616">
        <f t="shared" si="61"/>
        <v>0</v>
      </c>
      <c r="U616">
        <f t="shared" si="61"/>
        <v>0</v>
      </c>
      <c r="V616">
        <f t="shared" si="61"/>
        <v>0</v>
      </c>
      <c r="W616">
        <f t="shared" si="61"/>
        <v>0</v>
      </c>
      <c r="X616">
        <f t="shared" si="61"/>
        <v>0</v>
      </c>
      <c r="Y616">
        <f t="shared" si="61"/>
        <v>0</v>
      </c>
      <c r="Z616">
        <f t="shared" si="61"/>
        <v>0</v>
      </c>
      <c r="AA616">
        <f t="shared" si="61"/>
        <v>0</v>
      </c>
      <c r="AB616">
        <f t="shared" si="59"/>
        <v>0</v>
      </c>
      <c r="AC616">
        <f t="shared" si="59"/>
        <v>0</v>
      </c>
      <c r="AD616">
        <f t="shared" si="59"/>
        <v>0</v>
      </c>
      <c r="AE616">
        <f t="shared" si="59"/>
        <v>0</v>
      </c>
    </row>
    <row r="617" spans="13:31">
      <c r="M617">
        <f t="shared" si="57"/>
        <v>0</v>
      </c>
      <c r="N617">
        <f t="shared" si="61"/>
        <v>0</v>
      </c>
      <c r="O617">
        <f t="shared" si="61"/>
        <v>0</v>
      </c>
      <c r="P617">
        <f t="shared" si="61"/>
        <v>0</v>
      </c>
      <c r="Q617">
        <f t="shared" si="61"/>
        <v>0</v>
      </c>
      <c r="R617">
        <f t="shared" si="61"/>
        <v>0</v>
      </c>
      <c r="S617">
        <f t="shared" si="61"/>
        <v>0</v>
      </c>
      <c r="T617">
        <f t="shared" si="61"/>
        <v>0</v>
      </c>
      <c r="U617">
        <f t="shared" si="61"/>
        <v>0</v>
      </c>
      <c r="V617">
        <f t="shared" si="61"/>
        <v>0</v>
      </c>
      <c r="W617">
        <f t="shared" si="61"/>
        <v>0</v>
      </c>
      <c r="X617">
        <f t="shared" si="61"/>
        <v>0</v>
      </c>
      <c r="Y617">
        <f t="shared" si="61"/>
        <v>0</v>
      </c>
      <c r="Z617">
        <f t="shared" si="61"/>
        <v>0</v>
      </c>
      <c r="AA617">
        <f t="shared" si="61"/>
        <v>0</v>
      </c>
      <c r="AB617">
        <f t="shared" si="59"/>
        <v>0</v>
      </c>
      <c r="AC617">
        <f t="shared" si="59"/>
        <v>0</v>
      </c>
      <c r="AD617">
        <f t="shared" si="59"/>
        <v>0</v>
      </c>
      <c r="AE617">
        <f t="shared" si="59"/>
        <v>0</v>
      </c>
    </row>
    <row r="618" spans="13:31">
      <c r="M618">
        <f t="shared" si="57"/>
        <v>0</v>
      </c>
      <c r="N618">
        <f t="shared" si="61"/>
        <v>0</v>
      </c>
      <c r="O618">
        <f t="shared" si="61"/>
        <v>0</v>
      </c>
      <c r="P618">
        <f t="shared" si="61"/>
        <v>0</v>
      </c>
      <c r="Q618">
        <f t="shared" si="61"/>
        <v>0</v>
      </c>
      <c r="R618">
        <f t="shared" si="61"/>
        <v>0</v>
      </c>
      <c r="S618">
        <f t="shared" si="61"/>
        <v>0</v>
      </c>
      <c r="T618">
        <f t="shared" si="61"/>
        <v>0</v>
      </c>
      <c r="U618">
        <f t="shared" si="61"/>
        <v>0</v>
      </c>
      <c r="V618">
        <f t="shared" si="61"/>
        <v>0</v>
      </c>
      <c r="W618">
        <f t="shared" si="61"/>
        <v>0</v>
      </c>
      <c r="X618">
        <f t="shared" si="61"/>
        <v>0</v>
      </c>
      <c r="Y618">
        <f t="shared" si="61"/>
        <v>0</v>
      </c>
      <c r="Z618">
        <f t="shared" si="61"/>
        <v>0</v>
      </c>
      <c r="AA618">
        <f t="shared" si="61"/>
        <v>0</v>
      </c>
      <c r="AB618">
        <f t="shared" si="59"/>
        <v>0</v>
      </c>
      <c r="AC618">
        <f t="shared" si="59"/>
        <v>0</v>
      </c>
      <c r="AD618">
        <f t="shared" si="59"/>
        <v>0</v>
      </c>
      <c r="AE618">
        <f t="shared" si="59"/>
        <v>0</v>
      </c>
    </row>
    <row r="619" spans="13:31">
      <c r="M619">
        <f t="shared" si="57"/>
        <v>0</v>
      </c>
      <c r="N619">
        <f t="shared" si="61"/>
        <v>0</v>
      </c>
      <c r="O619">
        <f t="shared" si="61"/>
        <v>0</v>
      </c>
      <c r="P619">
        <f t="shared" si="61"/>
        <v>0</v>
      </c>
      <c r="Q619">
        <f t="shared" si="61"/>
        <v>0</v>
      </c>
      <c r="R619">
        <f t="shared" si="61"/>
        <v>0</v>
      </c>
      <c r="S619">
        <f t="shared" si="61"/>
        <v>0</v>
      </c>
      <c r="T619">
        <f t="shared" si="61"/>
        <v>0</v>
      </c>
      <c r="U619">
        <f t="shared" si="61"/>
        <v>0</v>
      </c>
      <c r="V619">
        <f t="shared" si="61"/>
        <v>0</v>
      </c>
      <c r="W619">
        <f t="shared" si="61"/>
        <v>0</v>
      </c>
      <c r="X619">
        <f t="shared" si="61"/>
        <v>0</v>
      </c>
      <c r="Y619">
        <f t="shared" si="61"/>
        <v>0</v>
      </c>
      <c r="Z619">
        <f t="shared" si="61"/>
        <v>0</v>
      </c>
      <c r="AA619">
        <f t="shared" si="61"/>
        <v>0</v>
      </c>
      <c r="AB619">
        <f t="shared" si="59"/>
        <v>0</v>
      </c>
      <c r="AC619">
        <f t="shared" si="59"/>
        <v>0</v>
      </c>
      <c r="AD619">
        <f t="shared" si="59"/>
        <v>0</v>
      </c>
      <c r="AE619">
        <f t="shared" si="59"/>
        <v>0</v>
      </c>
    </row>
    <row r="620" spans="13:31">
      <c r="M620">
        <f t="shared" si="57"/>
        <v>0</v>
      </c>
      <c r="N620">
        <f t="shared" si="61"/>
        <v>0</v>
      </c>
      <c r="O620">
        <f t="shared" si="61"/>
        <v>0</v>
      </c>
      <c r="P620">
        <f t="shared" si="61"/>
        <v>0</v>
      </c>
      <c r="Q620">
        <f t="shared" si="61"/>
        <v>0</v>
      </c>
      <c r="R620">
        <f t="shared" si="61"/>
        <v>0</v>
      </c>
      <c r="S620">
        <f t="shared" si="61"/>
        <v>0</v>
      </c>
      <c r="T620">
        <f t="shared" si="61"/>
        <v>0</v>
      </c>
      <c r="U620">
        <f t="shared" si="61"/>
        <v>0</v>
      </c>
      <c r="V620">
        <f t="shared" si="61"/>
        <v>0</v>
      </c>
      <c r="W620">
        <f t="shared" si="61"/>
        <v>0</v>
      </c>
      <c r="X620">
        <f t="shared" si="61"/>
        <v>0</v>
      </c>
      <c r="Y620">
        <f t="shared" si="61"/>
        <v>0</v>
      </c>
      <c r="Z620">
        <f t="shared" si="61"/>
        <v>0</v>
      </c>
      <c r="AA620">
        <f t="shared" si="61"/>
        <v>0</v>
      </c>
      <c r="AB620">
        <f t="shared" si="59"/>
        <v>0</v>
      </c>
      <c r="AC620">
        <f t="shared" si="59"/>
        <v>0</v>
      </c>
      <c r="AD620">
        <f t="shared" si="59"/>
        <v>0</v>
      </c>
      <c r="AE620">
        <f t="shared" si="59"/>
        <v>0</v>
      </c>
    </row>
    <row r="621" spans="13:31">
      <c r="M621">
        <f t="shared" si="57"/>
        <v>0</v>
      </c>
      <c r="N621">
        <f t="shared" si="61"/>
        <v>0</v>
      </c>
      <c r="O621">
        <f t="shared" si="61"/>
        <v>0</v>
      </c>
      <c r="P621">
        <f t="shared" si="61"/>
        <v>0</v>
      </c>
      <c r="Q621">
        <f t="shared" si="61"/>
        <v>0</v>
      </c>
      <c r="R621">
        <f t="shared" si="61"/>
        <v>0</v>
      </c>
      <c r="S621">
        <f t="shared" si="61"/>
        <v>0</v>
      </c>
      <c r="T621">
        <f t="shared" si="61"/>
        <v>0</v>
      </c>
      <c r="U621">
        <f t="shared" si="61"/>
        <v>0</v>
      </c>
      <c r="V621">
        <f t="shared" si="61"/>
        <v>0</v>
      </c>
      <c r="W621">
        <f t="shared" si="61"/>
        <v>0</v>
      </c>
      <c r="X621">
        <f t="shared" si="61"/>
        <v>0</v>
      </c>
      <c r="Y621">
        <f t="shared" si="61"/>
        <v>0</v>
      </c>
      <c r="Z621">
        <f t="shared" si="61"/>
        <v>0</v>
      </c>
      <c r="AA621">
        <f t="shared" si="61"/>
        <v>0</v>
      </c>
      <c r="AB621">
        <f t="shared" si="59"/>
        <v>0</v>
      </c>
      <c r="AC621">
        <f t="shared" si="59"/>
        <v>0</v>
      </c>
      <c r="AD621">
        <f t="shared" si="59"/>
        <v>0</v>
      </c>
      <c r="AE621">
        <f t="shared" si="59"/>
        <v>0</v>
      </c>
    </row>
    <row r="622" spans="13:31">
      <c r="M622">
        <f t="shared" si="57"/>
        <v>0</v>
      </c>
      <c r="N622">
        <f t="shared" si="61"/>
        <v>0</v>
      </c>
      <c r="O622">
        <f t="shared" si="61"/>
        <v>0</v>
      </c>
      <c r="P622">
        <f t="shared" si="61"/>
        <v>0</v>
      </c>
      <c r="Q622">
        <f t="shared" si="61"/>
        <v>0</v>
      </c>
      <c r="R622">
        <f t="shared" si="61"/>
        <v>0</v>
      </c>
      <c r="S622">
        <f t="shared" si="61"/>
        <v>0</v>
      </c>
      <c r="T622">
        <f t="shared" si="61"/>
        <v>0</v>
      </c>
      <c r="U622">
        <f t="shared" si="61"/>
        <v>0</v>
      </c>
      <c r="V622">
        <f t="shared" si="61"/>
        <v>0</v>
      </c>
      <c r="W622">
        <f t="shared" si="61"/>
        <v>0</v>
      </c>
      <c r="X622">
        <f t="shared" si="61"/>
        <v>0</v>
      </c>
      <c r="Y622">
        <f t="shared" si="61"/>
        <v>0</v>
      </c>
      <c r="Z622">
        <f t="shared" si="61"/>
        <v>0</v>
      </c>
      <c r="AA622">
        <f t="shared" si="61"/>
        <v>0</v>
      </c>
      <c r="AB622">
        <f t="shared" si="59"/>
        <v>0</v>
      </c>
      <c r="AC622">
        <f t="shared" si="59"/>
        <v>0</v>
      </c>
      <c r="AD622">
        <f t="shared" si="59"/>
        <v>0</v>
      </c>
      <c r="AE622">
        <f t="shared" si="59"/>
        <v>0</v>
      </c>
    </row>
    <row r="623" spans="13:31">
      <c r="M623">
        <f t="shared" si="57"/>
        <v>0</v>
      </c>
      <c r="N623">
        <f t="shared" si="61"/>
        <v>0</v>
      </c>
      <c r="O623">
        <f t="shared" si="61"/>
        <v>0</v>
      </c>
      <c r="P623">
        <f t="shared" si="61"/>
        <v>0</v>
      </c>
      <c r="Q623">
        <f t="shared" si="61"/>
        <v>0</v>
      </c>
      <c r="R623">
        <f t="shared" si="61"/>
        <v>0</v>
      </c>
      <c r="S623">
        <f t="shared" si="61"/>
        <v>0</v>
      </c>
      <c r="T623">
        <f t="shared" si="61"/>
        <v>0</v>
      </c>
      <c r="U623">
        <f t="shared" si="61"/>
        <v>0</v>
      </c>
      <c r="V623">
        <f t="shared" si="61"/>
        <v>0</v>
      </c>
      <c r="W623">
        <f t="shared" si="61"/>
        <v>0</v>
      </c>
      <c r="X623">
        <f t="shared" si="61"/>
        <v>0</v>
      </c>
      <c r="Y623">
        <f t="shared" si="61"/>
        <v>0</v>
      </c>
      <c r="Z623">
        <f t="shared" si="61"/>
        <v>0</v>
      </c>
      <c r="AA623">
        <f t="shared" si="61"/>
        <v>0</v>
      </c>
      <c r="AB623">
        <f t="shared" si="59"/>
        <v>0</v>
      </c>
      <c r="AC623">
        <f t="shared" si="59"/>
        <v>0</v>
      </c>
      <c r="AD623">
        <f t="shared" si="59"/>
        <v>0</v>
      </c>
      <c r="AE623">
        <f t="shared" si="59"/>
        <v>0</v>
      </c>
    </row>
    <row r="624" spans="13:31">
      <c r="M624">
        <f t="shared" si="57"/>
        <v>0</v>
      </c>
      <c r="N624">
        <f t="shared" si="61"/>
        <v>0</v>
      </c>
      <c r="O624">
        <f t="shared" si="61"/>
        <v>0</v>
      </c>
      <c r="P624">
        <f t="shared" si="61"/>
        <v>0</v>
      </c>
      <c r="Q624">
        <f t="shared" si="61"/>
        <v>0</v>
      </c>
      <c r="R624">
        <f t="shared" si="61"/>
        <v>0</v>
      </c>
      <c r="S624">
        <f t="shared" si="61"/>
        <v>0</v>
      </c>
      <c r="T624">
        <f t="shared" si="61"/>
        <v>0</v>
      </c>
      <c r="U624">
        <f t="shared" si="61"/>
        <v>0</v>
      </c>
      <c r="V624">
        <f t="shared" si="61"/>
        <v>0</v>
      </c>
      <c r="W624">
        <f t="shared" si="61"/>
        <v>0</v>
      </c>
      <c r="X624">
        <f t="shared" si="61"/>
        <v>0</v>
      </c>
      <c r="Y624">
        <f t="shared" si="61"/>
        <v>0</v>
      </c>
      <c r="Z624">
        <f t="shared" si="61"/>
        <v>0</v>
      </c>
      <c r="AA624">
        <f t="shared" si="61"/>
        <v>0</v>
      </c>
      <c r="AB624">
        <f t="shared" si="59"/>
        <v>0</v>
      </c>
      <c r="AC624">
        <f t="shared" si="59"/>
        <v>0</v>
      </c>
      <c r="AD624">
        <f t="shared" si="59"/>
        <v>0</v>
      </c>
      <c r="AE624">
        <f t="shared" si="59"/>
        <v>0</v>
      </c>
    </row>
    <row r="625" spans="13:31">
      <c r="M625">
        <f t="shared" si="57"/>
        <v>0</v>
      </c>
      <c r="N625">
        <f t="shared" si="61"/>
        <v>0</v>
      </c>
      <c r="O625">
        <f t="shared" si="61"/>
        <v>0</v>
      </c>
      <c r="P625">
        <f t="shared" si="61"/>
        <v>0</v>
      </c>
      <c r="Q625">
        <f t="shared" si="61"/>
        <v>0</v>
      </c>
      <c r="R625">
        <f t="shared" si="61"/>
        <v>0</v>
      </c>
      <c r="S625">
        <f t="shared" si="61"/>
        <v>0</v>
      </c>
      <c r="T625">
        <f t="shared" si="61"/>
        <v>0</v>
      </c>
      <c r="U625">
        <f t="shared" si="61"/>
        <v>0</v>
      </c>
      <c r="V625">
        <f t="shared" si="61"/>
        <v>0</v>
      </c>
      <c r="W625">
        <f t="shared" si="61"/>
        <v>0</v>
      </c>
      <c r="X625">
        <f t="shared" si="61"/>
        <v>0</v>
      </c>
      <c r="Y625">
        <f t="shared" si="61"/>
        <v>0</v>
      </c>
      <c r="Z625">
        <f t="shared" si="61"/>
        <v>0</v>
      </c>
      <c r="AA625">
        <f t="shared" si="61"/>
        <v>0</v>
      </c>
      <c r="AB625">
        <f t="shared" si="59"/>
        <v>0</v>
      </c>
      <c r="AC625">
        <f t="shared" si="59"/>
        <v>0</v>
      </c>
      <c r="AD625">
        <f t="shared" si="59"/>
        <v>0</v>
      </c>
      <c r="AE625">
        <f t="shared" si="59"/>
        <v>0</v>
      </c>
    </row>
    <row r="626" spans="13:31">
      <c r="M626">
        <f t="shared" si="57"/>
        <v>0</v>
      </c>
      <c r="N626">
        <f t="shared" si="61"/>
        <v>0</v>
      </c>
      <c r="O626">
        <f t="shared" si="61"/>
        <v>0</v>
      </c>
      <c r="P626">
        <f t="shared" si="61"/>
        <v>0</v>
      </c>
      <c r="Q626">
        <f t="shared" si="61"/>
        <v>0</v>
      </c>
      <c r="R626">
        <f t="shared" si="61"/>
        <v>0</v>
      </c>
      <c r="S626">
        <f t="shared" si="61"/>
        <v>0</v>
      </c>
      <c r="T626">
        <f t="shared" si="61"/>
        <v>0</v>
      </c>
      <c r="U626">
        <f t="shared" si="61"/>
        <v>0</v>
      </c>
      <c r="V626">
        <f t="shared" si="61"/>
        <v>0</v>
      </c>
      <c r="W626">
        <f t="shared" si="61"/>
        <v>0</v>
      </c>
      <c r="X626">
        <f t="shared" si="61"/>
        <v>0</v>
      </c>
      <c r="Y626">
        <f t="shared" si="61"/>
        <v>0</v>
      </c>
      <c r="Z626">
        <f t="shared" si="61"/>
        <v>0</v>
      </c>
      <c r="AA626">
        <f t="shared" si="61"/>
        <v>0</v>
      </c>
      <c r="AB626">
        <f t="shared" si="59"/>
        <v>0</v>
      </c>
      <c r="AC626">
        <f t="shared" si="59"/>
        <v>0</v>
      </c>
      <c r="AD626">
        <f t="shared" si="59"/>
        <v>0</v>
      </c>
      <c r="AE626">
        <f t="shared" si="59"/>
        <v>0</v>
      </c>
    </row>
    <row r="627" spans="13:31">
      <c r="M627">
        <f t="shared" si="57"/>
        <v>0</v>
      </c>
      <c r="N627">
        <f t="shared" si="61"/>
        <v>0</v>
      </c>
      <c r="O627">
        <f t="shared" si="61"/>
        <v>0</v>
      </c>
      <c r="P627">
        <f t="shared" si="61"/>
        <v>0</v>
      </c>
      <c r="Q627">
        <f t="shared" si="61"/>
        <v>0</v>
      </c>
      <c r="R627">
        <f t="shared" si="61"/>
        <v>0</v>
      </c>
      <c r="S627">
        <f t="shared" si="61"/>
        <v>0</v>
      </c>
      <c r="T627">
        <f t="shared" si="61"/>
        <v>0</v>
      </c>
      <c r="U627">
        <f t="shared" si="61"/>
        <v>0</v>
      </c>
      <c r="V627">
        <f t="shared" si="61"/>
        <v>0</v>
      </c>
      <c r="W627">
        <f t="shared" si="61"/>
        <v>0</v>
      </c>
      <c r="X627">
        <f t="shared" si="61"/>
        <v>0</v>
      </c>
      <c r="Y627">
        <f t="shared" si="61"/>
        <v>0</v>
      </c>
      <c r="Z627">
        <f t="shared" si="61"/>
        <v>0</v>
      </c>
      <c r="AA627">
        <f t="shared" si="61"/>
        <v>0</v>
      </c>
      <c r="AB627">
        <f t="shared" si="59"/>
        <v>0</v>
      </c>
      <c r="AC627">
        <f t="shared" si="59"/>
        <v>0</v>
      </c>
      <c r="AD627">
        <f t="shared" si="59"/>
        <v>0</v>
      </c>
      <c r="AE627">
        <f t="shared" si="59"/>
        <v>0</v>
      </c>
    </row>
    <row r="628" spans="13:31">
      <c r="M628">
        <f t="shared" ref="M628:M652" si="62">IF($D628=M$1,$E628,0)</f>
        <v>0</v>
      </c>
      <c r="N628">
        <f t="shared" si="61"/>
        <v>0</v>
      </c>
      <c r="O628">
        <f t="shared" si="61"/>
        <v>0</v>
      </c>
      <c r="P628">
        <f t="shared" si="61"/>
        <v>0</v>
      </c>
      <c r="Q628">
        <f t="shared" si="61"/>
        <v>0</v>
      </c>
      <c r="R628">
        <f t="shared" si="61"/>
        <v>0</v>
      </c>
      <c r="S628">
        <f t="shared" si="61"/>
        <v>0</v>
      </c>
      <c r="T628">
        <f t="shared" si="61"/>
        <v>0</v>
      </c>
      <c r="U628">
        <f t="shared" si="61"/>
        <v>0</v>
      </c>
      <c r="V628">
        <f t="shared" si="61"/>
        <v>0</v>
      </c>
      <c r="W628">
        <f t="shared" si="61"/>
        <v>0</v>
      </c>
      <c r="X628">
        <f t="shared" si="61"/>
        <v>0</v>
      </c>
      <c r="Y628">
        <f t="shared" si="61"/>
        <v>0</v>
      </c>
      <c r="Z628">
        <f t="shared" si="61"/>
        <v>0</v>
      </c>
      <c r="AA628">
        <f t="shared" si="61"/>
        <v>0</v>
      </c>
      <c r="AB628">
        <f t="shared" si="59"/>
        <v>0</v>
      </c>
      <c r="AC628">
        <f t="shared" si="59"/>
        <v>0</v>
      </c>
      <c r="AD628">
        <f t="shared" si="59"/>
        <v>0</v>
      </c>
      <c r="AE628">
        <f t="shared" si="59"/>
        <v>0</v>
      </c>
    </row>
    <row r="629" spans="13:31">
      <c r="M629">
        <f t="shared" si="62"/>
        <v>0</v>
      </c>
      <c r="N629">
        <f t="shared" si="61"/>
        <v>0</v>
      </c>
      <c r="O629">
        <f t="shared" si="61"/>
        <v>0</v>
      </c>
      <c r="P629">
        <f t="shared" si="61"/>
        <v>0</v>
      </c>
      <c r="Q629">
        <f t="shared" si="61"/>
        <v>0</v>
      </c>
      <c r="R629">
        <f t="shared" si="61"/>
        <v>0</v>
      </c>
      <c r="S629">
        <f t="shared" si="61"/>
        <v>0</v>
      </c>
      <c r="T629">
        <f t="shared" si="61"/>
        <v>0</v>
      </c>
      <c r="U629">
        <f t="shared" si="61"/>
        <v>0</v>
      </c>
      <c r="V629">
        <f t="shared" si="61"/>
        <v>0</v>
      </c>
      <c r="W629">
        <f t="shared" si="61"/>
        <v>0</v>
      </c>
      <c r="X629">
        <f t="shared" si="61"/>
        <v>0</v>
      </c>
      <c r="Y629">
        <f t="shared" si="61"/>
        <v>0</v>
      </c>
      <c r="Z629">
        <f t="shared" si="61"/>
        <v>0</v>
      </c>
      <c r="AA629">
        <f t="shared" si="61"/>
        <v>0</v>
      </c>
      <c r="AB629">
        <f t="shared" si="59"/>
        <v>0</v>
      </c>
      <c r="AC629">
        <f t="shared" si="59"/>
        <v>0</v>
      </c>
      <c r="AD629">
        <f t="shared" si="59"/>
        <v>0</v>
      </c>
      <c r="AE629">
        <f t="shared" si="59"/>
        <v>0</v>
      </c>
    </row>
    <row r="630" spans="13:31">
      <c r="M630">
        <f t="shared" si="62"/>
        <v>0</v>
      </c>
      <c r="N630">
        <f t="shared" ref="N630:AA646" si="63">IF($D630=N$1,$E630,0)</f>
        <v>0</v>
      </c>
      <c r="O630">
        <f t="shared" si="63"/>
        <v>0</v>
      </c>
      <c r="P630">
        <f t="shared" si="63"/>
        <v>0</v>
      </c>
      <c r="Q630">
        <f t="shared" si="63"/>
        <v>0</v>
      </c>
      <c r="R630">
        <f t="shared" si="63"/>
        <v>0</v>
      </c>
      <c r="S630">
        <f t="shared" si="63"/>
        <v>0</v>
      </c>
      <c r="T630">
        <f t="shared" si="63"/>
        <v>0</v>
      </c>
      <c r="U630">
        <f t="shared" si="63"/>
        <v>0</v>
      </c>
      <c r="V630">
        <f t="shared" si="63"/>
        <v>0</v>
      </c>
      <c r="W630">
        <f t="shared" si="63"/>
        <v>0</v>
      </c>
      <c r="X630">
        <f t="shared" si="63"/>
        <v>0</v>
      </c>
      <c r="Y630">
        <f t="shared" si="63"/>
        <v>0</v>
      </c>
      <c r="Z630">
        <f t="shared" si="63"/>
        <v>0</v>
      </c>
      <c r="AA630">
        <f t="shared" si="63"/>
        <v>0</v>
      </c>
      <c r="AB630">
        <f t="shared" si="59"/>
        <v>0</v>
      </c>
      <c r="AC630">
        <f t="shared" si="59"/>
        <v>0</v>
      </c>
      <c r="AD630">
        <f t="shared" si="59"/>
        <v>0</v>
      </c>
      <c r="AE630">
        <f t="shared" si="59"/>
        <v>0</v>
      </c>
    </row>
    <row r="631" spans="13:31">
      <c r="M631">
        <f t="shared" si="62"/>
        <v>0</v>
      </c>
      <c r="N631">
        <f t="shared" si="63"/>
        <v>0</v>
      </c>
      <c r="O631">
        <f t="shared" si="63"/>
        <v>0</v>
      </c>
      <c r="P631">
        <f t="shared" si="63"/>
        <v>0</v>
      </c>
      <c r="Q631">
        <f t="shared" si="63"/>
        <v>0</v>
      </c>
      <c r="R631">
        <f t="shared" si="63"/>
        <v>0</v>
      </c>
      <c r="S631">
        <f t="shared" si="63"/>
        <v>0</v>
      </c>
      <c r="T631">
        <f t="shared" si="63"/>
        <v>0</v>
      </c>
      <c r="U631">
        <f t="shared" si="63"/>
        <v>0</v>
      </c>
      <c r="V631">
        <f t="shared" si="63"/>
        <v>0</v>
      </c>
      <c r="W631">
        <f t="shared" si="63"/>
        <v>0</v>
      </c>
      <c r="X631">
        <f t="shared" si="63"/>
        <v>0</v>
      </c>
      <c r="Y631">
        <f t="shared" si="63"/>
        <v>0</v>
      </c>
      <c r="Z631">
        <f t="shared" si="63"/>
        <v>0</v>
      </c>
      <c r="AA631">
        <f t="shared" si="63"/>
        <v>0</v>
      </c>
      <c r="AB631">
        <f t="shared" si="59"/>
        <v>0</v>
      </c>
      <c r="AC631">
        <f t="shared" si="59"/>
        <v>0</v>
      </c>
      <c r="AD631">
        <f t="shared" si="59"/>
        <v>0</v>
      </c>
      <c r="AE631">
        <f t="shared" si="59"/>
        <v>0</v>
      </c>
    </row>
    <row r="632" spans="13:31">
      <c r="M632">
        <f t="shared" si="62"/>
        <v>0</v>
      </c>
      <c r="N632">
        <f t="shared" si="63"/>
        <v>0</v>
      </c>
      <c r="O632">
        <f t="shared" si="63"/>
        <v>0</v>
      </c>
      <c r="P632">
        <f t="shared" si="63"/>
        <v>0</v>
      </c>
      <c r="Q632">
        <f t="shared" si="63"/>
        <v>0</v>
      </c>
      <c r="R632">
        <f t="shared" si="63"/>
        <v>0</v>
      </c>
      <c r="S632">
        <f t="shared" si="63"/>
        <v>0</v>
      </c>
      <c r="T632">
        <f t="shared" si="63"/>
        <v>0</v>
      </c>
      <c r="U632">
        <f t="shared" si="63"/>
        <v>0</v>
      </c>
      <c r="V632">
        <f t="shared" si="63"/>
        <v>0</v>
      </c>
      <c r="W632">
        <f t="shared" si="63"/>
        <v>0</v>
      </c>
      <c r="X632">
        <f t="shared" si="63"/>
        <v>0</v>
      </c>
      <c r="Y632">
        <f t="shared" si="63"/>
        <v>0</v>
      </c>
      <c r="Z632">
        <f t="shared" si="63"/>
        <v>0</v>
      </c>
      <c r="AA632">
        <f t="shared" si="63"/>
        <v>0</v>
      </c>
      <c r="AB632">
        <f t="shared" si="59"/>
        <v>0</v>
      </c>
      <c r="AC632">
        <f t="shared" si="59"/>
        <v>0</v>
      </c>
      <c r="AD632">
        <f t="shared" si="59"/>
        <v>0</v>
      </c>
      <c r="AE632">
        <f t="shared" si="59"/>
        <v>0</v>
      </c>
    </row>
    <row r="633" spans="13:31">
      <c r="M633">
        <f t="shared" si="62"/>
        <v>0</v>
      </c>
      <c r="N633">
        <f t="shared" si="63"/>
        <v>0</v>
      </c>
      <c r="O633">
        <f t="shared" si="63"/>
        <v>0</v>
      </c>
      <c r="P633">
        <f t="shared" si="63"/>
        <v>0</v>
      </c>
      <c r="Q633">
        <f t="shared" si="63"/>
        <v>0</v>
      </c>
      <c r="R633">
        <f t="shared" si="63"/>
        <v>0</v>
      </c>
      <c r="S633">
        <f t="shared" si="63"/>
        <v>0</v>
      </c>
      <c r="T633">
        <f t="shared" si="63"/>
        <v>0</v>
      </c>
      <c r="U633">
        <f t="shared" si="63"/>
        <v>0</v>
      </c>
      <c r="V633">
        <f t="shared" si="63"/>
        <v>0</v>
      </c>
      <c r="W633">
        <f t="shared" si="63"/>
        <v>0</v>
      </c>
      <c r="X633">
        <f t="shared" si="63"/>
        <v>0</v>
      </c>
      <c r="Y633">
        <f t="shared" si="63"/>
        <v>0</v>
      </c>
      <c r="Z633">
        <f t="shared" si="63"/>
        <v>0</v>
      </c>
      <c r="AA633">
        <f t="shared" si="63"/>
        <v>0</v>
      </c>
      <c r="AB633">
        <f t="shared" si="59"/>
        <v>0</v>
      </c>
      <c r="AC633">
        <f t="shared" si="59"/>
        <v>0</v>
      </c>
      <c r="AD633">
        <f t="shared" si="59"/>
        <v>0</v>
      </c>
      <c r="AE633">
        <f t="shared" si="59"/>
        <v>0</v>
      </c>
    </row>
    <row r="634" spans="13:31">
      <c r="M634">
        <f t="shared" si="62"/>
        <v>0</v>
      </c>
      <c r="N634">
        <f t="shared" si="63"/>
        <v>0</v>
      </c>
      <c r="O634">
        <f t="shared" si="63"/>
        <v>0</v>
      </c>
      <c r="P634">
        <f t="shared" si="63"/>
        <v>0</v>
      </c>
      <c r="Q634">
        <f t="shared" si="63"/>
        <v>0</v>
      </c>
      <c r="R634">
        <f t="shared" si="63"/>
        <v>0</v>
      </c>
      <c r="S634">
        <f t="shared" si="63"/>
        <v>0</v>
      </c>
      <c r="T634">
        <f t="shared" si="63"/>
        <v>0</v>
      </c>
      <c r="U634">
        <f t="shared" si="63"/>
        <v>0</v>
      </c>
      <c r="V634">
        <f t="shared" si="63"/>
        <v>0</v>
      </c>
      <c r="W634">
        <f t="shared" si="63"/>
        <v>0</v>
      </c>
      <c r="X634">
        <f t="shared" si="63"/>
        <v>0</v>
      </c>
      <c r="Y634">
        <f t="shared" si="63"/>
        <v>0</v>
      </c>
      <c r="Z634">
        <f t="shared" si="63"/>
        <v>0</v>
      </c>
      <c r="AA634">
        <f t="shared" si="63"/>
        <v>0</v>
      </c>
      <c r="AB634">
        <f t="shared" si="59"/>
        <v>0</v>
      </c>
      <c r="AC634">
        <f t="shared" si="59"/>
        <v>0</v>
      </c>
      <c r="AD634">
        <f t="shared" si="59"/>
        <v>0</v>
      </c>
      <c r="AE634">
        <f t="shared" si="59"/>
        <v>0</v>
      </c>
    </row>
    <row r="635" spans="13:31">
      <c r="M635">
        <f t="shared" si="62"/>
        <v>0</v>
      </c>
      <c r="N635">
        <f t="shared" si="63"/>
        <v>0</v>
      </c>
      <c r="O635">
        <f t="shared" si="63"/>
        <v>0</v>
      </c>
      <c r="P635">
        <f t="shared" si="63"/>
        <v>0</v>
      </c>
      <c r="Q635">
        <f t="shared" si="63"/>
        <v>0</v>
      </c>
      <c r="R635">
        <f t="shared" si="63"/>
        <v>0</v>
      </c>
      <c r="S635">
        <f t="shared" si="63"/>
        <v>0</v>
      </c>
      <c r="T635">
        <f t="shared" si="63"/>
        <v>0</v>
      </c>
      <c r="U635">
        <f t="shared" si="63"/>
        <v>0</v>
      </c>
      <c r="V635">
        <f t="shared" si="63"/>
        <v>0</v>
      </c>
      <c r="W635">
        <f t="shared" si="63"/>
        <v>0</v>
      </c>
      <c r="X635">
        <f t="shared" si="63"/>
        <v>0</v>
      </c>
      <c r="Y635">
        <f t="shared" si="63"/>
        <v>0</v>
      </c>
      <c r="Z635">
        <f t="shared" si="63"/>
        <v>0</v>
      </c>
      <c r="AA635">
        <f t="shared" si="63"/>
        <v>0</v>
      </c>
      <c r="AB635">
        <f t="shared" si="59"/>
        <v>0</v>
      </c>
      <c r="AC635">
        <f t="shared" si="59"/>
        <v>0</v>
      </c>
      <c r="AD635">
        <f t="shared" si="59"/>
        <v>0</v>
      </c>
      <c r="AE635">
        <f t="shared" si="59"/>
        <v>0</v>
      </c>
    </row>
    <row r="636" spans="13:31">
      <c r="M636">
        <f t="shared" si="62"/>
        <v>0</v>
      </c>
      <c r="N636">
        <f t="shared" si="63"/>
        <v>0</v>
      </c>
      <c r="O636">
        <f t="shared" si="63"/>
        <v>0</v>
      </c>
      <c r="P636">
        <f t="shared" si="63"/>
        <v>0</v>
      </c>
      <c r="Q636">
        <f t="shared" si="63"/>
        <v>0</v>
      </c>
      <c r="R636">
        <f t="shared" si="63"/>
        <v>0</v>
      </c>
      <c r="S636">
        <f t="shared" si="63"/>
        <v>0</v>
      </c>
      <c r="T636">
        <f t="shared" si="63"/>
        <v>0</v>
      </c>
      <c r="U636">
        <f t="shared" si="63"/>
        <v>0</v>
      </c>
      <c r="V636">
        <f t="shared" si="63"/>
        <v>0</v>
      </c>
      <c r="W636">
        <f t="shared" si="63"/>
        <v>0</v>
      </c>
      <c r="X636">
        <f t="shared" si="63"/>
        <v>0</v>
      </c>
      <c r="Y636">
        <f t="shared" si="63"/>
        <v>0</v>
      </c>
      <c r="Z636">
        <f t="shared" si="63"/>
        <v>0</v>
      </c>
      <c r="AA636">
        <f t="shared" si="63"/>
        <v>0</v>
      </c>
      <c r="AB636">
        <f t="shared" si="59"/>
        <v>0</v>
      </c>
      <c r="AC636">
        <f t="shared" si="59"/>
        <v>0</v>
      </c>
      <c r="AD636">
        <f t="shared" si="59"/>
        <v>0</v>
      </c>
      <c r="AE636">
        <f t="shared" si="59"/>
        <v>0</v>
      </c>
    </row>
    <row r="637" spans="13:31">
      <c r="M637">
        <f t="shared" si="62"/>
        <v>0</v>
      </c>
      <c r="N637">
        <f t="shared" si="63"/>
        <v>0</v>
      </c>
      <c r="O637">
        <f t="shared" si="63"/>
        <v>0</v>
      </c>
      <c r="P637">
        <f t="shared" si="63"/>
        <v>0</v>
      </c>
      <c r="Q637">
        <f t="shared" si="63"/>
        <v>0</v>
      </c>
      <c r="R637">
        <f t="shared" si="63"/>
        <v>0</v>
      </c>
      <c r="S637">
        <f t="shared" si="63"/>
        <v>0</v>
      </c>
      <c r="T637">
        <f t="shared" si="63"/>
        <v>0</v>
      </c>
      <c r="U637">
        <f t="shared" si="63"/>
        <v>0</v>
      </c>
      <c r="V637">
        <f t="shared" si="63"/>
        <v>0</v>
      </c>
      <c r="W637">
        <f t="shared" si="63"/>
        <v>0</v>
      </c>
      <c r="X637">
        <f t="shared" si="63"/>
        <v>0</v>
      </c>
      <c r="Y637">
        <f t="shared" si="63"/>
        <v>0</v>
      </c>
      <c r="Z637">
        <f t="shared" si="63"/>
        <v>0</v>
      </c>
      <c r="AA637">
        <f t="shared" si="63"/>
        <v>0</v>
      </c>
      <c r="AB637">
        <f t="shared" si="59"/>
        <v>0</v>
      </c>
      <c r="AC637">
        <f t="shared" si="59"/>
        <v>0</v>
      </c>
      <c r="AD637">
        <f t="shared" si="59"/>
        <v>0</v>
      </c>
      <c r="AE637">
        <f t="shared" si="59"/>
        <v>0</v>
      </c>
    </row>
    <row r="638" spans="13:31">
      <c r="M638">
        <f t="shared" si="62"/>
        <v>0</v>
      </c>
      <c r="N638">
        <f t="shared" si="63"/>
        <v>0</v>
      </c>
      <c r="O638">
        <f t="shared" si="63"/>
        <v>0</v>
      </c>
      <c r="P638">
        <f t="shared" si="63"/>
        <v>0</v>
      </c>
      <c r="Q638">
        <f t="shared" si="63"/>
        <v>0</v>
      </c>
      <c r="R638">
        <f t="shared" si="63"/>
        <v>0</v>
      </c>
      <c r="S638">
        <f t="shared" si="63"/>
        <v>0</v>
      </c>
      <c r="T638">
        <f t="shared" si="63"/>
        <v>0</v>
      </c>
      <c r="U638">
        <f t="shared" si="63"/>
        <v>0</v>
      </c>
      <c r="V638">
        <f t="shared" si="63"/>
        <v>0</v>
      </c>
      <c r="W638">
        <f t="shared" si="63"/>
        <v>0</v>
      </c>
      <c r="X638">
        <f t="shared" si="63"/>
        <v>0</v>
      </c>
      <c r="Y638">
        <f t="shared" si="63"/>
        <v>0</v>
      </c>
      <c r="Z638">
        <f t="shared" si="63"/>
        <v>0</v>
      </c>
      <c r="AA638">
        <f t="shared" si="63"/>
        <v>0</v>
      </c>
      <c r="AB638">
        <f t="shared" si="59"/>
        <v>0</v>
      </c>
      <c r="AC638">
        <f t="shared" si="59"/>
        <v>0</v>
      </c>
      <c r="AD638">
        <f t="shared" si="59"/>
        <v>0</v>
      </c>
      <c r="AE638">
        <f t="shared" si="59"/>
        <v>0</v>
      </c>
    </row>
    <row r="639" spans="13:31">
      <c r="M639">
        <f t="shared" si="62"/>
        <v>0</v>
      </c>
      <c r="N639">
        <f t="shared" si="63"/>
        <v>0</v>
      </c>
      <c r="O639">
        <f t="shared" si="63"/>
        <v>0</v>
      </c>
      <c r="P639">
        <f t="shared" si="63"/>
        <v>0</v>
      </c>
      <c r="Q639">
        <f t="shared" si="63"/>
        <v>0</v>
      </c>
      <c r="R639">
        <f t="shared" si="63"/>
        <v>0</v>
      </c>
      <c r="S639">
        <f t="shared" si="63"/>
        <v>0</v>
      </c>
      <c r="T639">
        <f t="shared" si="63"/>
        <v>0</v>
      </c>
      <c r="U639">
        <f t="shared" si="63"/>
        <v>0</v>
      </c>
      <c r="V639">
        <f t="shared" si="63"/>
        <v>0</v>
      </c>
      <c r="W639">
        <f t="shared" si="63"/>
        <v>0</v>
      </c>
      <c r="X639">
        <f t="shared" si="63"/>
        <v>0</v>
      </c>
      <c r="Y639">
        <f t="shared" si="63"/>
        <v>0</v>
      </c>
      <c r="Z639">
        <f t="shared" si="63"/>
        <v>0</v>
      </c>
      <c r="AA639">
        <f t="shared" si="63"/>
        <v>0</v>
      </c>
      <c r="AB639">
        <f t="shared" si="59"/>
        <v>0</v>
      </c>
      <c r="AC639">
        <f t="shared" si="59"/>
        <v>0</v>
      </c>
      <c r="AD639">
        <f t="shared" si="59"/>
        <v>0</v>
      </c>
      <c r="AE639">
        <f t="shared" si="59"/>
        <v>0</v>
      </c>
    </row>
    <row r="640" spans="13:31">
      <c r="M640">
        <f t="shared" si="62"/>
        <v>0</v>
      </c>
      <c r="N640">
        <f t="shared" si="63"/>
        <v>0</v>
      </c>
      <c r="O640">
        <f t="shared" si="63"/>
        <v>0</v>
      </c>
      <c r="P640">
        <f t="shared" si="63"/>
        <v>0</v>
      </c>
      <c r="Q640">
        <f t="shared" si="63"/>
        <v>0</v>
      </c>
      <c r="R640">
        <f t="shared" si="63"/>
        <v>0</v>
      </c>
      <c r="S640">
        <f t="shared" si="63"/>
        <v>0</v>
      </c>
      <c r="T640">
        <f t="shared" si="63"/>
        <v>0</v>
      </c>
      <c r="U640">
        <f t="shared" si="63"/>
        <v>0</v>
      </c>
      <c r="V640">
        <f t="shared" si="63"/>
        <v>0</v>
      </c>
      <c r="W640">
        <f t="shared" si="63"/>
        <v>0</v>
      </c>
      <c r="X640">
        <f t="shared" si="63"/>
        <v>0</v>
      </c>
      <c r="Y640">
        <f t="shared" si="63"/>
        <v>0</v>
      </c>
      <c r="Z640">
        <f t="shared" si="63"/>
        <v>0</v>
      </c>
      <c r="AA640">
        <f t="shared" si="63"/>
        <v>0</v>
      </c>
      <c r="AB640">
        <f t="shared" si="59"/>
        <v>0</v>
      </c>
      <c r="AC640">
        <f t="shared" si="59"/>
        <v>0</v>
      </c>
      <c r="AD640">
        <f t="shared" si="59"/>
        <v>0</v>
      </c>
      <c r="AE640">
        <f t="shared" si="59"/>
        <v>0</v>
      </c>
    </row>
    <row r="641" spans="1:31">
      <c r="M641">
        <f t="shared" si="62"/>
        <v>0</v>
      </c>
      <c r="N641">
        <f t="shared" si="63"/>
        <v>0</v>
      </c>
      <c r="O641">
        <f t="shared" si="63"/>
        <v>0</v>
      </c>
      <c r="P641">
        <f t="shared" si="63"/>
        <v>0</v>
      </c>
      <c r="Q641">
        <f t="shared" si="63"/>
        <v>0</v>
      </c>
      <c r="R641">
        <f t="shared" si="63"/>
        <v>0</v>
      </c>
      <c r="S641">
        <f t="shared" si="63"/>
        <v>0</v>
      </c>
      <c r="T641">
        <f t="shared" si="63"/>
        <v>0</v>
      </c>
      <c r="U641">
        <f t="shared" si="63"/>
        <v>0</v>
      </c>
      <c r="V641">
        <f t="shared" si="63"/>
        <v>0</v>
      </c>
      <c r="W641">
        <f t="shared" si="63"/>
        <v>0</v>
      </c>
      <c r="X641">
        <f t="shared" si="63"/>
        <v>0</v>
      </c>
      <c r="Y641">
        <f t="shared" si="63"/>
        <v>0</v>
      </c>
      <c r="Z641">
        <f t="shared" si="63"/>
        <v>0</v>
      </c>
      <c r="AA641">
        <f t="shared" si="63"/>
        <v>0</v>
      </c>
      <c r="AB641">
        <f t="shared" si="59"/>
        <v>0</v>
      </c>
      <c r="AC641">
        <f t="shared" si="59"/>
        <v>0</v>
      </c>
      <c r="AD641">
        <f t="shared" si="59"/>
        <v>0</v>
      </c>
      <c r="AE641">
        <f t="shared" si="59"/>
        <v>0</v>
      </c>
    </row>
    <row r="642" spans="1:31">
      <c r="M642">
        <f t="shared" si="62"/>
        <v>0</v>
      </c>
      <c r="N642">
        <f t="shared" si="63"/>
        <v>0</v>
      </c>
      <c r="O642">
        <f t="shared" si="63"/>
        <v>0</v>
      </c>
      <c r="P642">
        <f t="shared" si="63"/>
        <v>0</v>
      </c>
      <c r="Q642">
        <f t="shared" si="63"/>
        <v>0</v>
      </c>
      <c r="R642">
        <f t="shared" si="63"/>
        <v>0</v>
      </c>
      <c r="S642">
        <f t="shared" si="63"/>
        <v>0</v>
      </c>
      <c r="T642">
        <f t="shared" si="63"/>
        <v>0</v>
      </c>
      <c r="U642">
        <f t="shared" si="63"/>
        <v>0</v>
      </c>
      <c r="V642">
        <f t="shared" si="63"/>
        <v>0</v>
      </c>
      <c r="W642">
        <f t="shared" si="63"/>
        <v>0</v>
      </c>
      <c r="X642">
        <f t="shared" si="63"/>
        <v>0</v>
      </c>
      <c r="Y642">
        <f t="shared" si="63"/>
        <v>0</v>
      </c>
      <c r="Z642">
        <f t="shared" si="63"/>
        <v>0</v>
      </c>
      <c r="AA642">
        <f t="shared" si="63"/>
        <v>0</v>
      </c>
      <c r="AB642">
        <f t="shared" si="59"/>
        <v>0</v>
      </c>
      <c r="AC642">
        <f t="shared" si="59"/>
        <v>0</v>
      </c>
      <c r="AD642">
        <f t="shared" si="59"/>
        <v>0</v>
      </c>
      <c r="AE642">
        <f t="shared" si="59"/>
        <v>0</v>
      </c>
    </row>
    <row r="643" spans="1:31">
      <c r="M643">
        <f t="shared" si="62"/>
        <v>0</v>
      </c>
      <c r="N643">
        <f t="shared" si="63"/>
        <v>0</v>
      </c>
      <c r="O643">
        <f t="shared" si="63"/>
        <v>0</v>
      </c>
      <c r="P643">
        <f t="shared" si="63"/>
        <v>0</v>
      </c>
      <c r="Q643">
        <f t="shared" si="63"/>
        <v>0</v>
      </c>
      <c r="R643">
        <f t="shared" si="63"/>
        <v>0</v>
      </c>
      <c r="S643">
        <f t="shared" si="63"/>
        <v>0</v>
      </c>
      <c r="T643">
        <f t="shared" si="63"/>
        <v>0</v>
      </c>
      <c r="U643">
        <f t="shared" si="63"/>
        <v>0</v>
      </c>
      <c r="V643">
        <f t="shared" si="63"/>
        <v>0</v>
      </c>
      <c r="W643">
        <f t="shared" si="63"/>
        <v>0</v>
      </c>
      <c r="X643">
        <f t="shared" si="63"/>
        <v>0</v>
      </c>
      <c r="Y643">
        <f t="shared" si="63"/>
        <v>0</v>
      </c>
      <c r="Z643">
        <f t="shared" si="63"/>
        <v>0</v>
      </c>
      <c r="AA643">
        <f t="shared" si="63"/>
        <v>0</v>
      </c>
      <c r="AB643">
        <f t="shared" si="59"/>
        <v>0</v>
      </c>
      <c r="AC643">
        <f t="shared" si="59"/>
        <v>0</v>
      </c>
      <c r="AD643">
        <f t="shared" si="59"/>
        <v>0</v>
      </c>
      <c r="AE643">
        <f t="shared" si="59"/>
        <v>0</v>
      </c>
    </row>
    <row r="644" spans="1:31">
      <c r="M644">
        <f t="shared" si="62"/>
        <v>0</v>
      </c>
      <c r="N644">
        <f t="shared" si="63"/>
        <v>0</v>
      </c>
      <c r="O644">
        <f t="shared" si="63"/>
        <v>0</v>
      </c>
      <c r="P644">
        <f t="shared" si="63"/>
        <v>0</v>
      </c>
      <c r="Q644">
        <f t="shared" si="63"/>
        <v>0</v>
      </c>
      <c r="R644">
        <f t="shared" si="63"/>
        <v>0</v>
      </c>
      <c r="S644">
        <f t="shared" si="63"/>
        <v>0</v>
      </c>
      <c r="T644">
        <f t="shared" si="63"/>
        <v>0</v>
      </c>
      <c r="U644">
        <f t="shared" si="63"/>
        <v>0</v>
      </c>
      <c r="V644">
        <f t="shared" si="63"/>
        <v>0</v>
      </c>
      <c r="W644">
        <f t="shared" si="63"/>
        <v>0</v>
      </c>
      <c r="X644">
        <f t="shared" si="63"/>
        <v>0</v>
      </c>
      <c r="Y644">
        <f t="shared" si="63"/>
        <v>0</v>
      </c>
      <c r="Z644">
        <f t="shared" si="63"/>
        <v>0</v>
      </c>
      <c r="AA644">
        <f t="shared" si="63"/>
        <v>0</v>
      </c>
      <c r="AB644">
        <f t="shared" si="59"/>
        <v>0</v>
      </c>
      <c r="AC644">
        <f t="shared" si="59"/>
        <v>0</v>
      </c>
      <c r="AD644">
        <f t="shared" si="59"/>
        <v>0</v>
      </c>
      <c r="AE644">
        <f t="shared" si="59"/>
        <v>0</v>
      </c>
    </row>
    <row r="645" spans="1:31">
      <c r="M645">
        <f t="shared" si="62"/>
        <v>0</v>
      </c>
      <c r="N645">
        <f t="shared" si="63"/>
        <v>0</v>
      </c>
      <c r="O645">
        <f t="shared" si="63"/>
        <v>0</v>
      </c>
      <c r="P645">
        <f t="shared" si="63"/>
        <v>0</v>
      </c>
      <c r="Q645">
        <f t="shared" si="63"/>
        <v>0</v>
      </c>
      <c r="R645">
        <f t="shared" si="63"/>
        <v>0</v>
      </c>
      <c r="S645">
        <f t="shared" si="63"/>
        <v>0</v>
      </c>
      <c r="T645">
        <f t="shared" si="63"/>
        <v>0</v>
      </c>
      <c r="U645">
        <f t="shared" si="63"/>
        <v>0</v>
      </c>
      <c r="V645">
        <f t="shared" si="63"/>
        <v>0</v>
      </c>
      <c r="W645">
        <f t="shared" si="63"/>
        <v>0</v>
      </c>
      <c r="X645">
        <f t="shared" si="63"/>
        <v>0</v>
      </c>
      <c r="Y645">
        <f t="shared" si="63"/>
        <v>0</v>
      </c>
      <c r="Z645">
        <f t="shared" si="63"/>
        <v>0</v>
      </c>
      <c r="AA645">
        <f t="shared" si="63"/>
        <v>0</v>
      </c>
      <c r="AB645">
        <f t="shared" si="59"/>
        <v>0</v>
      </c>
      <c r="AC645">
        <f t="shared" si="59"/>
        <v>0</v>
      </c>
      <c r="AD645">
        <f t="shared" si="59"/>
        <v>0</v>
      </c>
      <c r="AE645">
        <f t="shared" si="59"/>
        <v>0</v>
      </c>
    </row>
    <row r="646" spans="1:31">
      <c r="M646">
        <f t="shared" si="62"/>
        <v>0</v>
      </c>
      <c r="N646">
        <f t="shared" si="63"/>
        <v>0</v>
      </c>
      <c r="O646">
        <f t="shared" si="63"/>
        <v>0</v>
      </c>
      <c r="P646">
        <f t="shared" si="63"/>
        <v>0</v>
      </c>
      <c r="Q646">
        <f t="shared" si="63"/>
        <v>0</v>
      </c>
      <c r="R646">
        <f t="shared" si="63"/>
        <v>0</v>
      </c>
      <c r="S646">
        <f t="shared" si="63"/>
        <v>0</v>
      </c>
      <c r="T646">
        <f t="shared" si="63"/>
        <v>0</v>
      </c>
      <c r="U646">
        <f t="shared" si="63"/>
        <v>0</v>
      </c>
      <c r="V646">
        <f t="shared" si="63"/>
        <v>0</v>
      </c>
      <c r="W646">
        <f t="shared" si="63"/>
        <v>0</v>
      </c>
      <c r="X646">
        <f t="shared" si="63"/>
        <v>0</v>
      </c>
      <c r="Y646">
        <f t="shared" si="63"/>
        <v>0</v>
      </c>
      <c r="Z646">
        <f t="shared" si="63"/>
        <v>0</v>
      </c>
      <c r="AA646">
        <f t="shared" si="63"/>
        <v>0</v>
      </c>
      <c r="AB646">
        <f t="shared" si="59"/>
        <v>0</v>
      </c>
      <c r="AC646">
        <f t="shared" si="59"/>
        <v>0</v>
      </c>
      <c r="AD646">
        <f t="shared" si="59"/>
        <v>0</v>
      </c>
      <c r="AE646">
        <f t="shared" si="59"/>
        <v>0</v>
      </c>
    </row>
    <row r="647" spans="1:31">
      <c r="M647">
        <f t="shared" si="62"/>
        <v>0</v>
      </c>
      <c r="N647">
        <f t="shared" ref="N647:AA652" si="64">IF($D647=N$1,$E647,0)</f>
        <v>0</v>
      </c>
      <c r="O647">
        <f t="shared" si="64"/>
        <v>0</v>
      </c>
      <c r="P647">
        <f t="shared" si="64"/>
        <v>0</v>
      </c>
      <c r="Q647">
        <f t="shared" si="64"/>
        <v>0</v>
      </c>
      <c r="R647">
        <f t="shared" si="64"/>
        <v>0</v>
      </c>
      <c r="S647">
        <f t="shared" si="64"/>
        <v>0</v>
      </c>
      <c r="T647">
        <f t="shared" si="64"/>
        <v>0</v>
      </c>
      <c r="U647">
        <f t="shared" si="64"/>
        <v>0</v>
      </c>
      <c r="V647">
        <f t="shared" si="64"/>
        <v>0</v>
      </c>
      <c r="W647">
        <f t="shared" si="64"/>
        <v>0</v>
      </c>
      <c r="X647">
        <f t="shared" si="64"/>
        <v>0</v>
      </c>
      <c r="Y647">
        <f t="shared" si="64"/>
        <v>0</v>
      </c>
      <c r="Z647">
        <f t="shared" si="64"/>
        <v>0</v>
      </c>
      <c r="AA647">
        <f t="shared" si="64"/>
        <v>0</v>
      </c>
      <c r="AB647">
        <f t="shared" si="59"/>
        <v>0</v>
      </c>
      <c r="AC647">
        <f t="shared" si="59"/>
        <v>0</v>
      </c>
      <c r="AD647">
        <f t="shared" si="59"/>
        <v>0</v>
      </c>
      <c r="AE647">
        <f t="shared" si="59"/>
        <v>0</v>
      </c>
    </row>
    <row r="648" spans="1:31">
      <c r="M648">
        <f t="shared" si="62"/>
        <v>0</v>
      </c>
      <c r="N648">
        <f t="shared" si="64"/>
        <v>0</v>
      </c>
      <c r="O648">
        <f t="shared" si="64"/>
        <v>0</v>
      </c>
      <c r="P648">
        <f t="shared" si="64"/>
        <v>0</v>
      </c>
      <c r="Q648">
        <f t="shared" si="64"/>
        <v>0</v>
      </c>
      <c r="R648">
        <f t="shared" si="64"/>
        <v>0</v>
      </c>
      <c r="S648">
        <f t="shared" si="64"/>
        <v>0</v>
      </c>
      <c r="T648">
        <f t="shared" si="64"/>
        <v>0</v>
      </c>
      <c r="U648">
        <f t="shared" si="64"/>
        <v>0</v>
      </c>
      <c r="V648">
        <f t="shared" si="64"/>
        <v>0</v>
      </c>
      <c r="W648">
        <f t="shared" si="64"/>
        <v>0</v>
      </c>
      <c r="X648">
        <f t="shared" si="64"/>
        <v>0</v>
      </c>
      <c r="Y648">
        <f t="shared" si="64"/>
        <v>0</v>
      </c>
      <c r="Z648">
        <f t="shared" si="64"/>
        <v>0</v>
      </c>
      <c r="AA648">
        <f t="shared" si="64"/>
        <v>0</v>
      </c>
      <c r="AB648">
        <f t="shared" si="59"/>
        <v>0</v>
      </c>
      <c r="AC648">
        <f t="shared" si="59"/>
        <v>0</v>
      </c>
      <c r="AD648">
        <f t="shared" si="59"/>
        <v>0</v>
      </c>
      <c r="AE648">
        <f t="shared" si="59"/>
        <v>0</v>
      </c>
    </row>
    <row r="649" spans="1:31">
      <c r="M649">
        <f t="shared" si="62"/>
        <v>0</v>
      </c>
      <c r="N649">
        <f t="shared" si="64"/>
        <v>0</v>
      </c>
      <c r="O649">
        <f t="shared" si="64"/>
        <v>0</v>
      </c>
      <c r="P649">
        <f t="shared" si="64"/>
        <v>0</v>
      </c>
      <c r="Q649">
        <f t="shared" si="64"/>
        <v>0</v>
      </c>
      <c r="R649">
        <f t="shared" si="64"/>
        <v>0</v>
      </c>
      <c r="S649">
        <f t="shared" si="64"/>
        <v>0</v>
      </c>
      <c r="T649">
        <f t="shared" si="64"/>
        <v>0</v>
      </c>
      <c r="U649">
        <f t="shared" si="64"/>
        <v>0</v>
      </c>
      <c r="V649">
        <f t="shared" si="64"/>
        <v>0</v>
      </c>
      <c r="W649">
        <f t="shared" si="64"/>
        <v>0</v>
      </c>
      <c r="X649">
        <f t="shared" si="64"/>
        <v>0</v>
      </c>
      <c r="Y649">
        <f t="shared" si="64"/>
        <v>0</v>
      </c>
      <c r="Z649">
        <f t="shared" si="64"/>
        <v>0</v>
      </c>
      <c r="AA649">
        <f t="shared" si="64"/>
        <v>0</v>
      </c>
      <c r="AB649">
        <f t="shared" si="59"/>
        <v>0</v>
      </c>
      <c r="AC649">
        <f t="shared" si="59"/>
        <v>0</v>
      </c>
      <c r="AD649">
        <f t="shared" si="59"/>
        <v>0</v>
      </c>
      <c r="AE649">
        <f t="shared" si="59"/>
        <v>0</v>
      </c>
    </row>
    <row r="650" spans="1:31">
      <c r="M650">
        <f t="shared" si="62"/>
        <v>0</v>
      </c>
      <c r="N650">
        <f t="shared" si="64"/>
        <v>0</v>
      </c>
      <c r="O650">
        <f t="shared" si="64"/>
        <v>0</v>
      </c>
      <c r="P650">
        <f t="shared" si="64"/>
        <v>0</v>
      </c>
      <c r="Q650">
        <f t="shared" si="64"/>
        <v>0</v>
      </c>
      <c r="R650">
        <f t="shared" si="64"/>
        <v>0</v>
      </c>
      <c r="S650">
        <f t="shared" si="64"/>
        <v>0</v>
      </c>
      <c r="T650">
        <f t="shared" si="64"/>
        <v>0</v>
      </c>
      <c r="U650">
        <f t="shared" si="64"/>
        <v>0</v>
      </c>
      <c r="V650">
        <f t="shared" si="64"/>
        <v>0</v>
      </c>
      <c r="W650">
        <f t="shared" si="64"/>
        <v>0</v>
      </c>
      <c r="X650">
        <f t="shared" si="64"/>
        <v>0</v>
      </c>
      <c r="Y650">
        <f t="shared" si="64"/>
        <v>0</v>
      </c>
      <c r="Z650">
        <f t="shared" si="64"/>
        <v>0</v>
      </c>
      <c r="AA650">
        <f t="shared" si="64"/>
        <v>0</v>
      </c>
      <c r="AB650">
        <f t="shared" si="59"/>
        <v>0</v>
      </c>
      <c r="AC650">
        <f t="shared" si="59"/>
        <v>0</v>
      </c>
      <c r="AD650">
        <f t="shared" si="59"/>
        <v>0</v>
      </c>
      <c r="AE650">
        <f t="shared" si="59"/>
        <v>0</v>
      </c>
    </row>
    <row r="651" spans="1:31">
      <c r="M651">
        <f t="shared" si="62"/>
        <v>0</v>
      </c>
      <c r="N651">
        <f t="shared" si="64"/>
        <v>0</v>
      </c>
      <c r="O651">
        <f t="shared" si="64"/>
        <v>0</v>
      </c>
      <c r="P651">
        <f t="shared" si="64"/>
        <v>0</v>
      </c>
      <c r="Q651">
        <f t="shared" si="64"/>
        <v>0</v>
      </c>
      <c r="R651">
        <f t="shared" si="64"/>
        <v>0</v>
      </c>
      <c r="S651">
        <f t="shared" si="64"/>
        <v>0</v>
      </c>
      <c r="T651">
        <f t="shared" si="64"/>
        <v>0</v>
      </c>
      <c r="U651">
        <f t="shared" si="64"/>
        <v>0</v>
      </c>
      <c r="V651">
        <f t="shared" si="64"/>
        <v>0</v>
      </c>
      <c r="W651">
        <f t="shared" si="64"/>
        <v>0</v>
      </c>
      <c r="X651">
        <f t="shared" si="64"/>
        <v>0</v>
      </c>
      <c r="Y651">
        <f t="shared" si="64"/>
        <v>0</v>
      </c>
      <c r="Z651">
        <f t="shared" si="64"/>
        <v>0</v>
      </c>
      <c r="AA651">
        <f t="shared" si="64"/>
        <v>0</v>
      </c>
      <c r="AB651">
        <f t="shared" si="59"/>
        <v>0</v>
      </c>
      <c r="AC651">
        <f t="shared" si="59"/>
        <v>0</v>
      </c>
      <c r="AD651">
        <f t="shared" si="59"/>
        <v>0</v>
      </c>
      <c r="AE651">
        <f t="shared" si="59"/>
        <v>0</v>
      </c>
    </row>
    <row r="652" spans="1:31">
      <c r="M652">
        <f t="shared" si="62"/>
        <v>0</v>
      </c>
      <c r="N652">
        <f t="shared" si="64"/>
        <v>0</v>
      </c>
      <c r="O652">
        <f t="shared" si="64"/>
        <v>0</v>
      </c>
      <c r="P652">
        <f t="shared" si="64"/>
        <v>0</v>
      </c>
      <c r="Q652">
        <f t="shared" si="64"/>
        <v>0</v>
      </c>
      <c r="R652">
        <f t="shared" si="64"/>
        <v>0</v>
      </c>
      <c r="S652">
        <f t="shared" si="64"/>
        <v>0</v>
      </c>
      <c r="T652">
        <f t="shared" si="64"/>
        <v>0</v>
      </c>
      <c r="U652">
        <f t="shared" si="64"/>
        <v>0</v>
      </c>
      <c r="V652">
        <f t="shared" si="64"/>
        <v>0</v>
      </c>
      <c r="W652">
        <f t="shared" si="64"/>
        <v>0</v>
      </c>
      <c r="X652">
        <f t="shared" si="64"/>
        <v>0</v>
      </c>
      <c r="Y652">
        <f t="shared" si="64"/>
        <v>0</v>
      </c>
      <c r="Z652">
        <f t="shared" si="64"/>
        <v>0</v>
      </c>
      <c r="AA652">
        <f t="shared" si="64"/>
        <v>0</v>
      </c>
      <c r="AB652">
        <f t="shared" si="59"/>
        <v>0</v>
      </c>
      <c r="AC652">
        <f t="shared" si="59"/>
        <v>0</v>
      </c>
      <c r="AD652">
        <f t="shared" si="59"/>
        <v>0</v>
      </c>
      <c r="AE652">
        <f>IF($D652=AE$1,$E652,0)</f>
        <v>0</v>
      </c>
    </row>
    <row r="653" spans="1:31" s="295" customFormat="1">
      <c r="A653" s="515"/>
      <c r="B653" s="478"/>
      <c r="C653" s="513"/>
      <c r="D653" s="513"/>
      <c r="E653" s="474"/>
      <c r="F653" s="746"/>
      <c r="G653" s="479"/>
      <c r="M653" s="296">
        <f>SUM(M2:M652)</f>
        <v>0</v>
      </c>
      <c r="N653" s="296">
        <f t="shared" ref="N653:AB653" si="65">SUM(N2:N652)</f>
        <v>0</v>
      </c>
      <c r="O653" s="296">
        <f t="shared" si="65"/>
        <v>300</v>
      </c>
      <c r="P653" s="296">
        <f t="shared" si="65"/>
        <v>100</v>
      </c>
      <c r="Q653" s="296">
        <f t="shared" si="65"/>
        <v>0</v>
      </c>
      <c r="R653" s="296">
        <f t="shared" si="65"/>
        <v>0</v>
      </c>
      <c r="S653" s="296">
        <f t="shared" si="65"/>
        <v>0</v>
      </c>
      <c r="T653" s="296">
        <f t="shared" si="65"/>
        <v>0</v>
      </c>
      <c r="U653" s="296">
        <f t="shared" si="65"/>
        <v>0</v>
      </c>
      <c r="V653" s="296">
        <f t="shared" si="65"/>
        <v>0</v>
      </c>
      <c r="W653" s="296">
        <f t="shared" si="65"/>
        <v>0</v>
      </c>
      <c r="X653" s="296">
        <f t="shared" si="65"/>
        <v>0</v>
      </c>
      <c r="Y653" s="296">
        <f t="shared" si="65"/>
        <v>0</v>
      </c>
      <c r="Z653" s="296">
        <f t="shared" si="65"/>
        <v>0</v>
      </c>
      <c r="AA653" s="296">
        <f t="shared" si="65"/>
        <v>0</v>
      </c>
      <c r="AB653" s="296">
        <f t="shared" si="65"/>
        <v>0</v>
      </c>
      <c r="AC653" s="296">
        <f>SUM(AC2:AC652)</f>
        <v>0</v>
      </c>
      <c r="AD653" s="296">
        <f>SUM(AD2:AD652)</f>
        <v>0</v>
      </c>
      <c r="AE653" s="296">
        <f>SUM(AE2:AE652)</f>
        <v>0</v>
      </c>
    </row>
  </sheetData>
  <sheetProtection algorithmName="SHA-512" hashValue="ynFY67/tGC/Fx3P8x04W9UrwDLIsiwCxK5Dr9LhUBmbTPhccmHhecDJTyxkwUT/CiexnXIdg3p9VbdYHlDIW/w==" saltValue="uA75YxwT538ONn8VyRFaJQ==" spinCount="100000" sheet="1" objects="1" scenarios="1"/>
  <sortState xmlns:xlrd2="http://schemas.microsoft.com/office/spreadsheetml/2017/richdata2" ref="A2:G650">
    <sortCondition ref="B2:B650"/>
    <sortCondition ref="A2:A650"/>
  </sortState>
  <dataConsolidate/>
  <dataValidations count="1">
    <dataValidation type="list" allowBlank="1" showInputMessage="1" showErrorMessage="1" sqref="D2:D1048576" xr:uid="{00000000-0002-0000-0900-000000000000}">
      <formula1>$I$2:$I$24</formula1>
    </dataValidation>
  </dataValidations>
  <pageMargins left="0.7" right="0.7" top="0.75" bottom="0.75" header="0.3" footer="0.3"/>
  <pageSetup scale="93" fitToHeight="0" orientation="landscape" horizontalDpi="4294967293" r:id="rId1"/>
  <headerFooter>
    <oddHeader>&amp;RPage &amp;P of &amp;N</oddHeader>
    <oddFooter>&amp;LAWFC-UMW Workbook R-2021&amp;C&amp;D&amp;R&amp;F - &amp;"Arial,Bold"&amp;11&amp;KFF0000&amp;A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AG387"/>
  <sheetViews>
    <sheetView workbookViewId="0">
      <pane xSplit="2" ySplit="1" topLeftCell="C2" activePane="bottomRight" state="frozen"/>
      <selection activeCell="B23" sqref="B23:C23"/>
      <selection pane="topRight" activeCell="B23" sqref="B23:C23"/>
      <selection pane="bottomLeft" activeCell="B23" sqref="B23:C23"/>
      <selection pane="bottomRight" activeCell="S2" sqref="S2"/>
    </sheetView>
  </sheetViews>
  <sheetFormatPr defaultColWidth="9.109375" defaultRowHeight="13.2"/>
  <cols>
    <col min="1" max="1" width="3" style="38" customWidth="1"/>
    <col min="2" max="2" width="22.6640625" style="30" customWidth="1"/>
    <col min="3" max="3" width="7.6640625" style="31" customWidth="1"/>
    <col min="4" max="4" width="8.33203125" style="38" customWidth="1"/>
    <col min="5" max="5" width="7.6640625" style="38" customWidth="1"/>
    <col min="6" max="6" width="7.44140625" style="38" customWidth="1"/>
    <col min="7" max="7" width="6.44140625" style="38" customWidth="1"/>
    <col min="8" max="8" width="7.5546875" style="83" customWidth="1"/>
    <col min="9" max="9" width="7" style="50" customWidth="1"/>
    <col min="10" max="10" width="6.5546875" style="38" customWidth="1"/>
    <col min="11" max="11" width="8.6640625" style="40" customWidth="1"/>
    <col min="12" max="12" width="7.5546875" style="40" customWidth="1"/>
    <col min="13" max="14" width="7.5546875" style="83" customWidth="1"/>
    <col min="15" max="15" width="8.44140625" style="38" customWidth="1"/>
    <col min="16" max="16" width="7.5546875" style="83" customWidth="1"/>
    <col min="17" max="17" width="7.6640625" style="38" customWidth="1"/>
    <col min="18" max="18" width="7.5546875" style="83" customWidth="1"/>
    <col min="19" max="19" width="9.33203125" style="40" customWidth="1"/>
    <col min="20" max="21" width="7.5546875" style="83" customWidth="1"/>
    <col min="22" max="22" width="8.33203125" style="83" customWidth="1"/>
    <col min="23" max="24" width="9.109375" style="38"/>
    <col min="25" max="25" width="9.109375" style="354"/>
    <col min="26" max="30" width="9.109375" style="38" customWidth="1"/>
    <col min="31" max="31" width="9.109375" style="38"/>
    <col min="32" max="32" width="2.6640625" style="38" customWidth="1"/>
    <col min="33" max="16384" width="9.109375" style="38"/>
  </cols>
  <sheetData>
    <row r="1" spans="1:33" s="3" customFormat="1" ht="57.75" customHeight="1" thickBot="1">
      <c r="B1" s="325" t="s">
        <v>826</v>
      </c>
      <c r="C1" s="326" t="s">
        <v>53</v>
      </c>
      <c r="D1" s="322" t="s">
        <v>0</v>
      </c>
      <c r="E1" s="322" t="s">
        <v>1</v>
      </c>
      <c r="F1" s="323" t="s">
        <v>2</v>
      </c>
      <c r="G1" s="322" t="s">
        <v>3</v>
      </c>
      <c r="H1" s="80" t="s">
        <v>45</v>
      </c>
      <c r="I1" s="324" t="s">
        <v>4</v>
      </c>
      <c r="J1" s="322" t="s">
        <v>178</v>
      </c>
      <c r="K1" s="323" t="s">
        <v>43</v>
      </c>
      <c r="L1" s="323" t="s">
        <v>43</v>
      </c>
      <c r="M1" s="80" t="s">
        <v>44</v>
      </c>
      <c r="N1" s="80" t="s">
        <v>527</v>
      </c>
      <c r="O1" s="322" t="s">
        <v>49</v>
      </c>
      <c r="P1" s="80" t="s">
        <v>48</v>
      </c>
      <c r="Q1" s="322" t="s">
        <v>46</v>
      </c>
      <c r="R1" s="80" t="s">
        <v>47</v>
      </c>
      <c r="S1" s="322" t="s">
        <v>50</v>
      </c>
      <c r="T1" s="80" t="s">
        <v>51</v>
      </c>
      <c r="U1" s="301" t="s">
        <v>339</v>
      </c>
      <c r="V1" s="301" t="s">
        <v>54</v>
      </c>
      <c r="W1" s="322" t="s">
        <v>64</v>
      </c>
      <c r="X1" s="301" t="s">
        <v>325</v>
      </c>
      <c r="Y1" s="350" t="s">
        <v>388</v>
      </c>
      <c r="Z1" s="356"/>
      <c r="AA1" s="356"/>
      <c r="AB1" s="356"/>
      <c r="AC1" s="356"/>
      <c r="AD1" s="356"/>
      <c r="AF1" s="425" t="s">
        <v>443</v>
      </c>
    </row>
    <row r="2" spans="1:33" s="41" customFormat="1" ht="13.8" thickBot="1">
      <c r="A2" s="38">
        <v>1</v>
      </c>
      <c r="B2" s="749"/>
      <c r="C2" s="747"/>
      <c r="D2" s="33">
        <f>SUM(Dec:JAN!D2)</f>
        <v>0</v>
      </c>
      <c r="E2" s="33">
        <f>SUM(Dec:JAN!E2)</f>
        <v>0</v>
      </c>
      <c r="F2" s="33">
        <f>SUM(Dec:JAN!F2)</f>
        <v>0</v>
      </c>
      <c r="G2" s="33">
        <f>SUM(Dec:JAN!G2)</f>
        <v>0</v>
      </c>
      <c r="H2" s="78">
        <f t="shared" ref="H2:H36" si="0">SUM(D2:G2)</f>
        <v>0</v>
      </c>
      <c r="I2" s="33">
        <f>SUM(Dec:JAN!I2)</f>
        <v>0</v>
      </c>
      <c r="J2" s="33">
        <f>SUM(Dec:JAN!J2)</f>
        <v>0</v>
      </c>
      <c r="K2" s="33">
        <f>SUM(Dec:JAN!K2)</f>
        <v>0</v>
      </c>
      <c r="L2" s="33">
        <f>SUM(Dec:JAN!L2)</f>
        <v>0</v>
      </c>
      <c r="M2" s="78">
        <f t="shared" ref="M2:M14" si="1">SUM(I2:L2)</f>
        <v>0</v>
      </c>
      <c r="N2" s="78">
        <f>H2+M2</f>
        <v>0</v>
      </c>
      <c r="O2" s="33">
        <f>SUM(Dec:JAN!N2)</f>
        <v>0</v>
      </c>
      <c r="P2" s="78">
        <f t="shared" ref="P2:P14" si="2">H2+M2+O2</f>
        <v>0</v>
      </c>
      <c r="Q2" s="33">
        <f>SUM(Dec:JAN!P2)</f>
        <v>0</v>
      </c>
      <c r="R2" s="78">
        <f>P2+Q2</f>
        <v>0</v>
      </c>
      <c r="S2" s="33">
        <f>SUM(Dec:JAN!R2)</f>
        <v>0</v>
      </c>
      <c r="T2" s="78">
        <f>SUM(Dec:JAN!S2)</f>
        <v>0</v>
      </c>
      <c r="U2" s="78">
        <f>H2+O2</f>
        <v>0</v>
      </c>
      <c r="V2" s="78">
        <f t="shared" ref="V2:V32" si="3">C2-H2-O2</f>
        <v>0</v>
      </c>
      <c r="W2" s="428"/>
      <c r="X2" s="428"/>
      <c r="Y2" s="358">
        <f>IF(SUM(Z2:AD2)=5,1,0)</f>
        <v>0</v>
      </c>
      <c r="Z2" s="349">
        <f>IF(D2&gt;0,1,0)</f>
        <v>0</v>
      </c>
      <c r="AA2" s="349">
        <f>IF(E2&gt;0,1,0)</f>
        <v>0</v>
      </c>
      <c r="AB2" s="349">
        <f>IF(F2&gt;0,1,0)</f>
        <v>0</v>
      </c>
      <c r="AC2" s="349">
        <f>IF(G2&gt;0,1,0)</f>
        <v>0</v>
      </c>
      <c r="AD2" s="349">
        <f>IF(O2&gt;0,1,0)</f>
        <v>0</v>
      </c>
      <c r="AF2" s="41">
        <v>1</v>
      </c>
      <c r="AG2" s="426" t="s">
        <v>444</v>
      </c>
    </row>
    <row r="3" spans="1:33" s="42" customFormat="1">
      <c r="A3" s="38">
        <f>A2+1</f>
        <v>2</v>
      </c>
      <c r="B3" s="749"/>
      <c r="C3" s="748"/>
      <c r="D3" s="33">
        <f>SUM(Dec:JAN!D3)</f>
        <v>0</v>
      </c>
      <c r="E3" s="33">
        <f>SUM(Dec:JAN!E3)</f>
        <v>0</v>
      </c>
      <c r="F3" s="33">
        <f>SUM(Dec:JAN!F3)</f>
        <v>0</v>
      </c>
      <c r="G3" s="33">
        <f>SUM(Dec:JAN!G3)</f>
        <v>0</v>
      </c>
      <c r="H3" s="78">
        <f t="shared" si="0"/>
        <v>0</v>
      </c>
      <c r="I3" s="33">
        <f>SUM(Dec:JAN!I3)</f>
        <v>0</v>
      </c>
      <c r="J3" s="33">
        <f>SUM(Dec:JAN!J3)</f>
        <v>0</v>
      </c>
      <c r="K3" s="33">
        <f>SUM(Dec:JAN!K3)</f>
        <v>0</v>
      </c>
      <c r="L3" s="33">
        <f>SUM(Dec:JAN!L3)</f>
        <v>0</v>
      </c>
      <c r="M3" s="78">
        <f t="shared" si="1"/>
        <v>0</v>
      </c>
      <c r="N3" s="78">
        <f t="shared" ref="N3:N34" si="4">H3+M3</f>
        <v>0</v>
      </c>
      <c r="O3" s="33">
        <f>SUM(Dec:JAN!N3)</f>
        <v>0</v>
      </c>
      <c r="P3" s="78">
        <f t="shared" si="2"/>
        <v>0</v>
      </c>
      <c r="Q3" s="33">
        <f>SUM(Dec:JAN!P3)</f>
        <v>0</v>
      </c>
      <c r="R3" s="78">
        <f t="shared" ref="R3:R36" si="5">P3+Q3</f>
        <v>0</v>
      </c>
      <c r="S3" s="33">
        <f>SUM(Dec:JAN!R3)</f>
        <v>0</v>
      </c>
      <c r="T3" s="78">
        <f>SUM(Dec:JAN!S3)</f>
        <v>0</v>
      </c>
      <c r="U3" s="78">
        <f t="shared" ref="U3:U33" si="6">H3+O3</f>
        <v>0</v>
      </c>
      <c r="V3" s="78">
        <f t="shared" si="3"/>
        <v>0</v>
      </c>
      <c r="W3" s="428"/>
      <c r="X3" s="428"/>
      <c r="Y3" s="355">
        <f t="shared" ref="Y3:Y29" si="7">IF(SUM(Z3:AD3)=5,1,0)</f>
        <v>0</v>
      </c>
      <c r="Z3" s="349">
        <f t="shared" ref="Z3:Z29" si="8">IF(D3&gt;0,1,0)</f>
        <v>0</v>
      </c>
      <c r="AA3" s="349">
        <f t="shared" ref="AA3:AA29" si="9">IF(E3&gt;0,1,0)</f>
        <v>0</v>
      </c>
      <c r="AB3" s="349">
        <f t="shared" ref="AB3:AB29" si="10">IF(F3&gt;0,1,0)</f>
        <v>0</v>
      </c>
      <c r="AC3" s="349">
        <f t="shared" ref="AC3:AC29" si="11">IF(G3&gt;0,1,0)</f>
        <v>0</v>
      </c>
      <c r="AD3" s="349">
        <f t="shared" ref="AD3:AD29" si="12">IF(O3&gt;0,1,0)</f>
        <v>0</v>
      </c>
      <c r="AF3" s="42">
        <v>2</v>
      </c>
      <c r="AG3" s="427" t="s">
        <v>445</v>
      </c>
    </row>
    <row r="4" spans="1:33" s="42" customFormat="1">
      <c r="A4" s="38">
        <f>A3+1</f>
        <v>3</v>
      </c>
      <c r="B4" s="749"/>
      <c r="C4" s="748"/>
      <c r="D4" s="33">
        <f>SUM(Dec:JAN!D4)</f>
        <v>0</v>
      </c>
      <c r="E4" s="33">
        <f>SUM(Dec:JAN!E4)</f>
        <v>0</v>
      </c>
      <c r="F4" s="33">
        <f>SUM(Dec:JAN!F4)</f>
        <v>0</v>
      </c>
      <c r="G4" s="33">
        <f>SUM(Dec:JAN!G4)</f>
        <v>0</v>
      </c>
      <c r="H4" s="78">
        <f t="shared" si="0"/>
        <v>0</v>
      </c>
      <c r="I4" s="33">
        <f>SUM(Dec:JAN!I4)</f>
        <v>0</v>
      </c>
      <c r="J4" s="33">
        <f>SUM(Dec:JAN!J4)</f>
        <v>0</v>
      </c>
      <c r="K4" s="33">
        <f>SUM(Dec:JAN!K4)</f>
        <v>0</v>
      </c>
      <c r="L4" s="33">
        <f>SUM(Dec:JAN!L4)</f>
        <v>0</v>
      </c>
      <c r="M4" s="78">
        <f t="shared" si="1"/>
        <v>0</v>
      </c>
      <c r="N4" s="78">
        <f t="shared" si="4"/>
        <v>0</v>
      </c>
      <c r="O4" s="33">
        <f>SUM(Dec:JAN!N4)</f>
        <v>0</v>
      </c>
      <c r="P4" s="78">
        <f t="shared" si="2"/>
        <v>0</v>
      </c>
      <c r="Q4" s="33">
        <f>SUM(Dec:JAN!P4)</f>
        <v>0</v>
      </c>
      <c r="R4" s="78">
        <f t="shared" si="5"/>
        <v>0</v>
      </c>
      <c r="S4" s="33">
        <f>SUM(Dec:JAN!R4)</f>
        <v>0</v>
      </c>
      <c r="T4" s="78">
        <f>SUM(Dec:JAN!S4)</f>
        <v>0</v>
      </c>
      <c r="U4" s="78">
        <f t="shared" si="6"/>
        <v>0</v>
      </c>
      <c r="V4" s="78">
        <f t="shared" si="3"/>
        <v>0</v>
      </c>
      <c r="W4" s="428"/>
      <c r="X4" s="428"/>
      <c r="Y4" s="355">
        <f t="shared" si="7"/>
        <v>0</v>
      </c>
      <c r="Z4" s="349">
        <f t="shared" si="8"/>
        <v>0</v>
      </c>
      <c r="AA4" s="349">
        <f t="shared" si="9"/>
        <v>0</v>
      </c>
      <c r="AB4" s="349">
        <f t="shared" si="10"/>
        <v>0</v>
      </c>
      <c r="AC4" s="349">
        <f t="shared" si="11"/>
        <v>0</v>
      </c>
      <c r="AD4" s="349">
        <f t="shared" si="12"/>
        <v>0</v>
      </c>
      <c r="AG4" s="427" t="s">
        <v>446</v>
      </c>
    </row>
    <row r="5" spans="1:33" s="42" customFormat="1">
      <c r="A5" s="38">
        <f>A4+1</f>
        <v>4</v>
      </c>
      <c r="B5" s="749"/>
      <c r="C5" s="748"/>
      <c r="D5" s="33">
        <f>SUM(Dec:JAN!D5)</f>
        <v>0</v>
      </c>
      <c r="E5" s="33">
        <f>SUM(Dec:JAN!E5)</f>
        <v>0</v>
      </c>
      <c r="F5" s="33">
        <f>SUM(Dec:JAN!F5)</f>
        <v>0</v>
      </c>
      <c r="G5" s="33">
        <f>SUM(Dec:JAN!G5)</f>
        <v>0</v>
      </c>
      <c r="H5" s="78">
        <f t="shared" si="0"/>
        <v>0</v>
      </c>
      <c r="I5" s="33">
        <f>SUM(Dec:JAN!I5)</f>
        <v>0</v>
      </c>
      <c r="J5" s="33">
        <f>SUM(Dec:JAN!J5)</f>
        <v>0</v>
      </c>
      <c r="K5" s="33">
        <f>SUM(Dec:JAN!K5)</f>
        <v>0</v>
      </c>
      <c r="L5" s="33">
        <f>SUM(Dec:JAN!L5)</f>
        <v>0</v>
      </c>
      <c r="M5" s="78">
        <f t="shared" si="1"/>
        <v>0</v>
      </c>
      <c r="N5" s="78">
        <f t="shared" si="4"/>
        <v>0</v>
      </c>
      <c r="O5" s="33">
        <f>SUM(Dec:JAN!N5)</f>
        <v>0</v>
      </c>
      <c r="P5" s="78">
        <f t="shared" si="2"/>
        <v>0</v>
      </c>
      <c r="Q5" s="33">
        <f>SUM(Dec:JAN!P5)</f>
        <v>0</v>
      </c>
      <c r="R5" s="78">
        <f t="shared" si="5"/>
        <v>0</v>
      </c>
      <c r="S5" s="33">
        <f>SUM(Dec:JAN!R5)</f>
        <v>0</v>
      </c>
      <c r="T5" s="78">
        <f>SUM(Dec:JAN!S5)</f>
        <v>0</v>
      </c>
      <c r="U5" s="78">
        <f t="shared" si="6"/>
        <v>0</v>
      </c>
      <c r="V5" s="78">
        <f t="shared" si="3"/>
        <v>0</v>
      </c>
      <c r="W5" s="428"/>
      <c r="X5" s="428"/>
      <c r="Y5" s="355">
        <f t="shared" si="7"/>
        <v>0</v>
      </c>
      <c r="Z5" s="349">
        <f t="shared" si="8"/>
        <v>0</v>
      </c>
      <c r="AA5" s="349">
        <f t="shared" si="9"/>
        <v>0</v>
      </c>
      <c r="AB5" s="349">
        <f t="shared" si="10"/>
        <v>0</v>
      </c>
      <c r="AC5" s="349">
        <f t="shared" si="11"/>
        <v>0</v>
      </c>
      <c r="AD5" s="349">
        <f t="shared" si="12"/>
        <v>0</v>
      </c>
      <c r="AG5" s="427" t="s">
        <v>447</v>
      </c>
    </row>
    <row r="6" spans="1:33" s="42" customFormat="1">
      <c r="A6" s="38">
        <f>A5+1</f>
        <v>5</v>
      </c>
      <c r="B6" s="749"/>
      <c r="C6" s="748"/>
      <c r="D6" s="33">
        <f>SUM(Dec:JAN!D6)</f>
        <v>0</v>
      </c>
      <c r="E6" s="33">
        <f>SUM(Dec:JAN!E6)</f>
        <v>0</v>
      </c>
      <c r="F6" s="33">
        <f>SUM(Dec:JAN!F6)</f>
        <v>0</v>
      </c>
      <c r="G6" s="33">
        <f>SUM(Dec:JAN!G6)</f>
        <v>0</v>
      </c>
      <c r="H6" s="78">
        <f t="shared" si="0"/>
        <v>0</v>
      </c>
      <c r="I6" s="33">
        <f>SUM(Dec:JAN!I6)</f>
        <v>0</v>
      </c>
      <c r="J6" s="33">
        <f>SUM(Dec:JAN!J6)</f>
        <v>0</v>
      </c>
      <c r="K6" s="33">
        <f>SUM(Dec:JAN!K6)</f>
        <v>0</v>
      </c>
      <c r="L6" s="33">
        <f>SUM(Dec:JAN!L6)</f>
        <v>0</v>
      </c>
      <c r="M6" s="78">
        <f t="shared" si="1"/>
        <v>0</v>
      </c>
      <c r="N6" s="78">
        <f t="shared" si="4"/>
        <v>0</v>
      </c>
      <c r="O6" s="33">
        <f>SUM(Dec:JAN!N6)</f>
        <v>0</v>
      </c>
      <c r="P6" s="78">
        <f t="shared" si="2"/>
        <v>0</v>
      </c>
      <c r="Q6" s="33">
        <f>SUM(Dec:JAN!P6)</f>
        <v>0</v>
      </c>
      <c r="R6" s="78">
        <f t="shared" si="5"/>
        <v>0</v>
      </c>
      <c r="S6" s="33">
        <f>SUM(Dec:JAN!R6)</f>
        <v>0</v>
      </c>
      <c r="T6" s="78">
        <f>SUM(Dec:JAN!S6)</f>
        <v>0</v>
      </c>
      <c r="U6" s="78">
        <f t="shared" si="6"/>
        <v>0</v>
      </c>
      <c r="V6" s="78">
        <f t="shared" si="3"/>
        <v>0</v>
      </c>
      <c r="W6" s="428"/>
      <c r="X6" s="428"/>
      <c r="Y6" s="355">
        <f t="shared" si="7"/>
        <v>0</v>
      </c>
      <c r="Z6" s="349">
        <f t="shared" si="8"/>
        <v>0</v>
      </c>
      <c r="AA6" s="349">
        <f t="shared" si="9"/>
        <v>0</v>
      </c>
      <c r="AB6" s="349">
        <f t="shared" si="10"/>
        <v>0</v>
      </c>
      <c r="AC6" s="349">
        <f t="shared" si="11"/>
        <v>0</v>
      </c>
      <c r="AD6" s="349">
        <f t="shared" si="12"/>
        <v>0</v>
      </c>
      <c r="AG6" s="427" t="s">
        <v>448</v>
      </c>
    </row>
    <row r="7" spans="1:33" s="42" customFormat="1">
      <c r="A7" s="38">
        <v>6</v>
      </c>
      <c r="B7" s="749"/>
      <c r="C7" s="748"/>
      <c r="D7" s="33">
        <f>SUM(Dec:JAN!D7)</f>
        <v>0</v>
      </c>
      <c r="E7" s="33">
        <f>SUM(Dec:JAN!E7)</f>
        <v>0</v>
      </c>
      <c r="F7" s="33">
        <f>SUM(Dec:JAN!F7)</f>
        <v>0</v>
      </c>
      <c r="G7" s="33">
        <f>SUM(Dec:JAN!G7)</f>
        <v>0</v>
      </c>
      <c r="H7" s="78">
        <f t="shared" si="0"/>
        <v>0</v>
      </c>
      <c r="I7" s="33">
        <f>SUM(Dec:JAN!I7)</f>
        <v>0</v>
      </c>
      <c r="J7" s="33">
        <f>SUM(Dec:JAN!J7)</f>
        <v>0</v>
      </c>
      <c r="K7" s="33">
        <f>SUM(Dec:JAN!K7)</f>
        <v>0</v>
      </c>
      <c r="L7" s="33">
        <f>SUM(Dec:JAN!L7)</f>
        <v>0</v>
      </c>
      <c r="M7" s="78">
        <f t="shared" si="1"/>
        <v>0</v>
      </c>
      <c r="N7" s="78">
        <f t="shared" si="4"/>
        <v>0</v>
      </c>
      <c r="O7" s="33">
        <f>SUM(Dec:JAN!N7)</f>
        <v>0</v>
      </c>
      <c r="P7" s="78">
        <f t="shared" si="2"/>
        <v>0</v>
      </c>
      <c r="Q7" s="33">
        <f>SUM(Dec:JAN!P7)</f>
        <v>0</v>
      </c>
      <c r="R7" s="78">
        <f t="shared" si="5"/>
        <v>0</v>
      </c>
      <c r="S7" s="33">
        <f>SUM(Dec:JAN!R7)</f>
        <v>0</v>
      </c>
      <c r="T7" s="78">
        <f>SUM(Dec:JAN!S7)</f>
        <v>0</v>
      </c>
      <c r="U7" s="78">
        <f t="shared" si="6"/>
        <v>0</v>
      </c>
      <c r="V7" s="78">
        <f t="shared" si="3"/>
        <v>0</v>
      </c>
      <c r="W7" s="428"/>
      <c r="X7" s="428"/>
      <c r="Y7" s="355">
        <f t="shared" si="7"/>
        <v>0</v>
      </c>
      <c r="Z7" s="349">
        <f t="shared" si="8"/>
        <v>0</v>
      </c>
      <c r="AA7" s="349">
        <f t="shared" si="9"/>
        <v>0</v>
      </c>
      <c r="AB7" s="349">
        <f t="shared" si="10"/>
        <v>0</v>
      </c>
      <c r="AC7" s="349">
        <f t="shared" si="11"/>
        <v>0</v>
      </c>
      <c r="AD7" s="349">
        <f t="shared" si="12"/>
        <v>0</v>
      </c>
      <c r="AG7" s="427" t="s">
        <v>449</v>
      </c>
    </row>
    <row r="8" spans="1:33" s="42" customFormat="1">
      <c r="A8" s="38">
        <v>7</v>
      </c>
      <c r="B8" s="749"/>
      <c r="C8" s="748"/>
      <c r="D8" s="33">
        <f>SUM(Dec:JAN!D8)</f>
        <v>0</v>
      </c>
      <c r="E8" s="33">
        <f>SUM(Dec:JAN!E8)</f>
        <v>0</v>
      </c>
      <c r="F8" s="33">
        <f>SUM(Dec:JAN!F8)</f>
        <v>0</v>
      </c>
      <c r="G8" s="33">
        <f>SUM(Dec:JAN!G8)</f>
        <v>0</v>
      </c>
      <c r="H8" s="78">
        <f t="shared" si="0"/>
        <v>0</v>
      </c>
      <c r="I8" s="33">
        <f>SUM(Dec:JAN!I8)</f>
        <v>0</v>
      </c>
      <c r="J8" s="33">
        <f>SUM(Dec:JAN!J8)</f>
        <v>0</v>
      </c>
      <c r="K8" s="33">
        <f>SUM(Dec:JAN!K8)</f>
        <v>0</v>
      </c>
      <c r="L8" s="33">
        <f>SUM(Dec:JAN!L8)</f>
        <v>0</v>
      </c>
      <c r="M8" s="78">
        <f t="shared" si="1"/>
        <v>0</v>
      </c>
      <c r="N8" s="78">
        <f t="shared" si="4"/>
        <v>0</v>
      </c>
      <c r="O8" s="33">
        <f>SUM(Dec:JAN!N8)</f>
        <v>0</v>
      </c>
      <c r="P8" s="78">
        <f t="shared" si="2"/>
        <v>0</v>
      </c>
      <c r="Q8" s="33">
        <f>SUM(Dec:JAN!P8)</f>
        <v>0</v>
      </c>
      <c r="R8" s="78">
        <f t="shared" si="5"/>
        <v>0</v>
      </c>
      <c r="S8" s="33">
        <f>SUM(Dec:JAN!R8)</f>
        <v>0</v>
      </c>
      <c r="T8" s="78">
        <f>SUM(Dec:JAN!S8)</f>
        <v>0</v>
      </c>
      <c r="U8" s="78">
        <f t="shared" si="6"/>
        <v>0</v>
      </c>
      <c r="V8" s="78">
        <f t="shared" si="3"/>
        <v>0</v>
      </c>
      <c r="W8" s="428"/>
      <c r="X8" s="428"/>
      <c r="Y8" s="355">
        <f t="shared" si="7"/>
        <v>0</v>
      </c>
      <c r="Z8" s="349">
        <f t="shared" si="8"/>
        <v>0</v>
      </c>
      <c r="AA8" s="349">
        <f t="shared" si="9"/>
        <v>0</v>
      </c>
      <c r="AB8" s="349">
        <f t="shared" si="10"/>
        <v>0</v>
      </c>
      <c r="AC8" s="349">
        <f t="shared" si="11"/>
        <v>0</v>
      </c>
      <c r="AD8" s="349">
        <f t="shared" si="12"/>
        <v>0</v>
      </c>
    </row>
    <row r="9" spans="1:33" s="42" customFormat="1">
      <c r="A9" s="38">
        <f>A8+1</f>
        <v>8</v>
      </c>
      <c r="B9" s="749"/>
      <c r="C9" s="748"/>
      <c r="D9" s="33">
        <f>SUM(Dec:JAN!D9)</f>
        <v>0</v>
      </c>
      <c r="E9" s="33">
        <f>SUM(Dec:JAN!E9)</f>
        <v>0</v>
      </c>
      <c r="F9" s="33">
        <f>SUM(Dec:JAN!F9)</f>
        <v>0</v>
      </c>
      <c r="G9" s="33">
        <f>SUM(Dec:JAN!G9)</f>
        <v>0</v>
      </c>
      <c r="H9" s="78">
        <f t="shared" si="0"/>
        <v>0</v>
      </c>
      <c r="I9" s="33">
        <f>SUM(Dec:JAN!I9)</f>
        <v>0</v>
      </c>
      <c r="J9" s="33">
        <f>SUM(Dec:JAN!J9)</f>
        <v>0</v>
      </c>
      <c r="K9" s="33">
        <f>SUM(Dec:JAN!K9)</f>
        <v>0</v>
      </c>
      <c r="L9" s="33">
        <f>SUM(Dec:JAN!L9)</f>
        <v>0</v>
      </c>
      <c r="M9" s="78">
        <f t="shared" si="1"/>
        <v>0</v>
      </c>
      <c r="N9" s="78">
        <f t="shared" si="4"/>
        <v>0</v>
      </c>
      <c r="O9" s="33">
        <f>SUM(Dec:JAN!N9)</f>
        <v>0</v>
      </c>
      <c r="P9" s="78">
        <f t="shared" si="2"/>
        <v>0</v>
      </c>
      <c r="Q9" s="33">
        <f>SUM(Dec:JAN!P9)</f>
        <v>0</v>
      </c>
      <c r="R9" s="78">
        <f t="shared" si="5"/>
        <v>0</v>
      </c>
      <c r="S9" s="33">
        <f>SUM(Dec:JAN!R9)</f>
        <v>0</v>
      </c>
      <c r="T9" s="78">
        <f>SUM(Dec:JAN!S9)</f>
        <v>0</v>
      </c>
      <c r="U9" s="78">
        <f t="shared" si="6"/>
        <v>0</v>
      </c>
      <c r="V9" s="78">
        <f t="shared" si="3"/>
        <v>0</v>
      </c>
      <c r="W9" s="428"/>
      <c r="X9" s="428"/>
      <c r="Y9" s="355">
        <f t="shared" si="7"/>
        <v>0</v>
      </c>
      <c r="Z9" s="349">
        <f t="shared" si="8"/>
        <v>0</v>
      </c>
      <c r="AA9" s="349">
        <f t="shared" si="9"/>
        <v>0</v>
      </c>
      <c r="AB9" s="349">
        <f t="shared" si="10"/>
        <v>0</v>
      </c>
      <c r="AC9" s="349">
        <f t="shared" si="11"/>
        <v>0</v>
      </c>
      <c r="AD9" s="349">
        <f t="shared" si="12"/>
        <v>0</v>
      </c>
    </row>
    <row r="10" spans="1:33" s="42" customFormat="1" ht="12" customHeight="1">
      <c r="A10" s="38">
        <f t="shared" ref="A10:A26" si="13">A9+1</f>
        <v>9</v>
      </c>
      <c r="B10" s="749"/>
      <c r="C10" s="748"/>
      <c r="D10" s="33">
        <f>SUM(Dec:JAN!D10)</f>
        <v>0</v>
      </c>
      <c r="E10" s="33">
        <f>SUM(Dec:JAN!E10)</f>
        <v>0</v>
      </c>
      <c r="F10" s="33">
        <f>SUM(Dec:JAN!F10)</f>
        <v>0</v>
      </c>
      <c r="G10" s="33">
        <f>SUM(Dec:JAN!G10)</f>
        <v>0</v>
      </c>
      <c r="H10" s="78">
        <f t="shared" si="0"/>
        <v>0</v>
      </c>
      <c r="I10" s="33">
        <f>SUM(Dec:JAN!I10)</f>
        <v>0</v>
      </c>
      <c r="J10" s="33">
        <f>SUM(Dec:JAN!J10)</f>
        <v>0</v>
      </c>
      <c r="K10" s="33">
        <f>SUM(Dec:JAN!K10)</f>
        <v>0</v>
      </c>
      <c r="L10" s="33">
        <f>SUM(Dec:JAN!L10)</f>
        <v>0</v>
      </c>
      <c r="M10" s="78">
        <f t="shared" si="1"/>
        <v>0</v>
      </c>
      <c r="N10" s="78">
        <f t="shared" si="4"/>
        <v>0</v>
      </c>
      <c r="O10" s="33">
        <f>SUM(Dec:JAN!N10)</f>
        <v>0</v>
      </c>
      <c r="P10" s="78">
        <f t="shared" si="2"/>
        <v>0</v>
      </c>
      <c r="Q10" s="33">
        <f>SUM(Dec:JAN!P10)</f>
        <v>0</v>
      </c>
      <c r="R10" s="78">
        <f t="shared" si="5"/>
        <v>0</v>
      </c>
      <c r="S10" s="33">
        <f>SUM(Dec:JAN!R10)</f>
        <v>0</v>
      </c>
      <c r="T10" s="78">
        <f>SUM(Dec:JAN!S10)</f>
        <v>0</v>
      </c>
      <c r="U10" s="78">
        <f t="shared" si="6"/>
        <v>0</v>
      </c>
      <c r="V10" s="78">
        <f t="shared" si="3"/>
        <v>0</v>
      </c>
      <c r="W10" s="428"/>
      <c r="X10" s="428"/>
      <c r="Y10" s="355">
        <f t="shared" si="7"/>
        <v>0</v>
      </c>
      <c r="Z10" s="349">
        <f t="shared" si="8"/>
        <v>0</v>
      </c>
      <c r="AA10" s="349">
        <f t="shared" si="9"/>
        <v>0</v>
      </c>
      <c r="AB10" s="349">
        <f t="shared" si="10"/>
        <v>0</v>
      </c>
      <c r="AC10" s="349">
        <f t="shared" si="11"/>
        <v>0</v>
      </c>
      <c r="AD10" s="349">
        <f t="shared" si="12"/>
        <v>0</v>
      </c>
    </row>
    <row r="11" spans="1:33" s="42" customFormat="1">
      <c r="A11" s="38">
        <f t="shared" si="13"/>
        <v>10</v>
      </c>
      <c r="B11" s="749"/>
      <c r="C11" s="748"/>
      <c r="D11" s="33">
        <f>SUM(Dec:JAN!D11)</f>
        <v>0</v>
      </c>
      <c r="E11" s="33">
        <f>SUM(Dec:JAN!E11)</f>
        <v>0</v>
      </c>
      <c r="F11" s="33">
        <f>SUM(Dec:JAN!F11)</f>
        <v>0</v>
      </c>
      <c r="G11" s="33">
        <f>SUM(Dec:JAN!G11)</f>
        <v>0</v>
      </c>
      <c r="H11" s="78">
        <f t="shared" si="0"/>
        <v>0</v>
      </c>
      <c r="I11" s="33">
        <f>SUM(Dec:JAN!I11)</f>
        <v>0</v>
      </c>
      <c r="J11" s="33">
        <f>SUM(Dec:JAN!J11)</f>
        <v>0</v>
      </c>
      <c r="K11" s="33">
        <f>SUM(Dec:JAN!K11)</f>
        <v>0</v>
      </c>
      <c r="L11" s="33">
        <f>SUM(Dec:JAN!L11)</f>
        <v>0</v>
      </c>
      <c r="M11" s="78">
        <f t="shared" si="1"/>
        <v>0</v>
      </c>
      <c r="N11" s="78">
        <f t="shared" si="4"/>
        <v>0</v>
      </c>
      <c r="O11" s="33">
        <f>SUM(Dec:JAN!N11)</f>
        <v>0</v>
      </c>
      <c r="P11" s="78">
        <f t="shared" si="2"/>
        <v>0</v>
      </c>
      <c r="Q11" s="33">
        <f>SUM(Dec:JAN!P11)</f>
        <v>0</v>
      </c>
      <c r="R11" s="78">
        <f t="shared" si="5"/>
        <v>0</v>
      </c>
      <c r="S11" s="33">
        <f>SUM(Dec:JAN!R11)</f>
        <v>0</v>
      </c>
      <c r="T11" s="78">
        <f>SUM(Dec:JAN!S11)</f>
        <v>0</v>
      </c>
      <c r="U11" s="78">
        <f t="shared" si="6"/>
        <v>0</v>
      </c>
      <c r="V11" s="78">
        <f t="shared" si="3"/>
        <v>0</v>
      </c>
      <c r="W11" s="428"/>
      <c r="X11" s="428"/>
      <c r="Y11" s="355">
        <f t="shared" si="7"/>
        <v>0</v>
      </c>
      <c r="Z11" s="349">
        <f t="shared" si="8"/>
        <v>0</v>
      </c>
      <c r="AA11" s="349">
        <f t="shared" si="9"/>
        <v>0</v>
      </c>
      <c r="AB11" s="349">
        <f t="shared" si="10"/>
        <v>0</v>
      </c>
      <c r="AC11" s="349">
        <f t="shared" si="11"/>
        <v>0</v>
      </c>
      <c r="AD11" s="349">
        <f t="shared" si="12"/>
        <v>0</v>
      </c>
    </row>
    <row r="12" spans="1:33" s="42" customFormat="1">
      <c r="A12" s="38">
        <f t="shared" si="13"/>
        <v>11</v>
      </c>
      <c r="B12" s="749"/>
      <c r="C12" s="748"/>
      <c r="D12" s="33">
        <f>SUM(Dec:JAN!D12)</f>
        <v>0</v>
      </c>
      <c r="E12" s="33">
        <f>SUM(Dec:JAN!E12)</f>
        <v>0</v>
      </c>
      <c r="F12" s="33">
        <f>SUM(Dec:JAN!F12)</f>
        <v>0</v>
      </c>
      <c r="G12" s="33">
        <f>SUM(Dec:JAN!G12)</f>
        <v>0</v>
      </c>
      <c r="H12" s="78">
        <f t="shared" si="0"/>
        <v>0</v>
      </c>
      <c r="I12" s="33">
        <f>SUM(Dec:JAN!I12)</f>
        <v>0</v>
      </c>
      <c r="J12" s="33">
        <f>SUM(Dec:JAN!J12)</f>
        <v>0</v>
      </c>
      <c r="K12" s="33">
        <f>SUM(Dec:JAN!K12)</f>
        <v>0</v>
      </c>
      <c r="L12" s="33">
        <f>SUM(Dec:JAN!L12)</f>
        <v>0</v>
      </c>
      <c r="M12" s="78">
        <f t="shared" si="1"/>
        <v>0</v>
      </c>
      <c r="N12" s="78">
        <f t="shared" si="4"/>
        <v>0</v>
      </c>
      <c r="O12" s="33">
        <f>SUM(Dec:JAN!N12)</f>
        <v>0</v>
      </c>
      <c r="P12" s="78">
        <f t="shared" si="2"/>
        <v>0</v>
      </c>
      <c r="Q12" s="33">
        <f>SUM(Dec:JAN!P12)</f>
        <v>0</v>
      </c>
      <c r="R12" s="78">
        <f t="shared" si="5"/>
        <v>0</v>
      </c>
      <c r="S12" s="33">
        <f>SUM(Dec:JAN!R12)</f>
        <v>0</v>
      </c>
      <c r="T12" s="78">
        <f>SUM(Dec:JAN!S12)</f>
        <v>0</v>
      </c>
      <c r="U12" s="78">
        <f t="shared" si="6"/>
        <v>0</v>
      </c>
      <c r="V12" s="78">
        <f t="shared" si="3"/>
        <v>0</v>
      </c>
      <c r="W12" s="428"/>
      <c r="X12" s="428"/>
      <c r="Y12" s="355">
        <f t="shared" si="7"/>
        <v>0</v>
      </c>
      <c r="Z12" s="349">
        <f t="shared" si="8"/>
        <v>0</v>
      </c>
      <c r="AA12" s="349">
        <f t="shared" si="9"/>
        <v>0</v>
      </c>
      <c r="AB12" s="349">
        <f t="shared" si="10"/>
        <v>0</v>
      </c>
      <c r="AC12" s="349">
        <f t="shared" si="11"/>
        <v>0</v>
      </c>
      <c r="AD12" s="349">
        <f t="shared" si="12"/>
        <v>0</v>
      </c>
    </row>
    <row r="13" spans="1:33" s="42" customFormat="1">
      <c r="A13" s="38">
        <f t="shared" si="13"/>
        <v>12</v>
      </c>
      <c r="B13" s="749"/>
      <c r="C13" s="748"/>
      <c r="D13" s="33">
        <f>SUM(Dec:JAN!D13)</f>
        <v>0</v>
      </c>
      <c r="E13" s="33">
        <f>SUM(Dec:JAN!E13)</f>
        <v>0</v>
      </c>
      <c r="F13" s="33">
        <f>SUM(Dec:JAN!F13)</f>
        <v>0</v>
      </c>
      <c r="G13" s="33">
        <f>SUM(Dec:JAN!G13)</f>
        <v>0</v>
      </c>
      <c r="H13" s="78">
        <f t="shared" si="0"/>
        <v>0</v>
      </c>
      <c r="I13" s="33">
        <f>SUM(Dec:JAN!I13)</f>
        <v>0</v>
      </c>
      <c r="J13" s="33">
        <f>SUM(Dec:JAN!J13)</f>
        <v>0</v>
      </c>
      <c r="K13" s="33">
        <f>SUM(Dec:JAN!K13)</f>
        <v>0</v>
      </c>
      <c r="L13" s="33">
        <f>SUM(Dec:JAN!L13)</f>
        <v>0</v>
      </c>
      <c r="M13" s="78">
        <f t="shared" si="1"/>
        <v>0</v>
      </c>
      <c r="N13" s="78">
        <f t="shared" si="4"/>
        <v>0</v>
      </c>
      <c r="O13" s="33">
        <f>SUM(Dec:JAN!N13)</f>
        <v>0</v>
      </c>
      <c r="P13" s="78">
        <f t="shared" si="2"/>
        <v>0</v>
      </c>
      <c r="Q13" s="33">
        <f>SUM(Dec:JAN!P13)</f>
        <v>0</v>
      </c>
      <c r="R13" s="78">
        <f t="shared" si="5"/>
        <v>0</v>
      </c>
      <c r="S13" s="33">
        <f>SUM(Dec:JAN!R13)</f>
        <v>0</v>
      </c>
      <c r="T13" s="78">
        <f>SUM(Dec:JAN!S13)</f>
        <v>0</v>
      </c>
      <c r="U13" s="78">
        <f t="shared" si="6"/>
        <v>0</v>
      </c>
      <c r="V13" s="78">
        <f t="shared" si="3"/>
        <v>0</v>
      </c>
      <c r="W13" s="428"/>
      <c r="X13" s="428"/>
      <c r="Y13" s="355">
        <f t="shared" si="7"/>
        <v>0</v>
      </c>
      <c r="Z13" s="349">
        <f t="shared" si="8"/>
        <v>0</v>
      </c>
      <c r="AA13" s="349">
        <f t="shared" si="9"/>
        <v>0</v>
      </c>
      <c r="AB13" s="349">
        <f t="shared" si="10"/>
        <v>0</v>
      </c>
      <c r="AC13" s="349">
        <f t="shared" si="11"/>
        <v>0</v>
      </c>
      <c r="AD13" s="349">
        <f t="shared" si="12"/>
        <v>0</v>
      </c>
    </row>
    <row r="14" spans="1:33" s="42" customFormat="1">
      <c r="A14" s="38">
        <f t="shared" si="13"/>
        <v>13</v>
      </c>
      <c r="B14" s="749"/>
      <c r="C14" s="748"/>
      <c r="D14" s="33">
        <f>SUM(Dec:JAN!D14)</f>
        <v>0</v>
      </c>
      <c r="E14" s="33">
        <f>SUM(Dec:JAN!E14)</f>
        <v>0</v>
      </c>
      <c r="F14" s="33">
        <f>SUM(Dec:JAN!F14)</f>
        <v>0</v>
      </c>
      <c r="G14" s="33">
        <f>SUM(Dec:JAN!G14)</f>
        <v>0</v>
      </c>
      <c r="H14" s="78">
        <f t="shared" si="0"/>
        <v>0</v>
      </c>
      <c r="I14" s="33">
        <f>SUM(Dec:JAN!I14)</f>
        <v>0</v>
      </c>
      <c r="J14" s="33">
        <f>SUM(Dec:JAN!J14)</f>
        <v>0</v>
      </c>
      <c r="K14" s="33">
        <f>SUM(Dec:JAN!K14)</f>
        <v>0</v>
      </c>
      <c r="L14" s="33">
        <f>SUM(Dec:JAN!L14)</f>
        <v>0</v>
      </c>
      <c r="M14" s="78">
        <f t="shared" si="1"/>
        <v>0</v>
      </c>
      <c r="N14" s="78">
        <f t="shared" si="4"/>
        <v>0</v>
      </c>
      <c r="O14" s="33">
        <f>SUM(Dec:JAN!N14)</f>
        <v>0</v>
      </c>
      <c r="P14" s="78">
        <f t="shared" si="2"/>
        <v>0</v>
      </c>
      <c r="Q14" s="33">
        <f>SUM(Dec:JAN!P14)</f>
        <v>0</v>
      </c>
      <c r="R14" s="78">
        <f t="shared" si="5"/>
        <v>0</v>
      </c>
      <c r="S14" s="33">
        <f>SUM(Dec:JAN!R14)</f>
        <v>0</v>
      </c>
      <c r="T14" s="78">
        <f>SUM(Dec:JAN!S14)</f>
        <v>0</v>
      </c>
      <c r="U14" s="78">
        <f t="shared" si="6"/>
        <v>0</v>
      </c>
      <c r="V14" s="78">
        <f t="shared" si="3"/>
        <v>0</v>
      </c>
      <c r="W14" s="428"/>
      <c r="X14" s="428"/>
      <c r="Y14" s="355">
        <f t="shared" si="7"/>
        <v>0</v>
      </c>
      <c r="Z14" s="349">
        <f t="shared" si="8"/>
        <v>0</v>
      </c>
      <c r="AA14" s="349">
        <f t="shared" si="9"/>
        <v>0</v>
      </c>
      <c r="AB14" s="349">
        <f t="shared" si="10"/>
        <v>0</v>
      </c>
      <c r="AC14" s="349">
        <f t="shared" si="11"/>
        <v>0</v>
      </c>
      <c r="AD14" s="349">
        <f t="shared" si="12"/>
        <v>0</v>
      </c>
    </row>
    <row r="15" spans="1:33" s="42" customFormat="1">
      <c r="A15" s="38">
        <f t="shared" si="13"/>
        <v>14</v>
      </c>
      <c r="B15" s="749"/>
      <c r="C15" s="748"/>
      <c r="D15" s="33">
        <f>SUM(Dec:JAN!D15)</f>
        <v>0</v>
      </c>
      <c r="E15" s="33">
        <f>SUM(Dec:JAN!E15)</f>
        <v>0</v>
      </c>
      <c r="F15" s="33">
        <f>SUM(Dec:JAN!F15)</f>
        <v>0</v>
      </c>
      <c r="G15" s="33">
        <f>SUM(Dec:JAN!G15)</f>
        <v>0</v>
      </c>
      <c r="H15" s="78">
        <f t="shared" si="0"/>
        <v>0</v>
      </c>
      <c r="I15" s="33">
        <f>SUM(Dec:JAN!I15)</f>
        <v>0</v>
      </c>
      <c r="J15" s="33">
        <f>SUM(Dec:JAN!J15)</f>
        <v>0</v>
      </c>
      <c r="K15" s="33">
        <f>SUM(Dec:JAN!K15)</f>
        <v>0</v>
      </c>
      <c r="L15" s="33">
        <f>SUM(Dec:JAN!L15)</f>
        <v>0</v>
      </c>
      <c r="M15" s="78">
        <f t="shared" ref="M15:M21" si="14">SUM(I15:L15)</f>
        <v>0</v>
      </c>
      <c r="N15" s="78">
        <f t="shared" si="4"/>
        <v>0</v>
      </c>
      <c r="O15" s="33">
        <f>SUM(Dec:JAN!N15)</f>
        <v>0</v>
      </c>
      <c r="P15" s="78">
        <f t="shared" ref="P15:P22" si="15">H15+M15+O15</f>
        <v>0</v>
      </c>
      <c r="Q15" s="33">
        <f>SUM(Dec:JAN!P15)</f>
        <v>0</v>
      </c>
      <c r="R15" s="78">
        <f t="shared" si="5"/>
        <v>0</v>
      </c>
      <c r="S15" s="33">
        <f>SUM(Dec:JAN!R15)</f>
        <v>0</v>
      </c>
      <c r="T15" s="78">
        <f>SUM(Dec:JAN!S15)</f>
        <v>0</v>
      </c>
      <c r="U15" s="78">
        <f t="shared" si="6"/>
        <v>0</v>
      </c>
      <c r="V15" s="78">
        <f t="shared" si="3"/>
        <v>0</v>
      </c>
      <c r="W15" s="428"/>
      <c r="X15" s="428"/>
      <c r="Y15" s="355">
        <f t="shared" si="7"/>
        <v>0</v>
      </c>
      <c r="Z15" s="349">
        <f t="shared" si="8"/>
        <v>0</v>
      </c>
      <c r="AA15" s="349">
        <f t="shared" si="9"/>
        <v>0</v>
      </c>
      <c r="AB15" s="349">
        <f t="shared" si="10"/>
        <v>0</v>
      </c>
      <c r="AC15" s="349">
        <f t="shared" si="11"/>
        <v>0</v>
      </c>
      <c r="AD15" s="349">
        <f t="shared" si="12"/>
        <v>0</v>
      </c>
    </row>
    <row r="16" spans="1:33" s="42" customFormat="1">
      <c r="A16" s="38">
        <f t="shared" si="13"/>
        <v>15</v>
      </c>
      <c r="B16" s="749"/>
      <c r="C16" s="748"/>
      <c r="D16" s="33">
        <f>SUM(Dec:JAN!D16)</f>
        <v>0</v>
      </c>
      <c r="E16" s="33">
        <f>SUM(Dec:JAN!E16)</f>
        <v>0</v>
      </c>
      <c r="F16" s="33">
        <f>SUM(Dec:JAN!F16)</f>
        <v>0</v>
      </c>
      <c r="G16" s="33">
        <f>SUM(Dec:JAN!G16)</f>
        <v>0</v>
      </c>
      <c r="H16" s="78">
        <f t="shared" si="0"/>
        <v>0</v>
      </c>
      <c r="I16" s="33">
        <f>SUM(Dec:JAN!I16)</f>
        <v>0</v>
      </c>
      <c r="J16" s="33">
        <f>SUM(Dec:JAN!J16)</f>
        <v>0</v>
      </c>
      <c r="K16" s="33">
        <f>SUM(Dec:JAN!K16)</f>
        <v>0</v>
      </c>
      <c r="L16" s="33">
        <f>SUM(Dec:JAN!L16)</f>
        <v>0</v>
      </c>
      <c r="M16" s="78">
        <f t="shared" si="14"/>
        <v>0</v>
      </c>
      <c r="N16" s="78">
        <f t="shared" si="4"/>
        <v>0</v>
      </c>
      <c r="O16" s="33">
        <f>SUM(Dec:JAN!N16)</f>
        <v>0</v>
      </c>
      <c r="P16" s="78">
        <f t="shared" si="15"/>
        <v>0</v>
      </c>
      <c r="Q16" s="33">
        <f>SUM(Dec:JAN!P16)</f>
        <v>0</v>
      </c>
      <c r="R16" s="78">
        <f t="shared" si="5"/>
        <v>0</v>
      </c>
      <c r="S16" s="33">
        <f>SUM(Dec:JAN!R16)</f>
        <v>0</v>
      </c>
      <c r="T16" s="78">
        <f>SUM(Dec:JAN!S16)</f>
        <v>0</v>
      </c>
      <c r="U16" s="78">
        <f t="shared" si="6"/>
        <v>0</v>
      </c>
      <c r="V16" s="78">
        <f t="shared" si="3"/>
        <v>0</v>
      </c>
      <c r="W16" s="428"/>
      <c r="X16" s="428"/>
      <c r="Y16" s="355">
        <f t="shared" si="7"/>
        <v>0</v>
      </c>
      <c r="Z16" s="349">
        <f t="shared" si="8"/>
        <v>0</v>
      </c>
      <c r="AA16" s="349">
        <f t="shared" si="9"/>
        <v>0</v>
      </c>
      <c r="AB16" s="349">
        <f t="shared" si="10"/>
        <v>0</v>
      </c>
      <c r="AC16" s="349">
        <f t="shared" si="11"/>
        <v>0</v>
      </c>
      <c r="AD16" s="349">
        <f t="shared" si="12"/>
        <v>0</v>
      </c>
    </row>
    <row r="17" spans="1:30" s="42" customFormat="1">
      <c r="A17" s="38">
        <f t="shared" si="13"/>
        <v>16</v>
      </c>
      <c r="B17" s="750"/>
      <c r="C17" s="748"/>
      <c r="D17" s="33">
        <f>SUM(Dec:JAN!D17)</f>
        <v>0</v>
      </c>
      <c r="E17" s="33">
        <f>SUM(Dec:JAN!E17)</f>
        <v>0</v>
      </c>
      <c r="F17" s="33">
        <f>SUM(Dec:JAN!F17)</f>
        <v>0</v>
      </c>
      <c r="G17" s="33">
        <f>SUM(Dec:JAN!G17)</f>
        <v>0</v>
      </c>
      <c r="H17" s="78">
        <f t="shared" si="0"/>
        <v>0</v>
      </c>
      <c r="I17" s="33">
        <f>SUM(Dec:JAN!I17)</f>
        <v>0</v>
      </c>
      <c r="J17" s="33">
        <f>SUM(Dec:JAN!J17)</f>
        <v>0</v>
      </c>
      <c r="K17" s="33">
        <f>SUM(Dec:JAN!K17)</f>
        <v>0</v>
      </c>
      <c r="L17" s="33">
        <f>SUM(Dec:JAN!L17)</f>
        <v>0</v>
      </c>
      <c r="M17" s="78">
        <f t="shared" si="14"/>
        <v>0</v>
      </c>
      <c r="N17" s="78">
        <f t="shared" si="4"/>
        <v>0</v>
      </c>
      <c r="O17" s="33">
        <f>SUM(Dec:JAN!N17)</f>
        <v>0</v>
      </c>
      <c r="P17" s="78">
        <f t="shared" si="15"/>
        <v>0</v>
      </c>
      <c r="Q17" s="33">
        <f>SUM(Dec:JAN!P17)</f>
        <v>0</v>
      </c>
      <c r="R17" s="78">
        <f>P17+Q17</f>
        <v>0</v>
      </c>
      <c r="S17" s="33">
        <f>SUM(Dec:JAN!R17)</f>
        <v>0</v>
      </c>
      <c r="T17" s="78">
        <f>SUM(Dec:JAN!S17)</f>
        <v>0</v>
      </c>
      <c r="U17" s="78">
        <f t="shared" si="6"/>
        <v>0</v>
      </c>
      <c r="V17" s="78">
        <f t="shared" si="3"/>
        <v>0</v>
      </c>
      <c r="W17" s="428"/>
      <c r="X17" s="428"/>
      <c r="Y17" s="355">
        <f t="shared" si="7"/>
        <v>0</v>
      </c>
      <c r="Z17" s="349">
        <f t="shared" si="8"/>
        <v>0</v>
      </c>
      <c r="AA17" s="349">
        <f t="shared" si="9"/>
        <v>0</v>
      </c>
      <c r="AB17" s="349">
        <f t="shared" si="10"/>
        <v>0</v>
      </c>
      <c r="AC17" s="349">
        <f t="shared" si="11"/>
        <v>0</v>
      </c>
      <c r="AD17" s="349">
        <f t="shared" si="12"/>
        <v>0</v>
      </c>
    </row>
    <row r="18" spans="1:30" s="42" customFormat="1">
      <c r="A18" s="38">
        <f t="shared" si="13"/>
        <v>17</v>
      </c>
      <c r="B18" s="750"/>
      <c r="C18" s="748"/>
      <c r="D18" s="33">
        <f>SUM(Dec:JAN!D18)</f>
        <v>0</v>
      </c>
      <c r="E18" s="33">
        <f>SUM(Dec:JAN!E18)</f>
        <v>0</v>
      </c>
      <c r="F18" s="33">
        <f>SUM(Dec:JAN!F18)</f>
        <v>0</v>
      </c>
      <c r="G18" s="33">
        <f>SUM(Dec:JAN!G18)</f>
        <v>0</v>
      </c>
      <c r="H18" s="78">
        <f t="shared" si="0"/>
        <v>0</v>
      </c>
      <c r="I18" s="33">
        <f>SUM(Dec:JAN!I18)</f>
        <v>0</v>
      </c>
      <c r="J18" s="33">
        <f>SUM(Dec:JAN!J18)</f>
        <v>0</v>
      </c>
      <c r="K18" s="33">
        <f>SUM(Dec:JAN!K18)</f>
        <v>0</v>
      </c>
      <c r="L18" s="33">
        <f>SUM(Dec:JAN!L18)</f>
        <v>0</v>
      </c>
      <c r="M18" s="78">
        <f t="shared" si="14"/>
        <v>0</v>
      </c>
      <c r="N18" s="78">
        <f t="shared" si="4"/>
        <v>0</v>
      </c>
      <c r="O18" s="33">
        <f>SUM(Dec:JAN!N18)</f>
        <v>0</v>
      </c>
      <c r="P18" s="78">
        <f t="shared" si="15"/>
        <v>0</v>
      </c>
      <c r="Q18" s="33">
        <f>SUM(Dec:JAN!P18)</f>
        <v>0</v>
      </c>
      <c r="R18" s="78">
        <f t="shared" si="5"/>
        <v>0</v>
      </c>
      <c r="S18" s="33">
        <f>SUM(Dec:JAN!R18)</f>
        <v>0</v>
      </c>
      <c r="T18" s="78">
        <f>SUM(Dec:JAN!S18)</f>
        <v>0</v>
      </c>
      <c r="U18" s="78">
        <f t="shared" si="6"/>
        <v>0</v>
      </c>
      <c r="V18" s="78">
        <f t="shared" si="3"/>
        <v>0</v>
      </c>
      <c r="W18" s="428"/>
      <c r="X18" s="428"/>
      <c r="Y18" s="355">
        <f t="shared" si="7"/>
        <v>0</v>
      </c>
      <c r="Z18" s="349">
        <f t="shared" si="8"/>
        <v>0</v>
      </c>
      <c r="AA18" s="349">
        <f t="shared" si="9"/>
        <v>0</v>
      </c>
      <c r="AB18" s="349">
        <f t="shared" si="10"/>
        <v>0</v>
      </c>
      <c r="AC18" s="349">
        <f t="shared" si="11"/>
        <v>0</v>
      </c>
      <c r="AD18" s="349">
        <f t="shared" si="12"/>
        <v>0</v>
      </c>
    </row>
    <row r="19" spans="1:30">
      <c r="A19" s="38">
        <f t="shared" si="13"/>
        <v>18</v>
      </c>
      <c r="B19" s="750"/>
      <c r="C19" s="747"/>
      <c r="D19" s="33">
        <f>SUM(Dec:JAN!D19)</f>
        <v>0</v>
      </c>
      <c r="E19" s="33">
        <f>SUM(Dec:JAN!E19)</f>
        <v>0</v>
      </c>
      <c r="F19" s="33">
        <f>SUM(Dec:JAN!F19)</f>
        <v>0</v>
      </c>
      <c r="G19" s="33">
        <f>SUM(Dec:JAN!G19)</f>
        <v>0</v>
      </c>
      <c r="H19" s="78">
        <f t="shared" si="0"/>
        <v>0</v>
      </c>
      <c r="I19" s="33">
        <f>SUM(Dec:JAN!I19)</f>
        <v>0</v>
      </c>
      <c r="J19" s="33">
        <f>SUM(Dec:JAN!J19)</f>
        <v>0</v>
      </c>
      <c r="K19" s="33">
        <f>SUM(Dec:JAN!K19)</f>
        <v>0</v>
      </c>
      <c r="L19" s="33">
        <f>SUM(Dec:JAN!L19)</f>
        <v>0</v>
      </c>
      <c r="M19" s="78">
        <f t="shared" si="14"/>
        <v>0</v>
      </c>
      <c r="N19" s="78">
        <f t="shared" si="4"/>
        <v>0</v>
      </c>
      <c r="O19" s="33">
        <f>SUM(Dec:JAN!N19)</f>
        <v>0</v>
      </c>
      <c r="P19" s="78">
        <f t="shared" si="15"/>
        <v>0</v>
      </c>
      <c r="Q19" s="33">
        <f>SUM(Dec:JAN!P19)</f>
        <v>0</v>
      </c>
      <c r="R19" s="78">
        <f t="shared" si="5"/>
        <v>0</v>
      </c>
      <c r="S19" s="33">
        <f>SUM(Dec:JAN!R19)</f>
        <v>0</v>
      </c>
      <c r="T19" s="78">
        <f>SUM(Dec:JAN!S19)</f>
        <v>0</v>
      </c>
      <c r="U19" s="78">
        <f t="shared" si="6"/>
        <v>0</v>
      </c>
      <c r="V19" s="78">
        <f t="shared" si="3"/>
        <v>0</v>
      </c>
      <c r="W19" s="428"/>
      <c r="X19" s="428"/>
      <c r="Y19" s="355">
        <f t="shared" si="7"/>
        <v>0</v>
      </c>
      <c r="Z19" s="349">
        <f t="shared" si="8"/>
        <v>0</v>
      </c>
      <c r="AA19" s="349">
        <f t="shared" si="9"/>
        <v>0</v>
      </c>
      <c r="AB19" s="349">
        <f t="shared" si="10"/>
        <v>0</v>
      </c>
      <c r="AC19" s="349">
        <f t="shared" si="11"/>
        <v>0</v>
      </c>
      <c r="AD19" s="349">
        <f t="shared" si="12"/>
        <v>0</v>
      </c>
    </row>
    <row r="20" spans="1:30">
      <c r="A20" s="38">
        <f t="shared" si="13"/>
        <v>19</v>
      </c>
      <c r="B20" s="750"/>
      <c r="C20" s="747"/>
      <c r="D20" s="33">
        <f>SUM(Dec:JAN!D20)</f>
        <v>0</v>
      </c>
      <c r="E20" s="33">
        <f>SUM(Dec:JAN!E20)</f>
        <v>0</v>
      </c>
      <c r="F20" s="33">
        <f>SUM(Dec:JAN!F20)</f>
        <v>0</v>
      </c>
      <c r="G20" s="33">
        <f>SUM(Dec:JAN!G20)</f>
        <v>0</v>
      </c>
      <c r="H20" s="78">
        <f t="shared" si="0"/>
        <v>0</v>
      </c>
      <c r="I20" s="33">
        <f>SUM(Dec:JAN!I20)</f>
        <v>0</v>
      </c>
      <c r="J20" s="33">
        <f>SUM(Dec:JAN!J20)</f>
        <v>0</v>
      </c>
      <c r="K20" s="33">
        <f>SUM(Dec:JAN!K20)</f>
        <v>0</v>
      </c>
      <c r="L20" s="33">
        <f>SUM(Dec:JAN!L20)</f>
        <v>0</v>
      </c>
      <c r="M20" s="78">
        <f t="shared" si="14"/>
        <v>0</v>
      </c>
      <c r="N20" s="78">
        <f t="shared" si="4"/>
        <v>0</v>
      </c>
      <c r="O20" s="33">
        <f>SUM(Dec:JAN!N20)</f>
        <v>0</v>
      </c>
      <c r="P20" s="78">
        <f t="shared" si="15"/>
        <v>0</v>
      </c>
      <c r="Q20" s="33">
        <f>SUM(Dec:JAN!P20)</f>
        <v>0</v>
      </c>
      <c r="R20" s="78">
        <f t="shared" si="5"/>
        <v>0</v>
      </c>
      <c r="S20" s="33">
        <f>SUM(Dec:JAN!R20)</f>
        <v>0</v>
      </c>
      <c r="T20" s="78">
        <f>SUM(Dec:JAN!S20)</f>
        <v>0</v>
      </c>
      <c r="U20" s="78">
        <f t="shared" si="6"/>
        <v>0</v>
      </c>
      <c r="V20" s="78">
        <f t="shared" si="3"/>
        <v>0</v>
      </c>
      <c r="W20" s="428"/>
      <c r="X20" s="428"/>
      <c r="Y20" s="355">
        <f t="shared" si="7"/>
        <v>0</v>
      </c>
      <c r="Z20" s="349">
        <f t="shared" si="8"/>
        <v>0</v>
      </c>
      <c r="AA20" s="349">
        <f t="shared" si="9"/>
        <v>0</v>
      </c>
      <c r="AB20" s="349">
        <f t="shared" si="10"/>
        <v>0</v>
      </c>
      <c r="AC20" s="349">
        <f t="shared" si="11"/>
        <v>0</v>
      </c>
      <c r="AD20" s="349">
        <f t="shared" si="12"/>
        <v>0</v>
      </c>
    </row>
    <row r="21" spans="1:30">
      <c r="A21" s="38">
        <f t="shared" si="13"/>
        <v>20</v>
      </c>
      <c r="B21" s="750"/>
      <c r="C21" s="747"/>
      <c r="D21" s="33">
        <f>SUM(Dec:JAN!D21)</f>
        <v>0</v>
      </c>
      <c r="E21" s="33">
        <f>SUM(Dec:JAN!E21)</f>
        <v>0</v>
      </c>
      <c r="F21" s="33">
        <f>SUM(Dec:JAN!F21)</f>
        <v>0</v>
      </c>
      <c r="G21" s="33">
        <f>SUM(Dec:JAN!G21)</f>
        <v>0</v>
      </c>
      <c r="H21" s="78">
        <f t="shared" si="0"/>
        <v>0</v>
      </c>
      <c r="I21" s="33">
        <f>SUM(Dec:JAN!I21)</f>
        <v>0</v>
      </c>
      <c r="J21" s="33">
        <f>SUM(Dec:JAN!J21)</f>
        <v>0</v>
      </c>
      <c r="K21" s="33">
        <f>SUM(Dec:JAN!K21)</f>
        <v>0</v>
      </c>
      <c r="L21" s="33">
        <f>SUM(Dec:JAN!L21)</f>
        <v>0</v>
      </c>
      <c r="M21" s="78">
        <f t="shared" si="14"/>
        <v>0</v>
      </c>
      <c r="N21" s="78">
        <f t="shared" si="4"/>
        <v>0</v>
      </c>
      <c r="O21" s="33">
        <f>SUM(Dec:JAN!N21)</f>
        <v>0</v>
      </c>
      <c r="P21" s="78">
        <f t="shared" si="15"/>
        <v>0</v>
      </c>
      <c r="Q21" s="33">
        <f>SUM(Dec:JAN!P21)</f>
        <v>0</v>
      </c>
      <c r="R21" s="78">
        <f>P21+Q21</f>
        <v>0</v>
      </c>
      <c r="S21" s="33">
        <f>SUM(Dec:JAN!R21)</f>
        <v>0</v>
      </c>
      <c r="T21" s="78">
        <f>SUM(Dec:JAN!S21)</f>
        <v>0</v>
      </c>
      <c r="U21" s="78">
        <f t="shared" si="6"/>
        <v>0</v>
      </c>
      <c r="V21" s="78">
        <f t="shared" si="3"/>
        <v>0</v>
      </c>
      <c r="W21" s="428"/>
      <c r="X21" s="428"/>
      <c r="Y21" s="355">
        <f t="shared" si="7"/>
        <v>0</v>
      </c>
      <c r="Z21" s="349">
        <f t="shared" si="8"/>
        <v>0</v>
      </c>
      <c r="AA21" s="349">
        <f t="shared" si="9"/>
        <v>0</v>
      </c>
      <c r="AB21" s="349">
        <f t="shared" si="10"/>
        <v>0</v>
      </c>
      <c r="AC21" s="349">
        <f t="shared" si="11"/>
        <v>0</v>
      </c>
      <c r="AD21" s="349">
        <f t="shared" si="12"/>
        <v>0</v>
      </c>
    </row>
    <row r="22" spans="1:30">
      <c r="A22" s="38">
        <f t="shared" si="13"/>
        <v>21</v>
      </c>
      <c r="B22" s="750"/>
      <c r="C22" s="747"/>
      <c r="D22" s="33">
        <f>SUM(Dec:JAN!D22)</f>
        <v>0</v>
      </c>
      <c r="E22" s="33">
        <f>SUM(Dec:JAN!E22)</f>
        <v>0</v>
      </c>
      <c r="F22" s="33">
        <f>SUM(Dec:JAN!F22)</f>
        <v>0</v>
      </c>
      <c r="G22" s="33">
        <f>SUM(Dec:JAN!G22)</f>
        <v>0</v>
      </c>
      <c r="H22" s="78">
        <f t="shared" si="0"/>
        <v>0</v>
      </c>
      <c r="I22" s="33">
        <f>SUM(Dec:JAN!I22)</f>
        <v>0</v>
      </c>
      <c r="J22" s="33">
        <f>SUM(Dec:JAN!J22)</f>
        <v>0</v>
      </c>
      <c r="K22" s="33">
        <f>SUM(Dec:JAN!K22)</f>
        <v>0</v>
      </c>
      <c r="L22" s="33">
        <f>SUM(Dec:JAN!L22)</f>
        <v>0</v>
      </c>
      <c r="M22" s="78">
        <f t="shared" ref="M22:M29" si="16">SUM(I22:L22)</f>
        <v>0</v>
      </c>
      <c r="N22" s="78">
        <f t="shared" si="4"/>
        <v>0</v>
      </c>
      <c r="O22" s="33">
        <f>SUM(Dec:JAN!N22)</f>
        <v>0</v>
      </c>
      <c r="P22" s="78">
        <f t="shared" si="15"/>
        <v>0</v>
      </c>
      <c r="Q22" s="33">
        <f>SUM(Dec:JAN!P22)</f>
        <v>0</v>
      </c>
      <c r="R22" s="78">
        <f t="shared" ref="R22:R29" si="17">P22+Q22</f>
        <v>0</v>
      </c>
      <c r="S22" s="33">
        <f>SUM(Dec:JAN!R22)</f>
        <v>0</v>
      </c>
      <c r="T22" s="78">
        <f>SUM(Dec:JAN!S22)</f>
        <v>0</v>
      </c>
      <c r="U22" s="78">
        <f t="shared" si="6"/>
        <v>0</v>
      </c>
      <c r="V22" s="78">
        <f t="shared" si="3"/>
        <v>0</v>
      </c>
      <c r="W22" s="428"/>
      <c r="X22" s="428"/>
      <c r="Y22" s="355">
        <f t="shared" si="7"/>
        <v>0</v>
      </c>
      <c r="Z22" s="349">
        <f t="shared" si="8"/>
        <v>0</v>
      </c>
      <c r="AA22" s="349">
        <f t="shared" si="9"/>
        <v>0</v>
      </c>
      <c r="AB22" s="349">
        <f t="shared" si="10"/>
        <v>0</v>
      </c>
      <c r="AC22" s="349">
        <f t="shared" si="11"/>
        <v>0</v>
      </c>
      <c r="AD22" s="349">
        <f t="shared" si="12"/>
        <v>0</v>
      </c>
    </row>
    <row r="23" spans="1:30">
      <c r="A23" s="38">
        <f t="shared" si="13"/>
        <v>22</v>
      </c>
      <c r="B23" s="750"/>
      <c r="C23" s="747"/>
      <c r="D23" s="33">
        <f>SUM(Dec:JAN!D23)</f>
        <v>0</v>
      </c>
      <c r="E23" s="33">
        <f>SUM(Dec:JAN!E23)</f>
        <v>0</v>
      </c>
      <c r="F23" s="33">
        <f>SUM(Dec:JAN!F23)</f>
        <v>0</v>
      </c>
      <c r="G23" s="33">
        <f>SUM(Dec:JAN!G23)</f>
        <v>0</v>
      </c>
      <c r="H23" s="78">
        <f t="shared" si="0"/>
        <v>0</v>
      </c>
      <c r="I23" s="33">
        <f>SUM(Dec:JAN!I23)</f>
        <v>0</v>
      </c>
      <c r="J23" s="33">
        <f>SUM(Dec:JAN!J23)</f>
        <v>0</v>
      </c>
      <c r="K23" s="33">
        <f>SUM(Dec:JAN!K23)</f>
        <v>0</v>
      </c>
      <c r="L23" s="33">
        <f>SUM(Dec:JAN!L23)</f>
        <v>0</v>
      </c>
      <c r="M23" s="78">
        <f t="shared" si="16"/>
        <v>0</v>
      </c>
      <c r="N23" s="78">
        <f t="shared" si="4"/>
        <v>0</v>
      </c>
      <c r="O23" s="33">
        <f>SUM(Dec:JAN!N23)</f>
        <v>0</v>
      </c>
      <c r="P23" s="78">
        <f t="shared" ref="P23:P29" si="18">H23+M23+O23</f>
        <v>0</v>
      </c>
      <c r="Q23" s="33">
        <f>SUM(Dec:JAN!P23)</f>
        <v>0</v>
      </c>
      <c r="R23" s="78">
        <f t="shared" si="17"/>
        <v>0</v>
      </c>
      <c r="S23" s="33">
        <f>SUM(Dec:JAN!R23)</f>
        <v>0</v>
      </c>
      <c r="T23" s="78">
        <f>SUM(Dec:JAN!S23)</f>
        <v>0</v>
      </c>
      <c r="U23" s="78">
        <f t="shared" si="6"/>
        <v>0</v>
      </c>
      <c r="V23" s="78">
        <f t="shared" si="3"/>
        <v>0</v>
      </c>
      <c r="W23" s="428"/>
      <c r="X23" s="428"/>
      <c r="Y23" s="355">
        <f t="shared" si="7"/>
        <v>0</v>
      </c>
      <c r="Z23" s="349">
        <f t="shared" si="8"/>
        <v>0</v>
      </c>
      <c r="AA23" s="349">
        <f t="shared" si="9"/>
        <v>0</v>
      </c>
      <c r="AB23" s="349">
        <f t="shared" si="10"/>
        <v>0</v>
      </c>
      <c r="AC23" s="349">
        <f t="shared" si="11"/>
        <v>0</v>
      </c>
      <c r="AD23" s="349">
        <f t="shared" si="12"/>
        <v>0</v>
      </c>
    </row>
    <row r="24" spans="1:30">
      <c r="A24" s="38">
        <f t="shared" si="13"/>
        <v>23</v>
      </c>
      <c r="B24" s="750"/>
      <c r="C24" s="747"/>
      <c r="D24" s="33">
        <f>SUM(Dec:JAN!D24)</f>
        <v>0</v>
      </c>
      <c r="E24" s="33">
        <f>SUM(Dec:JAN!E24)</f>
        <v>0</v>
      </c>
      <c r="F24" s="33">
        <f>SUM(Dec:JAN!F24)</f>
        <v>0</v>
      </c>
      <c r="G24" s="33">
        <f>SUM(Dec:JAN!G24)</f>
        <v>0</v>
      </c>
      <c r="H24" s="78">
        <f t="shared" si="0"/>
        <v>0</v>
      </c>
      <c r="I24" s="33">
        <f>SUM(Dec:JAN!I24)</f>
        <v>0</v>
      </c>
      <c r="J24" s="33">
        <f>SUM(Dec:JAN!J24)</f>
        <v>0</v>
      </c>
      <c r="K24" s="33">
        <f>SUM(Dec:JAN!K24)</f>
        <v>0</v>
      </c>
      <c r="L24" s="33">
        <f>SUM(Dec:JAN!L24)</f>
        <v>0</v>
      </c>
      <c r="M24" s="78">
        <f t="shared" si="16"/>
        <v>0</v>
      </c>
      <c r="N24" s="78">
        <f t="shared" si="4"/>
        <v>0</v>
      </c>
      <c r="O24" s="33">
        <f>SUM(Dec:JAN!N24)</f>
        <v>0</v>
      </c>
      <c r="P24" s="78">
        <f t="shared" si="18"/>
        <v>0</v>
      </c>
      <c r="Q24" s="33">
        <f>SUM(Dec:JAN!P24)</f>
        <v>0</v>
      </c>
      <c r="R24" s="78">
        <f t="shared" si="17"/>
        <v>0</v>
      </c>
      <c r="S24" s="33">
        <f>SUM(Dec:JAN!R24)</f>
        <v>0</v>
      </c>
      <c r="T24" s="78">
        <f>SUM(Dec:JAN!S24)</f>
        <v>0</v>
      </c>
      <c r="U24" s="78">
        <f t="shared" si="6"/>
        <v>0</v>
      </c>
      <c r="V24" s="78">
        <f t="shared" si="3"/>
        <v>0</v>
      </c>
      <c r="W24" s="428"/>
      <c r="X24" s="428"/>
      <c r="Y24" s="355">
        <f t="shared" si="7"/>
        <v>0</v>
      </c>
      <c r="Z24" s="349">
        <f t="shared" si="8"/>
        <v>0</v>
      </c>
      <c r="AA24" s="349">
        <f t="shared" si="9"/>
        <v>0</v>
      </c>
      <c r="AB24" s="349">
        <f t="shared" si="10"/>
        <v>0</v>
      </c>
      <c r="AC24" s="349">
        <f t="shared" si="11"/>
        <v>0</v>
      </c>
      <c r="AD24" s="349">
        <f t="shared" si="12"/>
        <v>0</v>
      </c>
    </row>
    <row r="25" spans="1:30">
      <c r="A25" s="38">
        <f t="shared" si="13"/>
        <v>24</v>
      </c>
      <c r="B25" s="1146" t="s">
        <v>528</v>
      </c>
      <c r="C25" s="1146"/>
      <c r="D25" s="33">
        <f>SUM(Dec:JAN!D25)</f>
        <v>0</v>
      </c>
      <c r="E25" s="33">
        <f>SUM(Dec:JAN!E25)</f>
        <v>0</v>
      </c>
      <c r="F25" s="33">
        <f>SUM(Dec:JAN!F25)</f>
        <v>0</v>
      </c>
      <c r="G25" s="33">
        <f>SUM(Dec:JAN!G25)</f>
        <v>0</v>
      </c>
      <c r="H25" s="78">
        <f t="shared" si="0"/>
        <v>0</v>
      </c>
      <c r="I25" s="33">
        <f>SUM(Dec:JAN!I25)</f>
        <v>0</v>
      </c>
      <c r="J25" s="33">
        <f>SUM(Dec:JAN!J25)</f>
        <v>0</v>
      </c>
      <c r="K25" s="33">
        <f>SUM(Dec:JAN!K25)</f>
        <v>0</v>
      </c>
      <c r="L25" s="33">
        <f>SUM(Dec:JAN!L25)</f>
        <v>0</v>
      </c>
      <c r="M25" s="78">
        <f t="shared" si="16"/>
        <v>0</v>
      </c>
      <c r="N25" s="78">
        <f t="shared" si="4"/>
        <v>0</v>
      </c>
      <c r="O25" s="33">
        <f>SUM(Dec:JAN!N25)</f>
        <v>0</v>
      </c>
      <c r="P25" s="78">
        <f t="shared" si="18"/>
        <v>0</v>
      </c>
      <c r="Q25" s="33">
        <f>SUM(Dec:JAN!P25)</f>
        <v>0</v>
      </c>
      <c r="R25" s="78">
        <f t="shared" si="17"/>
        <v>0</v>
      </c>
      <c r="S25" s="33">
        <f>SUM(Dec:JAN!R25)</f>
        <v>0</v>
      </c>
      <c r="T25" s="78">
        <f>SUM(Dec:JAN!S25)</f>
        <v>0</v>
      </c>
      <c r="U25" s="78">
        <f t="shared" si="6"/>
        <v>0</v>
      </c>
      <c r="V25" s="78">
        <f t="shared" si="3"/>
        <v>0</v>
      </c>
      <c r="W25" s="428"/>
      <c r="X25" s="428"/>
      <c r="Y25" s="355">
        <f t="shared" si="7"/>
        <v>0</v>
      </c>
      <c r="Z25" s="349">
        <f t="shared" si="8"/>
        <v>0</v>
      </c>
      <c r="AA25" s="349">
        <f t="shared" si="9"/>
        <v>0</v>
      </c>
      <c r="AB25" s="349">
        <f t="shared" si="10"/>
        <v>0</v>
      </c>
      <c r="AC25" s="349">
        <f t="shared" si="11"/>
        <v>0</v>
      </c>
      <c r="AD25" s="349">
        <f t="shared" si="12"/>
        <v>0</v>
      </c>
    </row>
    <row r="26" spans="1:30">
      <c r="A26" s="38">
        <f t="shared" si="13"/>
        <v>25</v>
      </c>
      <c r="B26" s="750"/>
      <c r="C26" s="747"/>
      <c r="D26" s="33">
        <f>SUM(Dec:JAN!D26)</f>
        <v>0</v>
      </c>
      <c r="E26" s="33">
        <f>SUM(Dec:JAN!E26)</f>
        <v>0</v>
      </c>
      <c r="F26" s="33">
        <f>SUM(Dec:JAN!F26)</f>
        <v>0</v>
      </c>
      <c r="G26" s="33">
        <f>SUM(Dec:JAN!G26)</f>
        <v>0</v>
      </c>
      <c r="H26" s="78">
        <f t="shared" si="0"/>
        <v>0</v>
      </c>
      <c r="I26" s="33">
        <f>SUM(Dec:JAN!I26)</f>
        <v>0</v>
      </c>
      <c r="J26" s="33">
        <f>SUM(Dec:JAN!J26)</f>
        <v>0</v>
      </c>
      <c r="K26" s="33">
        <f>SUM(Dec:JAN!K26)</f>
        <v>0</v>
      </c>
      <c r="L26" s="33">
        <f>SUM(Dec:JAN!L26)</f>
        <v>0</v>
      </c>
      <c r="M26" s="78">
        <f t="shared" si="16"/>
        <v>0</v>
      </c>
      <c r="N26" s="78">
        <f t="shared" si="4"/>
        <v>0</v>
      </c>
      <c r="O26" s="33">
        <f>SUM(Dec:JAN!N26)</f>
        <v>0</v>
      </c>
      <c r="P26" s="78">
        <f t="shared" si="18"/>
        <v>0</v>
      </c>
      <c r="Q26" s="33">
        <f>SUM(Dec:JAN!P26)</f>
        <v>0</v>
      </c>
      <c r="R26" s="78">
        <f t="shared" si="17"/>
        <v>0</v>
      </c>
      <c r="S26" s="33">
        <f>SUM(Dec:JAN!R26)</f>
        <v>0</v>
      </c>
      <c r="T26" s="78">
        <f>SUM(Dec:JAN!S26)</f>
        <v>0</v>
      </c>
      <c r="U26" s="78">
        <f t="shared" si="6"/>
        <v>0</v>
      </c>
      <c r="V26" s="78">
        <f t="shared" si="3"/>
        <v>0</v>
      </c>
      <c r="W26" s="428"/>
      <c r="X26" s="428"/>
      <c r="Y26" s="355">
        <f t="shared" si="7"/>
        <v>0</v>
      </c>
      <c r="Z26" s="349">
        <f t="shared" si="8"/>
        <v>0</v>
      </c>
      <c r="AA26" s="349">
        <f t="shared" si="9"/>
        <v>0</v>
      </c>
      <c r="AB26" s="349">
        <f t="shared" si="10"/>
        <v>0</v>
      </c>
      <c r="AC26" s="349">
        <f t="shared" si="11"/>
        <v>0</v>
      </c>
      <c r="AD26" s="349">
        <f t="shared" si="12"/>
        <v>0</v>
      </c>
    </row>
    <row r="27" spans="1:30">
      <c r="B27" s="77"/>
      <c r="D27" s="33">
        <f>SUM(Dec:JAN!D27)</f>
        <v>0</v>
      </c>
      <c r="E27" s="33">
        <f>SUM(Dec:JAN!E27)</f>
        <v>0</v>
      </c>
      <c r="F27" s="33">
        <f>SUM(Dec:JAN!F27)</f>
        <v>0</v>
      </c>
      <c r="G27" s="33">
        <f>SUM(Dec:JAN!G27)</f>
        <v>0</v>
      </c>
      <c r="H27" s="78">
        <f t="shared" si="0"/>
        <v>0</v>
      </c>
      <c r="I27" s="33">
        <f>SUM(Dec:JAN!I27)</f>
        <v>0</v>
      </c>
      <c r="J27" s="33">
        <f>SUM(Dec:JAN!J27)</f>
        <v>0</v>
      </c>
      <c r="K27" s="33">
        <f>SUM(Dec:JAN!K27)</f>
        <v>0</v>
      </c>
      <c r="L27" s="33">
        <f>SUM(Dec:JAN!L27)</f>
        <v>0</v>
      </c>
      <c r="M27" s="78">
        <f t="shared" si="16"/>
        <v>0</v>
      </c>
      <c r="N27" s="78">
        <f t="shared" si="4"/>
        <v>0</v>
      </c>
      <c r="O27" s="33">
        <f>SUM(Dec:JAN!N27)</f>
        <v>0</v>
      </c>
      <c r="P27" s="78">
        <f t="shared" si="18"/>
        <v>0</v>
      </c>
      <c r="Q27" s="33">
        <f>SUM(Dec:JAN!P27)</f>
        <v>0</v>
      </c>
      <c r="R27" s="78">
        <f t="shared" si="17"/>
        <v>0</v>
      </c>
      <c r="S27" s="33">
        <f>SUM(Dec:JAN!R27)</f>
        <v>0</v>
      </c>
      <c r="T27" s="78">
        <f>SUM(Dec:JAN!S27)</f>
        <v>0</v>
      </c>
      <c r="U27" s="78">
        <f t="shared" si="6"/>
        <v>0</v>
      </c>
      <c r="V27" s="78">
        <f t="shared" si="3"/>
        <v>0</v>
      </c>
      <c r="W27" s="428"/>
      <c r="X27" s="428"/>
      <c r="Y27" s="355">
        <f t="shared" si="7"/>
        <v>0</v>
      </c>
      <c r="Z27" s="349">
        <f t="shared" si="8"/>
        <v>0</v>
      </c>
      <c r="AA27" s="349">
        <f t="shared" si="9"/>
        <v>0</v>
      </c>
      <c r="AB27" s="349">
        <f t="shared" si="10"/>
        <v>0</v>
      </c>
      <c r="AC27" s="349">
        <f t="shared" si="11"/>
        <v>0</v>
      </c>
      <c r="AD27" s="349">
        <f t="shared" si="12"/>
        <v>0</v>
      </c>
    </row>
    <row r="28" spans="1:30">
      <c r="B28" s="77" t="s">
        <v>495</v>
      </c>
      <c r="C28" s="751"/>
      <c r="D28" s="33">
        <f>SUM(Dec:JAN!D28)</f>
        <v>0</v>
      </c>
      <c r="E28" s="33">
        <f>SUM(Dec:JAN!E28)</f>
        <v>0</v>
      </c>
      <c r="F28" s="33">
        <f>SUM(Dec:JAN!F28)</f>
        <v>0</v>
      </c>
      <c r="G28" s="33">
        <f>SUM(Dec:JAN!G28)</f>
        <v>0</v>
      </c>
      <c r="H28" s="78">
        <f t="shared" si="0"/>
        <v>0</v>
      </c>
      <c r="I28" s="33">
        <f>SUM(Dec:JAN!I28)</f>
        <v>0</v>
      </c>
      <c r="J28" s="33">
        <f>SUM(Dec:JAN!J28)</f>
        <v>0</v>
      </c>
      <c r="K28" s="33">
        <f>SUM(Dec:JAN!K28)</f>
        <v>0</v>
      </c>
      <c r="L28" s="33">
        <f>SUM(Dec:JAN!L28)</f>
        <v>0</v>
      </c>
      <c r="M28" s="78">
        <f t="shared" si="16"/>
        <v>0</v>
      </c>
      <c r="N28" s="78">
        <f t="shared" si="4"/>
        <v>0</v>
      </c>
      <c r="O28" s="33">
        <f>SUM(Dec:JAN!N28)</f>
        <v>0</v>
      </c>
      <c r="P28" s="78">
        <f t="shared" si="18"/>
        <v>0</v>
      </c>
      <c r="Q28" s="33">
        <f>SUM(Dec:JAN!P28)</f>
        <v>0</v>
      </c>
      <c r="R28" s="78">
        <f t="shared" si="17"/>
        <v>0</v>
      </c>
      <c r="S28" s="33">
        <f>SUM(Dec:JAN!R28)</f>
        <v>0</v>
      </c>
      <c r="T28" s="78">
        <f>SUM(Dec:JAN!S28)</f>
        <v>0</v>
      </c>
      <c r="U28" s="78">
        <f>H28+O28</f>
        <v>0</v>
      </c>
      <c r="V28" s="78">
        <f>C28-H28-O28</f>
        <v>0</v>
      </c>
      <c r="W28" s="428"/>
      <c r="X28" s="428"/>
      <c r="Y28" s="355">
        <f t="shared" si="7"/>
        <v>0</v>
      </c>
      <c r="Z28" s="349">
        <f t="shared" si="8"/>
        <v>0</v>
      </c>
      <c r="AA28" s="349">
        <f t="shared" si="9"/>
        <v>0</v>
      </c>
      <c r="AB28" s="349">
        <f t="shared" si="10"/>
        <v>0</v>
      </c>
      <c r="AC28" s="349">
        <f t="shared" si="11"/>
        <v>0</v>
      </c>
      <c r="AD28" s="349">
        <f t="shared" si="12"/>
        <v>0</v>
      </c>
    </row>
    <row r="29" spans="1:30">
      <c r="B29" s="77" t="s">
        <v>40</v>
      </c>
      <c r="D29" s="33">
        <f>SUM(Dec:JAN!D29)</f>
        <v>0</v>
      </c>
      <c r="E29" s="33">
        <f>SUM(Dec:JAN!E29)</f>
        <v>0</v>
      </c>
      <c r="F29" s="33">
        <f>SUM(Dec:JAN!F29)</f>
        <v>0</v>
      </c>
      <c r="G29" s="33">
        <f>SUM(Dec:JAN!G29)</f>
        <v>0</v>
      </c>
      <c r="H29" s="78">
        <f t="shared" si="0"/>
        <v>0</v>
      </c>
      <c r="I29" s="33">
        <f>SUM(Dec:JAN!I29)</f>
        <v>0</v>
      </c>
      <c r="J29" s="33">
        <f>SUM(Dec:JAN!J29)</f>
        <v>0</v>
      </c>
      <c r="K29" s="33">
        <f>SUM(Dec:JAN!K29)</f>
        <v>0</v>
      </c>
      <c r="L29" s="33">
        <f>SUM(Dec:JAN!L29)</f>
        <v>0</v>
      </c>
      <c r="M29" s="78">
        <f t="shared" si="16"/>
        <v>0</v>
      </c>
      <c r="N29" s="78">
        <f t="shared" si="4"/>
        <v>0</v>
      </c>
      <c r="O29" s="33">
        <f>SUM(Dec:JAN!N29)</f>
        <v>0</v>
      </c>
      <c r="P29" s="78">
        <f t="shared" si="18"/>
        <v>0</v>
      </c>
      <c r="Q29" s="33">
        <f>SUM(Dec:JAN!P29)</f>
        <v>0</v>
      </c>
      <c r="R29" s="78">
        <f t="shared" si="17"/>
        <v>0</v>
      </c>
      <c r="S29" s="33">
        <f>SUM(Dec:JAN!R29)</f>
        <v>0</v>
      </c>
      <c r="T29" s="78">
        <f>SUM(Dec:JAN!S29)</f>
        <v>0</v>
      </c>
      <c r="U29" s="78">
        <f>H29+O29</f>
        <v>0</v>
      </c>
      <c r="V29" s="78">
        <f>C29-H29-O29</f>
        <v>0</v>
      </c>
      <c r="W29" s="428"/>
      <c r="X29" s="428"/>
      <c r="Y29" s="355">
        <f t="shared" si="7"/>
        <v>0</v>
      </c>
      <c r="Z29" s="349">
        <f t="shared" si="8"/>
        <v>0</v>
      </c>
      <c r="AA29" s="349">
        <f t="shared" si="9"/>
        <v>0</v>
      </c>
      <c r="AB29" s="349">
        <f t="shared" si="10"/>
        <v>0</v>
      </c>
      <c r="AC29" s="349">
        <f t="shared" si="11"/>
        <v>0</v>
      </c>
      <c r="AD29" s="349">
        <f t="shared" si="12"/>
        <v>0</v>
      </c>
    </row>
    <row r="30" spans="1:30" s="51" customFormat="1">
      <c r="B30" s="30" t="s">
        <v>32</v>
      </c>
      <c r="C30" s="61"/>
      <c r="D30" s="33">
        <f>SUM(Dec:JAN!D30)</f>
        <v>0</v>
      </c>
      <c r="E30" s="33">
        <f>SUM(Dec:JAN!E30)</f>
        <v>0</v>
      </c>
      <c r="F30" s="33">
        <f>SUM(Dec:JAN!F30)</f>
        <v>0</v>
      </c>
      <c r="G30" s="33">
        <f>SUM(Dec:JAN!G30)</f>
        <v>0</v>
      </c>
      <c r="H30" s="78">
        <f t="shared" si="0"/>
        <v>0</v>
      </c>
      <c r="I30" s="33">
        <f>SUM(Dec:JAN!I30)</f>
        <v>0</v>
      </c>
      <c r="J30" s="33">
        <f>SUM(Dec:JAN!J30)</f>
        <v>0</v>
      </c>
      <c r="K30" s="33">
        <f>SUM(Dec:JAN!K30)</f>
        <v>0</v>
      </c>
      <c r="L30" s="33">
        <f>SUM(Dec:JAN!L30)</f>
        <v>0</v>
      </c>
      <c r="M30" s="78">
        <f t="shared" ref="M30:M36" si="19">SUM(I30:L30)</f>
        <v>0</v>
      </c>
      <c r="N30" s="78">
        <f t="shared" si="4"/>
        <v>0</v>
      </c>
      <c r="O30" s="33">
        <f>SUM(Dec:JAN!N30)</f>
        <v>0</v>
      </c>
      <c r="P30" s="78">
        <f t="shared" ref="P30:P36" si="20">H30+M30+O30</f>
        <v>0</v>
      </c>
      <c r="Q30" s="33">
        <f>SUM(Dec:JAN!P30)</f>
        <v>0</v>
      </c>
      <c r="R30" s="78">
        <f>P30+Q30</f>
        <v>0</v>
      </c>
      <c r="S30" s="33">
        <f>SUM(Dec:JAN!R30)</f>
        <v>0</v>
      </c>
      <c r="T30" s="78">
        <f>SUM(Dec:JAN!S30)</f>
        <v>0</v>
      </c>
      <c r="U30" s="78">
        <f t="shared" si="6"/>
        <v>0</v>
      </c>
      <c r="V30" s="78">
        <f t="shared" si="3"/>
        <v>0</v>
      </c>
      <c r="W30" s="428"/>
      <c r="X30" s="429"/>
      <c r="Y30" s="58"/>
      <c r="Z30" s="60"/>
    </row>
    <row r="31" spans="1:30">
      <c r="B31" s="495"/>
      <c r="D31" s="33">
        <f>SUM(Dec:JAN!D31)</f>
        <v>0</v>
      </c>
      <c r="E31" s="33">
        <f>SUM(Dec:JAN!E31)</f>
        <v>0</v>
      </c>
      <c r="F31" s="33">
        <f>SUM(Dec:JAN!F31)</f>
        <v>0</v>
      </c>
      <c r="G31" s="33">
        <f>SUM(Dec:JAN!G31)</f>
        <v>0</v>
      </c>
      <c r="H31" s="78">
        <f t="shared" si="0"/>
        <v>0</v>
      </c>
      <c r="I31" s="33">
        <f>SUM(Dec:JAN!I31)</f>
        <v>0</v>
      </c>
      <c r="J31" s="33">
        <f>SUM(Dec:JAN!J31)</f>
        <v>0</v>
      </c>
      <c r="K31" s="33">
        <f>SUM(Dec:JAN!K31)</f>
        <v>0</v>
      </c>
      <c r="L31" s="33">
        <f>SUM(Dec:JAN!L31)</f>
        <v>0</v>
      </c>
      <c r="M31" s="78">
        <f t="shared" si="19"/>
        <v>0</v>
      </c>
      <c r="N31" s="78">
        <f t="shared" si="4"/>
        <v>0</v>
      </c>
      <c r="O31" s="33">
        <f>SUM(Dec:JAN!N31)</f>
        <v>0</v>
      </c>
      <c r="P31" s="78">
        <f t="shared" si="20"/>
        <v>0</v>
      </c>
      <c r="Q31" s="33">
        <f>SUM(Dec:JAN!P31)</f>
        <v>0</v>
      </c>
      <c r="R31" s="78">
        <f>P31+Q31</f>
        <v>0</v>
      </c>
      <c r="S31" s="33">
        <f>SUM(Dec:JAN!R31)</f>
        <v>0</v>
      </c>
      <c r="T31" s="78">
        <f>SUM(Dec:JAN!S31)</f>
        <v>0</v>
      </c>
      <c r="U31" s="78">
        <f t="shared" si="6"/>
        <v>0</v>
      </c>
      <c r="V31" s="78">
        <f t="shared" si="3"/>
        <v>0</v>
      </c>
      <c r="W31" s="428"/>
      <c r="X31" s="428"/>
      <c r="Y31" s="351"/>
      <c r="Z31" s="30"/>
    </row>
    <row r="32" spans="1:30">
      <c r="D32" s="33">
        <f>SUM(Dec:JAN!D32)</f>
        <v>0</v>
      </c>
      <c r="E32" s="33">
        <f>SUM(Dec:JAN!E32)</f>
        <v>0</v>
      </c>
      <c r="F32" s="33">
        <f>SUM(Dec:JAN!F32)</f>
        <v>0</v>
      </c>
      <c r="G32" s="33">
        <f>SUM(Dec:JAN!G32)</f>
        <v>0</v>
      </c>
      <c r="H32" s="78">
        <f t="shared" si="0"/>
        <v>0</v>
      </c>
      <c r="I32" s="33">
        <f>SUM(Dec:JAN!I32)</f>
        <v>0</v>
      </c>
      <c r="J32" s="33">
        <f>SUM(Dec:JAN!J32)</f>
        <v>0</v>
      </c>
      <c r="K32" s="33">
        <f>SUM(Dec:JAN!K32)</f>
        <v>0</v>
      </c>
      <c r="L32" s="33">
        <f>SUM(Dec:JAN!L32)</f>
        <v>0</v>
      </c>
      <c r="M32" s="78">
        <f t="shared" si="19"/>
        <v>0</v>
      </c>
      <c r="N32" s="78">
        <f t="shared" si="4"/>
        <v>0</v>
      </c>
      <c r="O32" s="33">
        <f>SUM(Dec:JAN!N32)</f>
        <v>0</v>
      </c>
      <c r="P32" s="78">
        <f t="shared" si="20"/>
        <v>0</v>
      </c>
      <c r="Q32" s="33">
        <f>SUM(Dec:JAN!P32)</f>
        <v>0</v>
      </c>
      <c r="R32" s="78">
        <f>P32+Q32</f>
        <v>0</v>
      </c>
      <c r="S32" s="33">
        <f>SUM(Dec:JAN!R32)</f>
        <v>0</v>
      </c>
      <c r="T32" s="78">
        <f>SUM(Dec:JAN!S32)</f>
        <v>0</v>
      </c>
      <c r="U32" s="78">
        <f t="shared" si="6"/>
        <v>0</v>
      </c>
      <c r="V32" s="78">
        <f t="shared" si="3"/>
        <v>0</v>
      </c>
      <c r="W32" s="428"/>
      <c r="X32" s="428"/>
      <c r="Y32" s="351"/>
      <c r="Z32" s="30"/>
    </row>
    <row r="33" spans="1:30" s="37" customFormat="1">
      <c r="A33" s="38"/>
      <c r="B33" s="32"/>
      <c r="D33" s="33">
        <f>SUM(Dec:JAN!D33)</f>
        <v>0</v>
      </c>
      <c r="E33" s="33">
        <f>SUM(Dec:JAN!E33)</f>
        <v>0</v>
      </c>
      <c r="F33" s="33">
        <f>SUM(Dec:JAN!F33)</f>
        <v>0</v>
      </c>
      <c r="G33" s="33">
        <f>SUM(Dec:JAN!G33)</f>
        <v>0</v>
      </c>
      <c r="H33" s="78">
        <f t="shared" si="0"/>
        <v>0</v>
      </c>
      <c r="I33" s="33">
        <f>SUM(Dec:JAN!I33)</f>
        <v>0</v>
      </c>
      <c r="J33" s="33">
        <f>SUM(Dec:JAN!J33)</f>
        <v>0</v>
      </c>
      <c r="K33" s="33">
        <f>SUM(Dec:JAN!K33)</f>
        <v>0</v>
      </c>
      <c r="L33" s="33">
        <f>SUM(Dec:JAN!L33)</f>
        <v>0</v>
      </c>
      <c r="M33" s="78">
        <f t="shared" si="19"/>
        <v>0</v>
      </c>
      <c r="N33" s="78">
        <f t="shared" si="4"/>
        <v>0</v>
      </c>
      <c r="O33" s="33">
        <f>SUM(Dec:JAN!N33)</f>
        <v>0</v>
      </c>
      <c r="P33" s="78">
        <f t="shared" si="20"/>
        <v>0</v>
      </c>
      <c r="Q33" s="33">
        <f>SUM(Dec:JAN!P33)</f>
        <v>0</v>
      </c>
      <c r="R33" s="78">
        <f>P33+Q33</f>
        <v>0</v>
      </c>
      <c r="S33" s="33">
        <f>SUM(Dec:JAN!R33)</f>
        <v>0</v>
      </c>
      <c r="T33" s="78">
        <f>SUM(Dec:JAN!S33)</f>
        <v>0</v>
      </c>
      <c r="U33" s="78">
        <f t="shared" si="6"/>
        <v>0</v>
      </c>
      <c r="V33" s="78">
        <f>C28-H33-O33</f>
        <v>0</v>
      </c>
      <c r="W33" s="428"/>
      <c r="X33" s="428"/>
      <c r="Y33" s="352"/>
      <c r="Z33" s="30"/>
    </row>
    <row r="34" spans="1:30" s="39" customFormat="1" ht="13.8" thickBot="1">
      <c r="B34" s="753" t="s">
        <v>326</v>
      </c>
      <c r="C34" s="36"/>
      <c r="D34" s="33"/>
      <c r="E34" s="33"/>
      <c r="F34" s="33"/>
      <c r="G34" s="33"/>
      <c r="H34" s="78">
        <f t="shared" si="0"/>
        <v>0</v>
      </c>
      <c r="I34" s="33">
        <f>SUM(Dec:JAN!I34)</f>
        <v>0</v>
      </c>
      <c r="J34" s="33">
        <f>SUM(Dec:JAN!J34)</f>
        <v>0</v>
      </c>
      <c r="K34" s="33">
        <f>SUM(Dec:JAN!K34)</f>
        <v>0</v>
      </c>
      <c r="L34" s="33">
        <f>SUM(Dec:JAN!L34)</f>
        <v>0</v>
      </c>
      <c r="M34" s="78">
        <f t="shared" si="19"/>
        <v>0</v>
      </c>
      <c r="N34" s="78">
        <f t="shared" si="4"/>
        <v>0</v>
      </c>
      <c r="O34" s="33">
        <f>SUM(Dec:JAN!N34)</f>
        <v>0</v>
      </c>
      <c r="P34" s="78">
        <f t="shared" si="20"/>
        <v>0</v>
      </c>
      <c r="Q34" s="33">
        <f>SUM(Dec:JAN!P34)</f>
        <v>0</v>
      </c>
      <c r="R34" s="78">
        <f t="shared" si="5"/>
        <v>0</v>
      </c>
      <c r="S34" s="33">
        <f>SUM(Dec:JAN!R34)</f>
        <v>0</v>
      </c>
      <c r="T34" s="78">
        <f>SUM(Dec:JAN!S34)</f>
        <v>0</v>
      </c>
      <c r="U34" s="78"/>
      <c r="V34" s="78"/>
      <c r="W34" s="40">
        <f>SUM(Dec:JAN!T35)+400</f>
        <v>400</v>
      </c>
      <c r="X34" s="430"/>
      <c r="Y34" s="353"/>
      <c r="Z34" s="35"/>
    </row>
    <row r="35" spans="1:30" s="67" customFormat="1" ht="13.8" thickBot="1">
      <c r="A35" s="63"/>
      <c r="B35" s="64" t="s">
        <v>33</v>
      </c>
      <c r="C35" s="79">
        <f>SUM(C2:C34)</f>
        <v>0</v>
      </c>
      <c r="D35" s="79">
        <f>SUM(D2:D34)</f>
        <v>0</v>
      </c>
      <c r="E35" s="79">
        <f>SUM(E2:E34)</f>
        <v>0</v>
      </c>
      <c r="F35" s="79">
        <f>SUM(F2:F34)</f>
        <v>0</v>
      </c>
      <c r="G35" s="79">
        <f>SUM(G2:G34)</f>
        <v>0</v>
      </c>
      <c r="H35" s="81">
        <f t="shared" si="0"/>
        <v>0</v>
      </c>
      <c r="I35" s="79">
        <f>SUM(I2:I34)</f>
        <v>0</v>
      </c>
      <c r="J35" s="79">
        <f>SUM(J2:J34)</f>
        <v>0</v>
      </c>
      <c r="K35" s="79">
        <f>SUM(K2:K34)</f>
        <v>0</v>
      </c>
      <c r="L35" s="79">
        <f>SUM(L2:L34)</f>
        <v>0</v>
      </c>
      <c r="M35" s="81">
        <f t="shared" si="19"/>
        <v>0</v>
      </c>
      <c r="N35" s="81">
        <f>SUM(J35:M35)</f>
        <v>0</v>
      </c>
      <c r="O35" s="79">
        <f>SUM(O2:O34)</f>
        <v>0</v>
      </c>
      <c r="P35" s="78">
        <f t="shared" si="20"/>
        <v>0</v>
      </c>
      <c r="Q35" s="79">
        <f>SUM(Q2:Q34)</f>
        <v>0</v>
      </c>
      <c r="R35" s="81">
        <f>P35+Q35</f>
        <v>0</v>
      </c>
      <c r="S35" s="79">
        <f>SUM(S2:S34)</f>
        <v>0</v>
      </c>
      <c r="T35" s="81">
        <f>R35+S35</f>
        <v>0</v>
      </c>
      <c r="U35" s="81">
        <f>SUM(U2:U34)</f>
        <v>0</v>
      </c>
      <c r="V35" s="81">
        <f>SUM(V2:V34)</f>
        <v>0</v>
      </c>
      <c r="W35" s="81">
        <f>SUM(W2:W34)</f>
        <v>400</v>
      </c>
      <c r="X35" s="65">
        <f>D35+E35+F35+G35+H35+I35+J35</f>
        <v>0</v>
      </c>
      <c r="Y35" s="357">
        <f>SUM(Y2:Y34)</f>
        <v>0</v>
      </c>
      <c r="Z35" s="66"/>
    </row>
    <row r="36" spans="1:30" s="39" customFormat="1" ht="13.8" thickBot="1">
      <c r="B36" s="752" t="s">
        <v>179</v>
      </c>
      <c r="C36" s="755"/>
      <c r="D36" s="755"/>
      <c r="E36" s="755"/>
      <c r="F36" s="755"/>
      <c r="G36" s="755"/>
      <c r="H36" s="78">
        <f t="shared" si="0"/>
        <v>0</v>
      </c>
      <c r="I36" s="755"/>
      <c r="J36" s="755"/>
      <c r="K36" s="755"/>
      <c r="L36" s="755"/>
      <c r="M36" s="78">
        <f t="shared" si="19"/>
        <v>0</v>
      </c>
      <c r="N36" s="600"/>
      <c r="O36" s="755"/>
      <c r="P36" s="78">
        <f t="shared" si="20"/>
        <v>0</v>
      </c>
      <c r="Q36" s="755"/>
      <c r="R36" s="78">
        <f t="shared" si="5"/>
        <v>0</v>
      </c>
      <c r="S36" s="755"/>
      <c r="T36" s="78">
        <f>R36+S36</f>
        <v>0</v>
      </c>
      <c r="U36" s="428"/>
      <c r="V36" s="428"/>
      <c r="W36" s="428"/>
      <c r="X36" s="428"/>
      <c r="Y36" s="428"/>
      <c r="Z36" s="35"/>
    </row>
    <row r="37" spans="1:30" s="62" customFormat="1" ht="13.8" thickBot="1">
      <c r="A37" s="68"/>
      <c r="B37" s="69" t="s">
        <v>34</v>
      </c>
      <c r="C37" s="70">
        <f>C36+C35</f>
        <v>0</v>
      </c>
      <c r="D37" s="62">
        <f t="shared" ref="D37:V37" si="21">D36+D35</f>
        <v>0</v>
      </c>
      <c r="E37" s="62">
        <f t="shared" si="21"/>
        <v>0</v>
      </c>
      <c r="F37" s="62">
        <f t="shared" si="21"/>
        <v>0</v>
      </c>
      <c r="G37" s="62">
        <f t="shared" si="21"/>
        <v>0</v>
      </c>
      <c r="H37" s="81">
        <f t="shared" si="21"/>
        <v>0</v>
      </c>
      <c r="I37" s="62">
        <f t="shared" si="21"/>
        <v>0</v>
      </c>
      <c r="J37" s="62">
        <f t="shared" si="21"/>
        <v>0</v>
      </c>
      <c r="K37" s="62">
        <f t="shared" si="21"/>
        <v>0</v>
      </c>
      <c r="L37" s="62">
        <f t="shared" si="21"/>
        <v>0</v>
      </c>
      <c r="M37" s="81">
        <f t="shared" si="21"/>
        <v>0</v>
      </c>
      <c r="N37" s="81">
        <f t="shared" si="21"/>
        <v>0</v>
      </c>
      <c r="O37" s="62">
        <f t="shared" si="21"/>
        <v>0</v>
      </c>
      <c r="P37" s="81">
        <f t="shared" si="21"/>
        <v>0</v>
      </c>
      <c r="Q37" s="62">
        <f t="shared" si="21"/>
        <v>0</v>
      </c>
      <c r="R37" s="81">
        <f t="shared" si="21"/>
        <v>0</v>
      </c>
      <c r="S37" s="62">
        <f t="shared" si="21"/>
        <v>0</v>
      </c>
      <c r="T37" s="81">
        <f t="shared" si="21"/>
        <v>0</v>
      </c>
      <c r="U37" s="428"/>
      <c r="V37" s="81">
        <f t="shared" si="21"/>
        <v>0</v>
      </c>
      <c r="W37" s="81">
        <f>W36+W35</f>
        <v>400</v>
      </c>
      <c r="X37" s="428"/>
      <c r="Y37" s="428"/>
      <c r="Z37" s="66"/>
    </row>
    <row r="38" spans="1:30" s="490" customFormat="1" ht="6.75" customHeight="1" thickBot="1">
      <c r="B38" s="491"/>
      <c r="C38" s="492"/>
      <c r="G38" s="492"/>
      <c r="H38" s="492"/>
      <c r="I38" s="492"/>
      <c r="J38" s="492"/>
      <c r="K38" s="492"/>
      <c r="M38" s="492"/>
      <c r="N38" s="492"/>
      <c r="O38" s="492"/>
      <c r="P38" s="492"/>
      <c r="R38" s="492"/>
      <c r="S38" s="492"/>
      <c r="T38" s="492"/>
      <c r="U38" s="492"/>
      <c r="V38" s="492"/>
      <c r="X38" s="492"/>
      <c r="Z38" s="481"/>
    </row>
    <row r="39" spans="1:30" s="73" customFormat="1" ht="13.8" thickBot="1">
      <c r="A39" s="71"/>
      <c r="B39" s="73" t="s">
        <v>399</v>
      </c>
      <c r="C39" s="72"/>
      <c r="D39" s="72">
        <f>D37-D41</f>
        <v>0</v>
      </c>
      <c r="E39" s="72">
        <f t="shared" ref="E39:S39" si="22">E37-E41</f>
        <v>0</v>
      </c>
      <c r="F39" s="72">
        <f t="shared" si="22"/>
        <v>0</v>
      </c>
      <c r="G39" s="72">
        <f t="shared" si="22"/>
        <v>0</v>
      </c>
      <c r="H39" s="81">
        <f>SUM(D39:G39)</f>
        <v>0</v>
      </c>
      <c r="I39" s="72">
        <f t="shared" si="22"/>
        <v>0</v>
      </c>
      <c r="J39" s="72">
        <f t="shared" si="22"/>
        <v>0</v>
      </c>
      <c r="K39" s="72">
        <f t="shared" si="22"/>
        <v>0</v>
      </c>
      <c r="L39" s="72">
        <f t="shared" si="22"/>
        <v>0</v>
      </c>
      <c r="M39" s="81">
        <f>SUM(I39:L39)</f>
        <v>0</v>
      </c>
      <c r="N39" s="81"/>
      <c r="O39" s="72">
        <f t="shared" si="22"/>
        <v>0</v>
      </c>
      <c r="P39" s="78">
        <f>H39+M39+O39</f>
        <v>0</v>
      </c>
      <c r="Q39" s="72">
        <f t="shared" si="22"/>
        <v>0</v>
      </c>
      <c r="R39" s="81">
        <f>P39+Q39</f>
        <v>0</v>
      </c>
      <c r="S39" s="72">
        <f t="shared" si="22"/>
        <v>0</v>
      </c>
      <c r="T39" s="81">
        <f>R39+S39</f>
        <v>0</v>
      </c>
      <c r="U39" s="428"/>
      <c r="V39" s="428"/>
      <c r="W39" s="428"/>
      <c r="X39" s="428"/>
      <c r="Y39" s="428"/>
      <c r="Z39" s="60"/>
    </row>
    <row r="40" spans="1:30" s="480" customFormat="1" ht="6" customHeight="1" thickBot="1">
      <c r="B40" s="481"/>
      <c r="C40" s="482"/>
      <c r="D40" s="483"/>
      <c r="E40" s="483"/>
      <c r="F40" s="483"/>
      <c r="G40" s="483"/>
      <c r="H40" s="484"/>
      <c r="I40" s="483"/>
      <c r="J40" s="483"/>
      <c r="K40" s="485"/>
      <c r="L40" s="483"/>
      <c r="M40" s="484"/>
      <c r="N40" s="484"/>
      <c r="O40" s="483"/>
      <c r="P40" s="484"/>
      <c r="Q40" s="486"/>
      <c r="R40" s="484"/>
      <c r="S40" s="487"/>
      <c r="T40" s="484"/>
      <c r="U40" s="494"/>
      <c r="V40" s="494"/>
      <c r="W40" s="488"/>
      <c r="Y40" s="486"/>
      <c r="Z40" s="489"/>
    </row>
    <row r="41" spans="1:30" s="51" customFormat="1" ht="16.2" thickBot="1">
      <c r="A41" s="74"/>
      <c r="B41" s="493" t="s">
        <v>828</v>
      </c>
      <c r="C41" s="75"/>
      <c r="D41" s="62">
        <f t="shared" ref="D41:T41" si="23">SUM(D42:D53)</f>
        <v>0</v>
      </c>
      <c r="E41" s="62">
        <f t="shared" si="23"/>
        <v>0</v>
      </c>
      <c r="F41" s="62">
        <f t="shared" si="23"/>
        <v>0</v>
      </c>
      <c r="G41" s="62">
        <f t="shared" si="23"/>
        <v>0</v>
      </c>
      <c r="H41" s="62">
        <f t="shared" si="23"/>
        <v>0</v>
      </c>
      <c r="I41" s="601">
        <f t="shared" si="23"/>
        <v>0</v>
      </c>
      <c r="J41" s="601">
        <f t="shared" si="23"/>
        <v>0</v>
      </c>
      <c r="K41" s="601">
        <f t="shared" si="23"/>
        <v>0</v>
      </c>
      <c r="L41" s="601">
        <f t="shared" si="23"/>
        <v>0</v>
      </c>
      <c r="M41" s="62">
        <f t="shared" si="23"/>
        <v>0</v>
      </c>
      <c r="N41" s="601">
        <f t="shared" si="23"/>
        <v>0</v>
      </c>
      <c r="O41" s="601">
        <f t="shared" si="23"/>
        <v>0</v>
      </c>
      <c r="P41" s="62">
        <f t="shared" si="23"/>
        <v>0</v>
      </c>
      <c r="Q41" s="62">
        <f t="shared" si="23"/>
        <v>0</v>
      </c>
      <c r="R41" s="62">
        <f t="shared" si="23"/>
        <v>0</v>
      </c>
      <c r="S41" s="62">
        <f t="shared" si="23"/>
        <v>0</v>
      </c>
      <c r="T41" s="602">
        <f t="shared" si="23"/>
        <v>0</v>
      </c>
      <c r="U41" s="592"/>
      <c r="V41" s="61"/>
      <c r="W41" s="61"/>
      <c r="X41" s="61"/>
      <c r="Y41" s="61"/>
      <c r="Z41" s="61"/>
      <c r="AA41" s="61"/>
      <c r="AB41" s="61"/>
      <c r="AC41" s="61"/>
      <c r="AD41" s="61"/>
    </row>
    <row r="42" spans="1:30" s="46" customFormat="1">
      <c r="A42" s="44"/>
      <c r="B42" s="594" t="s">
        <v>6</v>
      </c>
      <c r="C42" s="595"/>
      <c r="D42" s="754"/>
      <c r="E42" s="754"/>
      <c r="F42" s="754"/>
      <c r="G42" s="754"/>
      <c r="H42" s="596">
        <f t="shared" ref="H42:H53" si="24">SUM(D42:G42)</f>
        <v>0</v>
      </c>
      <c r="I42" s="755"/>
      <c r="J42" s="755"/>
      <c r="K42" s="755"/>
      <c r="L42" s="755"/>
      <c r="M42" s="596">
        <f t="shared" ref="M42:M53" si="25">SUM(I42:L42)</f>
        <v>0</v>
      </c>
      <c r="N42" s="82">
        <f>H42+M42</f>
        <v>0</v>
      </c>
      <c r="O42" s="755"/>
      <c r="P42" s="596">
        <f>H42+M42+O42</f>
        <v>0</v>
      </c>
      <c r="Q42" s="755"/>
      <c r="R42" s="596">
        <f>P42+Q42</f>
        <v>0</v>
      </c>
      <c r="S42" s="755"/>
      <c r="T42" s="597">
        <f>R42+S42</f>
        <v>0</v>
      </c>
      <c r="U42" s="592"/>
      <c r="V42" s="1137">
        <f>'26-5 Budget'!B1</f>
        <v>0</v>
      </c>
      <c r="W42" s="1138"/>
      <c r="X42" s="1139"/>
      <c r="Y42" s="61"/>
      <c r="Z42" s="30"/>
    </row>
    <row r="43" spans="1:30" s="46" customFormat="1">
      <c r="A43" s="44"/>
      <c r="B43" s="45" t="s">
        <v>7</v>
      </c>
      <c r="C43" s="48"/>
      <c r="D43" s="755"/>
      <c r="E43" s="755"/>
      <c r="F43" s="755"/>
      <c r="G43" s="755"/>
      <c r="H43" s="78">
        <f t="shared" si="24"/>
        <v>0</v>
      </c>
      <c r="I43" s="755"/>
      <c r="J43" s="755"/>
      <c r="K43" s="755"/>
      <c r="L43" s="755"/>
      <c r="M43" s="78">
        <f t="shared" si="25"/>
        <v>0</v>
      </c>
      <c r="N43" s="82">
        <f t="shared" ref="N43:N53" si="26">H43+M43</f>
        <v>0</v>
      </c>
      <c r="O43" s="755"/>
      <c r="P43" s="78">
        <f t="shared" ref="P43:P53" si="27">H43+M43+O43</f>
        <v>0</v>
      </c>
      <c r="Q43" s="755"/>
      <c r="R43" s="78">
        <f t="shared" ref="R43:R53" si="28">P43+Q43</f>
        <v>0</v>
      </c>
      <c r="S43" s="755"/>
      <c r="T43" s="598">
        <f t="shared" ref="T43:T53" si="29">R43+S43</f>
        <v>0</v>
      </c>
      <c r="U43" s="592"/>
      <c r="V43" s="1140"/>
      <c r="W43" s="1141"/>
      <c r="X43" s="1142"/>
      <c r="Y43" s="61"/>
      <c r="Z43" s="30"/>
    </row>
    <row r="44" spans="1:30" s="46" customFormat="1">
      <c r="A44" s="44"/>
      <c r="B44" s="47" t="s">
        <v>8</v>
      </c>
      <c r="C44" s="48"/>
      <c r="D44" s="755"/>
      <c r="E44" s="755"/>
      <c r="F44" s="755"/>
      <c r="G44" s="755"/>
      <c r="H44" s="78">
        <f t="shared" si="24"/>
        <v>0</v>
      </c>
      <c r="I44" s="755"/>
      <c r="J44" s="755"/>
      <c r="K44" s="755"/>
      <c r="L44" s="755"/>
      <c r="M44" s="78">
        <f t="shared" si="25"/>
        <v>0</v>
      </c>
      <c r="N44" s="82">
        <f t="shared" si="26"/>
        <v>0</v>
      </c>
      <c r="O44" s="755"/>
      <c r="P44" s="78">
        <f t="shared" si="27"/>
        <v>0</v>
      </c>
      <c r="Q44" s="755"/>
      <c r="R44" s="78">
        <f t="shared" si="28"/>
        <v>0</v>
      </c>
      <c r="S44" s="755"/>
      <c r="T44" s="598">
        <f t="shared" si="29"/>
        <v>0</v>
      </c>
      <c r="U44" s="592"/>
      <c r="V44" s="1140"/>
      <c r="W44" s="1141"/>
      <c r="X44" s="1142"/>
      <c r="Y44" s="61"/>
      <c r="Z44" s="30"/>
    </row>
    <row r="45" spans="1:30" s="46" customFormat="1">
      <c r="A45" s="44"/>
      <c r="B45" s="45" t="s">
        <v>9</v>
      </c>
      <c r="C45" s="48"/>
      <c r="D45" s="755"/>
      <c r="E45" s="755"/>
      <c r="F45" s="755"/>
      <c r="G45" s="755"/>
      <c r="H45" s="78">
        <f t="shared" si="24"/>
        <v>0</v>
      </c>
      <c r="I45" s="755"/>
      <c r="J45" s="755"/>
      <c r="K45" s="755"/>
      <c r="L45" s="755"/>
      <c r="M45" s="78">
        <f t="shared" si="25"/>
        <v>0</v>
      </c>
      <c r="N45" s="82">
        <f t="shared" si="26"/>
        <v>0</v>
      </c>
      <c r="O45" s="755"/>
      <c r="P45" s="78">
        <f t="shared" si="27"/>
        <v>0</v>
      </c>
      <c r="Q45" s="755"/>
      <c r="R45" s="78">
        <f t="shared" si="28"/>
        <v>0</v>
      </c>
      <c r="S45" s="755"/>
      <c r="T45" s="598">
        <f t="shared" si="29"/>
        <v>0</v>
      </c>
      <c r="U45" s="592"/>
      <c r="V45" s="1140"/>
      <c r="W45" s="1141"/>
      <c r="X45" s="1142"/>
      <c r="Y45" s="61"/>
      <c r="Z45" s="30"/>
    </row>
    <row r="46" spans="1:30">
      <c r="A46" s="43"/>
      <c r="B46" s="47" t="s">
        <v>10</v>
      </c>
      <c r="C46" s="48"/>
      <c r="D46" s="755"/>
      <c r="E46" s="755"/>
      <c r="F46" s="755"/>
      <c r="G46" s="755"/>
      <c r="H46" s="78">
        <f t="shared" si="24"/>
        <v>0</v>
      </c>
      <c r="I46" s="755"/>
      <c r="J46" s="755"/>
      <c r="K46" s="755"/>
      <c r="L46" s="755"/>
      <c r="M46" s="78">
        <f t="shared" si="25"/>
        <v>0</v>
      </c>
      <c r="N46" s="82">
        <f t="shared" si="26"/>
        <v>0</v>
      </c>
      <c r="O46" s="755"/>
      <c r="P46" s="78">
        <f t="shared" si="27"/>
        <v>0</v>
      </c>
      <c r="Q46" s="755"/>
      <c r="R46" s="78">
        <f t="shared" si="28"/>
        <v>0</v>
      </c>
      <c r="S46" s="755"/>
      <c r="T46" s="598">
        <f t="shared" si="29"/>
        <v>0</v>
      </c>
      <c r="U46" s="592"/>
      <c r="V46" s="1140"/>
      <c r="W46" s="1141"/>
      <c r="X46" s="1142"/>
      <c r="Y46" s="61"/>
    </row>
    <row r="47" spans="1:30">
      <c r="A47" s="43"/>
      <c r="B47" s="45" t="s">
        <v>11</v>
      </c>
      <c r="C47" s="48"/>
      <c r="D47" s="755"/>
      <c r="E47" s="755"/>
      <c r="F47" s="755"/>
      <c r="G47" s="755"/>
      <c r="H47" s="78">
        <f t="shared" si="24"/>
        <v>0</v>
      </c>
      <c r="I47" s="755"/>
      <c r="J47" s="755"/>
      <c r="K47" s="755"/>
      <c r="L47" s="755"/>
      <c r="M47" s="78">
        <f t="shared" si="25"/>
        <v>0</v>
      </c>
      <c r="N47" s="82">
        <f t="shared" si="26"/>
        <v>0</v>
      </c>
      <c r="O47" s="755"/>
      <c r="P47" s="78">
        <f t="shared" si="27"/>
        <v>0</v>
      </c>
      <c r="Q47" s="755"/>
      <c r="R47" s="78">
        <f t="shared" si="28"/>
        <v>0</v>
      </c>
      <c r="S47" s="755"/>
      <c r="T47" s="598">
        <f t="shared" si="29"/>
        <v>0</v>
      </c>
      <c r="U47" s="592"/>
      <c r="V47" s="1140"/>
      <c r="W47" s="1141"/>
      <c r="X47" s="1142"/>
      <c r="Y47" s="61"/>
    </row>
    <row r="48" spans="1:30">
      <c r="A48" s="43"/>
      <c r="B48" s="47" t="s">
        <v>12</v>
      </c>
      <c r="C48" s="48"/>
      <c r="D48" s="755"/>
      <c r="E48" s="755"/>
      <c r="F48" s="755"/>
      <c r="G48" s="755"/>
      <c r="H48" s="78">
        <f t="shared" si="24"/>
        <v>0</v>
      </c>
      <c r="I48" s="755"/>
      <c r="J48" s="755"/>
      <c r="K48" s="755"/>
      <c r="L48" s="755"/>
      <c r="M48" s="78">
        <f t="shared" si="25"/>
        <v>0</v>
      </c>
      <c r="N48" s="82">
        <f t="shared" si="26"/>
        <v>0</v>
      </c>
      <c r="O48" s="755"/>
      <c r="P48" s="78">
        <f t="shared" si="27"/>
        <v>0</v>
      </c>
      <c r="Q48" s="755"/>
      <c r="R48" s="78">
        <f t="shared" si="28"/>
        <v>0</v>
      </c>
      <c r="S48" s="755"/>
      <c r="T48" s="598">
        <f t="shared" si="29"/>
        <v>0</v>
      </c>
      <c r="U48" s="592"/>
      <c r="V48" s="1140"/>
      <c r="W48" s="1141"/>
      <c r="X48" s="1142"/>
      <c r="Y48" s="61"/>
    </row>
    <row r="49" spans="1:25">
      <c r="A49" s="43"/>
      <c r="B49" s="45" t="s">
        <v>13</v>
      </c>
      <c r="C49" s="48"/>
      <c r="D49" s="755"/>
      <c r="E49" s="755"/>
      <c r="F49" s="755"/>
      <c r="G49" s="755"/>
      <c r="H49" s="78">
        <f t="shared" si="24"/>
        <v>0</v>
      </c>
      <c r="I49" s="755"/>
      <c r="J49" s="755"/>
      <c r="K49" s="755"/>
      <c r="L49" s="755"/>
      <c r="M49" s="78">
        <f t="shared" si="25"/>
        <v>0</v>
      </c>
      <c r="N49" s="82">
        <f t="shared" si="26"/>
        <v>0</v>
      </c>
      <c r="O49" s="755"/>
      <c r="P49" s="78">
        <f t="shared" si="27"/>
        <v>0</v>
      </c>
      <c r="Q49" s="755"/>
      <c r="R49" s="78">
        <f t="shared" si="28"/>
        <v>0</v>
      </c>
      <c r="S49" s="755"/>
      <c r="T49" s="598">
        <f t="shared" si="29"/>
        <v>0</v>
      </c>
      <c r="U49" s="592"/>
      <c r="V49" s="1143"/>
      <c r="W49" s="1144"/>
      <c r="X49" s="1145"/>
      <c r="Y49" s="61"/>
    </row>
    <row r="50" spans="1:25">
      <c r="A50" s="43"/>
      <c r="B50" s="47" t="s">
        <v>38</v>
      </c>
      <c r="C50" s="48"/>
      <c r="D50" s="755"/>
      <c r="E50" s="755"/>
      <c r="F50" s="755"/>
      <c r="G50" s="755"/>
      <c r="H50" s="78">
        <f t="shared" si="24"/>
        <v>0</v>
      </c>
      <c r="I50" s="755"/>
      <c r="J50" s="755"/>
      <c r="K50" s="755"/>
      <c r="L50" s="755"/>
      <c r="M50" s="78">
        <f t="shared" si="25"/>
        <v>0</v>
      </c>
      <c r="N50" s="82">
        <f t="shared" si="26"/>
        <v>0</v>
      </c>
      <c r="O50" s="755"/>
      <c r="P50" s="78">
        <f t="shared" si="27"/>
        <v>0</v>
      </c>
      <c r="Q50" s="755"/>
      <c r="R50" s="78">
        <f t="shared" si="28"/>
        <v>0</v>
      </c>
      <c r="S50" s="755"/>
      <c r="T50" s="598">
        <f t="shared" si="29"/>
        <v>0</v>
      </c>
      <c r="U50" s="592"/>
      <c r="V50" s="61"/>
      <c r="W50" s="61"/>
      <c r="X50" s="61"/>
      <c r="Y50" s="61"/>
    </row>
    <row r="51" spans="1:25">
      <c r="A51" s="43"/>
      <c r="B51" s="45" t="s">
        <v>39</v>
      </c>
      <c r="C51" s="48"/>
      <c r="D51" s="755"/>
      <c r="E51" s="755"/>
      <c r="F51" s="755"/>
      <c r="G51" s="755"/>
      <c r="H51" s="78">
        <f t="shared" si="24"/>
        <v>0</v>
      </c>
      <c r="I51" s="755"/>
      <c r="J51" s="755"/>
      <c r="K51" s="755"/>
      <c r="L51" s="755"/>
      <c r="M51" s="78">
        <f t="shared" si="25"/>
        <v>0</v>
      </c>
      <c r="N51" s="82">
        <f t="shared" si="26"/>
        <v>0</v>
      </c>
      <c r="O51" s="755"/>
      <c r="P51" s="78">
        <f t="shared" si="27"/>
        <v>0</v>
      </c>
      <c r="Q51" s="755"/>
      <c r="R51" s="78">
        <f t="shared" si="28"/>
        <v>0</v>
      </c>
      <c r="S51" s="755"/>
      <c r="T51" s="598">
        <f t="shared" si="29"/>
        <v>0</v>
      </c>
      <c r="U51" s="592"/>
      <c r="V51" s="61"/>
      <c r="W51" s="61"/>
      <c r="X51" s="61"/>
      <c r="Y51" s="61"/>
    </row>
    <row r="52" spans="1:25">
      <c r="A52" s="43"/>
      <c r="B52" s="47" t="s">
        <v>14</v>
      </c>
      <c r="C52" s="48"/>
      <c r="D52" s="755"/>
      <c r="E52" s="755"/>
      <c r="F52" s="755"/>
      <c r="G52" s="755"/>
      <c r="H52" s="82">
        <f t="shared" si="24"/>
        <v>0</v>
      </c>
      <c r="I52" s="755"/>
      <c r="J52" s="755"/>
      <c r="K52" s="755"/>
      <c r="L52" s="755"/>
      <c r="M52" s="82">
        <f t="shared" si="25"/>
        <v>0</v>
      </c>
      <c r="N52" s="82">
        <f t="shared" si="26"/>
        <v>0</v>
      </c>
      <c r="O52" s="755"/>
      <c r="P52" s="82">
        <f t="shared" si="27"/>
        <v>0</v>
      </c>
      <c r="Q52" s="755"/>
      <c r="R52" s="82">
        <f t="shared" si="28"/>
        <v>0</v>
      </c>
      <c r="S52" s="755"/>
      <c r="T52" s="598">
        <f t="shared" si="29"/>
        <v>0</v>
      </c>
      <c r="U52" s="592"/>
      <c r="V52" s="61"/>
      <c r="W52" s="61"/>
      <c r="X52" s="61"/>
      <c r="Y52" s="61"/>
    </row>
    <row r="53" spans="1:25" ht="13.8" thickBot="1">
      <c r="A53" s="43"/>
      <c r="B53" s="127" t="s">
        <v>15</v>
      </c>
      <c r="C53" s="128"/>
      <c r="D53" s="756"/>
      <c r="E53" s="756"/>
      <c r="F53" s="756"/>
      <c r="G53" s="756"/>
      <c r="H53" s="129">
        <f t="shared" si="24"/>
        <v>0</v>
      </c>
      <c r="I53" s="755"/>
      <c r="J53" s="755"/>
      <c r="K53" s="755"/>
      <c r="L53" s="755"/>
      <c r="M53" s="129">
        <f t="shared" si="25"/>
        <v>0</v>
      </c>
      <c r="N53" s="603">
        <f t="shared" si="26"/>
        <v>0</v>
      </c>
      <c r="O53" s="755"/>
      <c r="P53" s="129">
        <f t="shared" si="27"/>
        <v>0</v>
      </c>
      <c r="Q53" s="755"/>
      <c r="R53" s="129">
        <f t="shared" si="28"/>
        <v>0</v>
      </c>
      <c r="S53" s="755"/>
      <c r="T53" s="599">
        <f t="shared" si="29"/>
        <v>0</v>
      </c>
      <c r="U53" s="592"/>
      <c r="V53" s="61"/>
      <c r="W53" s="61"/>
      <c r="X53" s="61"/>
      <c r="Y53" s="61"/>
    </row>
    <row r="54" spans="1:25" ht="20.399999999999999" customHeight="1">
      <c r="B54" s="1147" t="s">
        <v>827</v>
      </c>
      <c r="C54" s="1148"/>
      <c r="D54" s="1148"/>
      <c r="E54" s="1148"/>
      <c r="F54" s="1148"/>
      <c r="G54" s="1148"/>
      <c r="H54" s="1148"/>
      <c r="I54" s="1149"/>
      <c r="J54" s="1149"/>
      <c r="K54" s="1149"/>
      <c r="L54" s="1149"/>
      <c r="M54" s="1148"/>
      <c r="N54" s="1148"/>
      <c r="O54" s="1149"/>
      <c r="P54" s="1150"/>
      <c r="Q54" s="42"/>
      <c r="R54" s="593"/>
      <c r="S54" s="593"/>
      <c r="T54" s="593"/>
      <c r="U54" s="61"/>
      <c r="V54" s="61"/>
      <c r="W54" s="61"/>
      <c r="X54" s="61"/>
      <c r="Y54" s="61"/>
    </row>
    <row r="55" spans="1:25">
      <c r="B55" s="49"/>
      <c r="C55" s="48"/>
      <c r="E55" s="40"/>
      <c r="F55" s="40"/>
      <c r="G55" s="52"/>
      <c r="H55" s="40"/>
      <c r="M55" s="40"/>
      <c r="N55" s="40"/>
      <c r="P55" s="40"/>
      <c r="R55" s="40"/>
      <c r="T55" s="40"/>
      <c r="U55" s="61"/>
      <c r="V55" s="61"/>
      <c r="W55" s="61"/>
      <c r="X55" s="61"/>
      <c r="Y55" s="61"/>
    </row>
    <row r="56" spans="1:25">
      <c r="B56" s="49"/>
      <c r="C56" s="48"/>
      <c r="E56" s="40"/>
      <c r="F56" s="40"/>
      <c r="G56" s="52"/>
      <c r="H56" s="40"/>
      <c r="M56" s="40"/>
      <c r="N56" s="40"/>
      <c r="P56" s="40"/>
      <c r="R56" s="40"/>
      <c r="T56" s="40"/>
      <c r="U56" s="61"/>
      <c r="V56" s="61"/>
      <c r="W56" s="61"/>
      <c r="X56" s="61"/>
      <c r="Y56" s="61"/>
    </row>
    <row r="57" spans="1:25">
      <c r="B57" s="49"/>
      <c r="C57" s="48"/>
      <c r="E57" s="40"/>
      <c r="F57" s="40"/>
      <c r="G57" s="52"/>
      <c r="H57" s="40"/>
      <c r="M57" s="40"/>
      <c r="N57" s="40"/>
      <c r="P57" s="40"/>
      <c r="R57" s="40"/>
      <c r="T57" s="40"/>
      <c r="U57" s="61"/>
      <c r="V57" s="61"/>
      <c r="W57" s="61"/>
      <c r="X57" s="61"/>
      <c r="Y57" s="61"/>
    </row>
    <row r="58" spans="1:25" ht="13.8">
      <c r="B58" s="49"/>
      <c r="C58" s="48"/>
      <c r="E58" s="40"/>
      <c r="F58" s="40"/>
      <c r="G58" s="40"/>
      <c r="H58" s="53"/>
      <c r="K58" s="53"/>
      <c r="L58" s="53"/>
      <c r="M58" s="53"/>
      <c r="N58" s="53"/>
      <c r="P58" s="53"/>
      <c r="R58" s="53"/>
      <c r="S58" s="53"/>
      <c r="T58" s="53"/>
      <c r="U58" s="61"/>
      <c r="V58" s="61"/>
      <c r="W58" s="61"/>
      <c r="X58" s="61"/>
      <c r="Y58" s="61"/>
    </row>
    <row r="59" spans="1:25">
      <c r="B59" s="49"/>
      <c r="C59" s="48"/>
      <c r="E59" s="40"/>
      <c r="F59" s="40"/>
      <c r="G59" s="40"/>
      <c r="H59" s="40"/>
      <c r="M59" s="40"/>
      <c r="N59" s="40"/>
      <c r="P59" s="40"/>
      <c r="R59" s="40"/>
      <c r="T59" s="40"/>
      <c r="U59" s="61"/>
      <c r="V59" s="61"/>
      <c r="W59" s="61"/>
      <c r="X59" s="61"/>
      <c r="Y59" s="61"/>
    </row>
    <row r="60" spans="1:25">
      <c r="B60" s="49"/>
      <c r="C60" s="54"/>
      <c r="D60" s="55"/>
      <c r="E60" s="55"/>
      <c r="F60" s="55"/>
      <c r="G60" s="40"/>
      <c r="H60" s="40"/>
      <c r="M60" s="40"/>
      <c r="N60" s="40"/>
      <c r="P60" s="40"/>
      <c r="R60" s="40"/>
      <c r="T60" s="40"/>
      <c r="U60" s="61"/>
      <c r="V60" s="61"/>
      <c r="W60" s="61"/>
      <c r="X60" s="61"/>
      <c r="Y60" s="61"/>
    </row>
    <row r="61" spans="1:25">
      <c r="B61" s="49"/>
      <c r="C61" s="54"/>
      <c r="D61" s="55"/>
      <c r="E61" s="55"/>
      <c r="F61" s="55"/>
      <c r="G61" s="40"/>
      <c r="H61" s="40"/>
      <c r="M61" s="40"/>
      <c r="N61" s="40"/>
      <c r="P61" s="40"/>
      <c r="R61" s="40"/>
      <c r="T61" s="40"/>
      <c r="U61" s="61"/>
      <c r="V61" s="61"/>
      <c r="W61" s="61"/>
      <c r="X61" s="61"/>
      <c r="Y61" s="61"/>
    </row>
    <row r="62" spans="1:25">
      <c r="B62" s="49"/>
      <c r="C62" s="54"/>
      <c r="D62" s="55"/>
      <c r="E62" s="55"/>
      <c r="F62" s="40"/>
      <c r="G62" s="56"/>
      <c r="H62" s="56"/>
      <c r="M62" s="56"/>
      <c r="N62" s="56"/>
      <c r="P62" s="56"/>
      <c r="R62" s="56"/>
      <c r="T62" s="56"/>
      <c r="U62" s="56"/>
      <c r="V62" s="56"/>
      <c r="Y62" s="38"/>
    </row>
    <row r="63" spans="1:25">
      <c r="B63" s="49"/>
      <c r="C63" s="48"/>
      <c r="E63" s="40"/>
      <c r="F63" s="40"/>
      <c r="G63" s="40"/>
      <c r="H63" s="40"/>
      <c r="M63" s="40"/>
      <c r="N63" s="40"/>
      <c r="P63" s="40"/>
      <c r="R63" s="40"/>
      <c r="T63" s="40"/>
      <c r="U63" s="40"/>
      <c r="V63" s="40"/>
      <c r="Y63" s="38"/>
    </row>
    <row r="64" spans="1:25">
      <c r="B64" s="49"/>
      <c r="C64" s="48"/>
      <c r="E64" s="40"/>
      <c r="F64" s="40"/>
      <c r="G64" s="40"/>
      <c r="H64" s="40"/>
      <c r="I64" s="38"/>
      <c r="K64" s="38"/>
      <c r="L64" s="38"/>
      <c r="M64" s="40"/>
      <c r="N64" s="40"/>
      <c r="P64" s="40"/>
      <c r="R64" s="40"/>
      <c r="S64" s="38"/>
      <c r="T64" s="40"/>
      <c r="U64" s="40"/>
      <c r="V64" s="40"/>
      <c r="Y64" s="38"/>
    </row>
    <row r="65" spans="2:25">
      <c r="B65" s="49"/>
      <c r="C65" s="48"/>
      <c r="H65" s="51"/>
      <c r="I65" s="38"/>
      <c r="K65" s="38"/>
      <c r="L65" s="38"/>
      <c r="M65" s="51"/>
      <c r="N65" s="51"/>
      <c r="P65" s="51"/>
      <c r="R65" s="51"/>
      <c r="S65" s="38"/>
      <c r="T65" s="51"/>
      <c r="U65" s="51"/>
      <c r="V65" s="51"/>
      <c r="Y65" s="38"/>
    </row>
    <row r="66" spans="2:25">
      <c r="B66" s="49"/>
      <c r="C66" s="48"/>
      <c r="H66" s="51"/>
      <c r="I66" s="38"/>
      <c r="K66" s="38"/>
      <c r="L66" s="38"/>
      <c r="M66" s="51"/>
      <c r="N66" s="51"/>
      <c r="P66" s="51"/>
      <c r="R66" s="51"/>
      <c r="S66" s="38"/>
      <c r="T66" s="51"/>
      <c r="U66" s="51"/>
      <c r="V66" s="51"/>
      <c r="Y66" s="38"/>
    </row>
    <row r="67" spans="2:25">
      <c r="B67" s="49"/>
      <c r="C67" s="48"/>
      <c r="H67" s="51"/>
      <c r="I67" s="38"/>
      <c r="K67" s="38"/>
      <c r="L67" s="38"/>
      <c r="M67" s="51"/>
      <c r="N67" s="51"/>
      <c r="P67" s="51"/>
      <c r="R67" s="51"/>
      <c r="S67" s="38"/>
      <c r="T67" s="51"/>
      <c r="U67" s="51"/>
      <c r="V67" s="51"/>
      <c r="Y67" s="38"/>
    </row>
    <row r="68" spans="2:25">
      <c r="B68" s="49"/>
      <c r="C68" s="48"/>
      <c r="H68" s="51"/>
      <c r="I68" s="38"/>
      <c r="K68" s="38"/>
      <c r="L68" s="38"/>
      <c r="M68" s="51"/>
      <c r="N68" s="51"/>
      <c r="P68" s="51"/>
      <c r="R68" s="51"/>
      <c r="S68" s="38"/>
      <c r="T68" s="51"/>
      <c r="U68" s="51"/>
      <c r="V68" s="51"/>
      <c r="Y68" s="38"/>
    </row>
    <row r="69" spans="2:25">
      <c r="B69" s="49"/>
      <c r="C69" s="48"/>
      <c r="H69" s="51"/>
      <c r="I69" s="38"/>
      <c r="K69" s="38"/>
      <c r="L69" s="38"/>
      <c r="M69" s="51"/>
      <c r="N69" s="51"/>
      <c r="P69" s="51"/>
      <c r="R69" s="51"/>
      <c r="S69" s="38"/>
      <c r="T69" s="51"/>
      <c r="U69" s="51"/>
      <c r="V69" s="51"/>
      <c r="Y69" s="38"/>
    </row>
    <row r="70" spans="2:25">
      <c r="B70" s="49"/>
      <c r="C70" s="48"/>
      <c r="H70" s="51"/>
      <c r="I70" s="38"/>
      <c r="K70" s="38"/>
      <c r="L70" s="38"/>
      <c r="M70" s="51"/>
      <c r="N70" s="51"/>
      <c r="P70" s="51"/>
      <c r="R70" s="51"/>
      <c r="S70" s="38"/>
      <c r="T70" s="51"/>
      <c r="U70" s="51"/>
      <c r="V70" s="51"/>
      <c r="Y70" s="38"/>
    </row>
    <row r="71" spans="2:25">
      <c r="B71" s="49"/>
      <c r="C71" s="48"/>
      <c r="H71" s="51"/>
      <c r="I71" s="38"/>
      <c r="K71" s="38"/>
      <c r="L71" s="38"/>
      <c r="M71" s="51"/>
      <c r="N71" s="51"/>
      <c r="P71" s="51"/>
      <c r="R71" s="51"/>
      <c r="S71" s="38"/>
      <c r="T71" s="51"/>
      <c r="U71" s="51"/>
      <c r="V71" s="51"/>
      <c r="Y71" s="38"/>
    </row>
    <row r="72" spans="2:25">
      <c r="B72" s="49"/>
      <c r="C72" s="48"/>
      <c r="I72" s="38"/>
      <c r="K72" s="38"/>
      <c r="L72" s="38"/>
      <c r="S72" s="38"/>
    </row>
    <row r="73" spans="2:25">
      <c r="B73" s="49"/>
      <c r="C73" s="48"/>
      <c r="I73" s="38"/>
      <c r="K73" s="38"/>
      <c r="L73" s="38"/>
      <c r="S73" s="38"/>
    </row>
    <row r="74" spans="2:25">
      <c r="B74" s="49"/>
      <c r="C74" s="48"/>
      <c r="I74" s="38"/>
      <c r="K74" s="38"/>
      <c r="L74" s="38"/>
      <c r="S74" s="38"/>
    </row>
    <row r="75" spans="2:25">
      <c r="B75" s="49"/>
      <c r="C75" s="48"/>
      <c r="I75" s="38"/>
      <c r="K75" s="38"/>
      <c r="L75" s="38"/>
      <c r="S75" s="38"/>
    </row>
    <row r="76" spans="2:25">
      <c r="B76" s="49"/>
      <c r="C76" s="48"/>
      <c r="I76" s="38"/>
      <c r="K76" s="38"/>
      <c r="L76" s="38"/>
      <c r="S76" s="38"/>
    </row>
    <row r="77" spans="2:25">
      <c r="B77" s="49"/>
      <c r="C77" s="48"/>
      <c r="I77" s="38"/>
      <c r="K77" s="38"/>
      <c r="L77" s="38"/>
      <c r="S77" s="38"/>
    </row>
    <row r="78" spans="2:25">
      <c r="B78" s="49"/>
      <c r="C78" s="48"/>
      <c r="I78" s="38"/>
      <c r="K78" s="38"/>
      <c r="L78" s="38"/>
      <c r="S78" s="38"/>
    </row>
    <row r="79" spans="2:25">
      <c r="B79" s="49"/>
      <c r="C79" s="48"/>
      <c r="I79" s="38"/>
      <c r="K79" s="38"/>
      <c r="L79" s="38"/>
      <c r="S79" s="38"/>
    </row>
    <row r="80" spans="2:25">
      <c r="B80" s="49"/>
      <c r="C80" s="48"/>
      <c r="I80" s="38"/>
      <c r="K80" s="38"/>
      <c r="L80" s="38"/>
      <c r="S80" s="38"/>
    </row>
    <row r="81" spans="2:19">
      <c r="B81" s="49"/>
      <c r="C81" s="48"/>
      <c r="I81" s="38"/>
      <c r="K81" s="38"/>
      <c r="L81" s="38"/>
      <c r="S81" s="38"/>
    </row>
    <row r="82" spans="2:19">
      <c r="B82" s="49"/>
      <c r="C82" s="48"/>
      <c r="I82" s="38"/>
      <c r="K82" s="38"/>
      <c r="L82" s="38"/>
      <c r="S82" s="38"/>
    </row>
    <row r="83" spans="2:19">
      <c r="B83" s="49"/>
      <c r="C83" s="48"/>
      <c r="I83" s="38"/>
      <c r="K83" s="38"/>
      <c r="L83" s="38"/>
      <c r="S83" s="38"/>
    </row>
    <row r="84" spans="2:19">
      <c r="B84" s="49"/>
      <c r="C84" s="48"/>
      <c r="I84" s="38"/>
      <c r="K84" s="38"/>
      <c r="L84" s="38"/>
      <c r="S84" s="38"/>
    </row>
    <row r="85" spans="2:19">
      <c r="B85" s="49"/>
      <c r="C85" s="48"/>
      <c r="I85" s="38"/>
      <c r="K85" s="38"/>
      <c r="L85" s="38"/>
      <c r="S85" s="38"/>
    </row>
    <row r="86" spans="2:19">
      <c r="B86" s="49"/>
      <c r="C86" s="48"/>
      <c r="I86" s="38"/>
      <c r="K86" s="38"/>
      <c r="L86" s="38"/>
      <c r="S86" s="38"/>
    </row>
    <row r="87" spans="2:19">
      <c r="B87" s="49"/>
      <c r="C87" s="48"/>
      <c r="I87" s="38"/>
      <c r="K87" s="38"/>
      <c r="L87" s="38"/>
      <c r="S87" s="38"/>
    </row>
    <row r="88" spans="2:19">
      <c r="B88" s="49"/>
      <c r="C88" s="48"/>
      <c r="I88" s="38"/>
      <c r="K88" s="38"/>
      <c r="L88" s="38"/>
      <c r="S88" s="38"/>
    </row>
    <row r="89" spans="2:19">
      <c r="B89" s="49"/>
      <c r="C89" s="48"/>
      <c r="I89" s="38"/>
      <c r="K89" s="38"/>
      <c r="L89" s="38"/>
      <c r="S89" s="38"/>
    </row>
    <row r="90" spans="2:19">
      <c r="B90" s="49"/>
      <c r="C90" s="48"/>
      <c r="I90" s="38"/>
      <c r="K90" s="38"/>
      <c r="L90" s="38"/>
      <c r="S90" s="38"/>
    </row>
    <row r="91" spans="2:19">
      <c r="B91" s="49"/>
      <c r="C91" s="48"/>
      <c r="I91" s="38"/>
      <c r="K91" s="38"/>
      <c r="L91" s="38"/>
      <c r="S91" s="38"/>
    </row>
    <row r="92" spans="2:19">
      <c r="B92" s="49"/>
      <c r="C92" s="48"/>
      <c r="I92" s="38"/>
      <c r="K92" s="38"/>
      <c r="L92" s="38"/>
      <c r="S92" s="38"/>
    </row>
    <row r="93" spans="2:19">
      <c r="B93" s="49"/>
      <c r="C93" s="48"/>
      <c r="I93" s="38"/>
      <c r="K93" s="38"/>
      <c r="L93" s="38"/>
      <c r="S93" s="38"/>
    </row>
    <row r="94" spans="2:19">
      <c r="B94" s="49"/>
      <c r="C94" s="48"/>
      <c r="I94" s="38"/>
      <c r="K94" s="38"/>
      <c r="L94" s="38"/>
      <c r="S94" s="38"/>
    </row>
    <row r="95" spans="2:19">
      <c r="B95" s="49"/>
      <c r="C95" s="48"/>
      <c r="I95" s="38"/>
      <c r="K95" s="38"/>
      <c r="L95" s="38"/>
      <c r="S95" s="38"/>
    </row>
    <row r="96" spans="2:19">
      <c r="B96" s="49"/>
      <c r="C96" s="48"/>
      <c r="I96" s="38"/>
      <c r="K96" s="38"/>
      <c r="L96" s="38"/>
      <c r="S96" s="38"/>
    </row>
    <row r="97" spans="2:19">
      <c r="B97" s="49"/>
      <c r="C97" s="48"/>
      <c r="I97" s="38"/>
      <c r="K97" s="38"/>
      <c r="L97" s="38"/>
      <c r="S97" s="38"/>
    </row>
    <row r="98" spans="2:19">
      <c r="B98" s="49"/>
      <c r="C98" s="48"/>
      <c r="I98" s="38"/>
      <c r="K98" s="38"/>
      <c r="L98" s="38"/>
      <c r="S98" s="38"/>
    </row>
    <row r="99" spans="2:19">
      <c r="B99" s="49"/>
      <c r="C99" s="48"/>
      <c r="I99" s="38"/>
      <c r="K99" s="38"/>
      <c r="L99" s="38"/>
      <c r="S99" s="38"/>
    </row>
    <row r="100" spans="2:19">
      <c r="B100" s="49"/>
      <c r="C100" s="48"/>
      <c r="I100" s="38"/>
      <c r="K100" s="38"/>
      <c r="L100" s="38"/>
      <c r="S100" s="38"/>
    </row>
    <row r="101" spans="2:19">
      <c r="B101" s="49"/>
      <c r="C101" s="48"/>
      <c r="I101" s="38"/>
      <c r="K101" s="38"/>
      <c r="L101" s="38"/>
      <c r="S101" s="38"/>
    </row>
    <row r="102" spans="2:19">
      <c r="B102" s="49"/>
      <c r="C102" s="48"/>
      <c r="I102" s="38"/>
      <c r="K102" s="38"/>
      <c r="L102" s="38"/>
      <c r="S102" s="38"/>
    </row>
    <row r="103" spans="2:19">
      <c r="B103" s="49"/>
      <c r="C103" s="48"/>
      <c r="I103" s="38"/>
      <c r="K103" s="38"/>
      <c r="L103" s="38"/>
      <c r="S103" s="38"/>
    </row>
    <row r="104" spans="2:19">
      <c r="B104" s="49"/>
      <c r="C104" s="48"/>
      <c r="I104" s="38"/>
      <c r="K104" s="38"/>
      <c r="L104" s="38"/>
      <c r="S104" s="38"/>
    </row>
    <row r="105" spans="2:19">
      <c r="B105" s="49"/>
      <c r="C105" s="48"/>
      <c r="I105" s="38"/>
      <c r="K105" s="38"/>
      <c r="L105" s="38"/>
      <c r="S105" s="38"/>
    </row>
    <row r="106" spans="2:19">
      <c r="B106" s="49"/>
      <c r="C106" s="48"/>
      <c r="I106" s="38"/>
      <c r="K106" s="38"/>
      <c r="L106" s="38"/>
      <c r="S106" s="38"/>
    </row>
    <row r="107" spans="2:19">
      <c r="B107" s="49"/>
      <c r="C107" s="48"/>
      <c r="I107" s="38"/>
      <c r="K107" s="38"/>
      <c r="L107" s="38"/>
      <c r="S107" s="38"/>
    </row>
    <row r="108" spans="2:19">
      <c r="B108" s="49"/>
      <c r="C108" s="48"/>
      <c r="I108" s="38"/>
      <c r="K108" s="38"/>
      <c r="L108" s="38"/>
      <c r="S108" s="38"/>
    </row>
    <row r="109" spans="2:19">
      <c r="B109" s="49"/>
      <c r="C109" s="48"/>
      <c r="I109" s="38"/>
      <c r="K109" s="38"/>
      <c r="L109" s="38"/>
      <c r="S109" s="38"/>
    </row>
    <row r="110" spans="2:19">
      <c r="B110" s="49"/>
      <c r="C110" s="48"/>
      <c r="I110" s="38"/>
      <c r="K110" s="38"/>
      <c r="L110" s="38"/>
      <c r="S110" s="38"/>
    </row>
    <row r="111" spans="2:19">
      <c r="B111" s="49"/>
      <c r="C111" s="48"/>
      <c r="I111" s="38"/>
      <c r="K111" s="38"/>
      <c r="L111" s="38"/>
      <c r="S111" s="38"/>
    </row>
    <row r="112" spans="2:19">
      <c r="B112" s="49"/>
      <c r="C112" s="48"/>
      <c r="I112" s="38"/>
      <c r="K112" s="38"/>
      <c r="L112" s="38"/>
      <c r="S112" s="38"/>
    </row>
    <row r="113" spans="2:19">
      <c r="B113" s="49"/>
      <c r="C113" s="48"/>
      <c r="I113" s="38"/>
      <c r="K113" s="38"/>
      <c r="L113" s="38"/>
      <c r="S113" s="38"/>
    </row>
    <row r="114" spans="2:19">
      <c r="B114" s="49"/>
      <c r="C114" s="48"/>
      <c r="I114" s="38"/>
      <c r="K114" s="38"/>
      <c r="L114" s="38"/>
      <c r="S114" s="38"/>
    </row>
    <row r="115" spans="2:19">
      <c r="B115" s="49"/>
      <c r="C115" s="48"/>
      <c r="I115" s="38"/>
      <c r="K115" s="38"/>
      <c r="L115" s="38"/>
      <c r="S115" s="38"/>
    </row>
    <row r="116" spans="2:19">
      <c r="B116" s="49"/>
      <c r="C116" s="48"/>
      <c r="I116" s="38"/>
      <c r="K116" s="38"/>
      <c r="L116" s="38"/>
      <c r="S116" s="38"/>
    </row>
    <row r="117" spans="2:19">
      <c r="B117" s="49"/>
      <c r="C117" s="48"/>
      <c r="I117" s="38"/>
      <c r="K117" s="38"/>
      <c r="L117" s="38"/>
      <c r="S117" s="38"/>
    </row>
    <row r="118" spans="2:19">
      <c r="B118" s="49"/>
      <c r="C118" s="48"/>
      <c r="I118" s="38"/>
      <c r="K118" s="38"/>
      <c r="L118" s="38"/>
      <c r="S118" s="38"/>
    </row>
    <row r="119" spans="2:19">
      <c r="B119" s="49"/>
      <c r="C119" s="48"/>
      <c r="I119" s="38"/>
      <c r="K119" s="38"/>
      <c r="L119" s="38"/>
      <c r="S119" s="38"/>
    </row>
    <row r="120" spans="2:19">
      <c r="B120" s="49"/>
      <c r="C120" s="48"/>
      <c r="I120" s="38"/>
      <c r="K120" s="38"/>
      <c r="L120" s="38"/>
      <c r="S120" s="38"/>
    </row>
    <row r="121" spans="2:19">
      <c r="B121" s="49"/>
      <c r="C121" s="48"/>
      <c r="I121" s="38"/>
      <c r="K121" s="38"/>
      <c r="L121" s="38"/>
      <c r="S121" s="38"/>
    </row>
    <row r="122" spans="2:19">
      <c r="B122" s="49"/>
      <c r="C122" s="48"/>
      <c r="I122" s="38"/>
      <c r="K122" s="38"/>
      <c r="L122" s="38"/>
      <c r="S122" s="38"/>
    </row>
    <row r="123" spans="2:19">
      <c r="B123" s="49"/>
      <c r="C123" s="48"/>
      <c r="I123" s="38"/>
      <c r="K123" s="38"/>
      <c r="L123" s="38"/>
      <c r="S123" s="38"/>
    </row>
    <row r="124" spans="2:19">
      <c r="B124" s="49"/>
      <c r="C124" s="48"/>
      <c r="I124" s="38"/>
      <c r="K124" s="38"/>
      <c r="L124" s="38"/>
      <c r="S124" s="38"/>
    </row>
    <row r="125" spans="2:19">
      <c r="B125" s="49"/>
      <c r="C125" s="48"/>
      <c r="I125" s="38"/>
      <c r="K125" s="38"/>
      <c r="L125" s="38"/>
      <c r="S125" s="38"/>
    </row>
    <row r="126" spans="2:19">
      <c r="B126" s="49"/>
      <c r="C126" s="48"/>
      <c r="I126" s="38"/>
      <c r="K126" s="38"/>
      <c r="L126" s="38"/>
      <c r="S126" s="38"/>
    </row>
    <row r="127" spans="2:19">
      <c r="B127" s="49"/>
      <c r="C127" s="48"/>
      <c r="I127" s="38"/>
      <c r="K127" s="38"/>
      <c r="L127" s="38"/>
      <c r="S127" s="38"/>
    </row>
    <row r="128" spans="2:19">
      <c r="B128" s="49"/>
      <c r="C128" s="48"/>
      <c r="I128" s="38"/>
      <c r="K128" s="38"/>
      <c r="L128" s="38"/>
      <c r="S128" s="38"/>
    </row>
    <row r="129" spans="2:19">
      <c r="B129" s="49"/>
      <c r="C129" s="48"/>
      <c r="I129" s="38"/>
      <c r="K129" s="38"/>
      <c r="L129" s="38"/>
      <c r="S129" s="38"/>
    </row>
    <row r="130" spans="2:19">
      <c r="B130" s="49"/>
      <c r="C130" s="48"/>
      <c r="I130" s="38"/>
      <c r="K130" s="38"/>
      <c r="L130" s="38"/>
      <c r="S130" s="38"/>
    </row>
    <row r="131" spans="2:19">
      <c r="B131" s="49"/>
      <c r="C131" s="48"/>
      <c r="I131" s="38"/>
      <c r="K131" s="38"/>
      <c r="L131" s="38"/>
      <c r="S131" s="38"/>
    </row>
    <row r="132" spans="2:19">
      <c r="B132" s="49"/>
      <c r="C132" s="48"/>
      <c r="I132" s="38"/>
      <c r="K132" s="38"/>
      <c r="L132" s="38"/>
      <c r="S132" s="38"/>
    </row>
    <row r="133" spans="2:19">
      <c r="B133" s="49"/>
      <c r="C133" s="48"/>
      <c r="I133" s="38"/>
      <c r="K133" s="38"/>
      <c r="L133" s="38"/>
      <c r="S133" s="38"/>
    </row>
    <row r="134" spans="2:19">
      <c r="B134" s="49"/>
      <c r="C134" s="48"/>
      <c r="I134" s="38"/>
      <c r="K134" s="38"/>
      <c r="L134" s="38"/>
      <c r="S134" s="38"/>
    </row>
    <row r="135" spans="2:19">
      <c r="B135" s="49"/>
      <c r="C135" s="48"/>
      <c r="I135" s="38"/>
      <c r="K135" s="38"/>
      <c r="L135" s="38"/>
      <c r="S135" s="38"/>
    </row>
    <row r="136" spans="2:19">
      <c r="B136" s="49"/>
      <c r="C136" s="48"/>
      <c r="I136" s="38"/>
      <c r="K136" s="38"/>
      <c r="L136" s="38"/>
      <c r="S136" s="38"/>
    </row>
    <row r="137" spans="2:19">
      <c r="B137" s="49"/>
      <c r="C137" s="48"/>
      <c r="I137" s="38"/>
      <c r="K137" s="38"/>
      <c r="L137" s="38"/>
      <c r="S137" s="38"/>
    </row>
    <row r="138" spans="2:19">
      <c r="B138" s="49"/>
      <c r="C138" s="48"/>
      <c r="I138" s="38"/>
      <c r="K138" s="38"/>
      <c r="L138" s="38"/>
      <c r="S138" s="38"/>
    </row>
    <row r="139" spans="2:19">
      <c r="B139" s="49"/>
      <c r="C139" s="48"/>
      <c r="I139" s="38"/>
      <c r="K139" s="38"/>
      <c r="L139" s="38"/>
      <c r="S139" s="38"/>
    </row>
    <row r="140" spans="2:19">
      <c r="B140" s="49"/>
      <c r="C140" s="48"/>
      <c r="I140" s="38"/>
      <c r="K140" s="38"/>
      <c r="L140" s="38"/>
      <c r="S140" s="38"/>
    </row>
    <row r="141" spans="2:19">
      <c r="B141" s="49"/>
      <c r="C141" s="48"/>
      <c r="I141" s="38"/>
      <c r="K141" s="38"/>
      <c r="L141" s="38"/>
      <c r="S141" s="38"/>
    </row>
    <row r="142" spans="2:19">
      <c r="B142" s="49"/>
      <c r="C142" s="48"/>
      <c r="I142" s="38"/>
      <c r="K142" s="38"/>
      <c r="L142" s="38"/>
      <c r="S142" s="38"/>
    </row>
    <row r="143" spans="2:19">
      <c r="B143" s="49"/>
      <c r="C143" s="48"/>
      <c r="I143" s="38"/>
      <c r="K143" s="38"/>
      <c r="L143" s="38"/>
      <c r="S143" s="38"/>
    </row>
    <row r="144" spans="2:19">
      <c r="B144" s="49"/>
      <c r="C144" s="48"/>
      <c r="I144" s="38"/>
      <c r="K144" s="38"/>
      <c r="L144" s="38"/>
      <c r="S144" s="38"/>
    </row>
    <row r="145" spans="2:19">
      <c r="B145" s="49"/>
      <c r="C145" s="48"/>
      <c r="I145" s="38"/>
      <c r="K145" s="38"/>
      <c r="L145" s="38"/>
      <c r="S145" s="38"/>
    </row>
    <row r="146" spans="2:19">
      <c r="B146" s="49"/>
      <c r="C146" s="48"/>
      <c r="I146" s="38"/>
      <c r="K146" s="38"/>
      <c r="L146" s="38"/>
      <c r="S146" s="38"/>
    </row>
    <row r="147" spans="2:19">
      <c r="B147" s="49"/>
      <c r="C147" s="48"/>
      <c r="I147" s="38"/>
      <c r="K147" s="38"/>
      <c r="L147" s="38"/>
      <c r="S147" s="38"/>
    </row>
    <row r="148" spans="2:19">
      <c r="B148" s="49"/>
      <c r="C148" s="48"/>
      <c r="I148" s="38"/>
      <c r="K148" s="38"/>
      <c r="L148" s="38"/>
      <c r="S148" s="38"/>
    </row>
    <row r="149" spans="2:19">
      <c r="B149" s="49"/>
      <c r="C149" s="48"/>
      <c r="I149" s="38"/>
      <c r="K149" s="38"/>
      <c r="L149" s="38"/>
      <c r="S149" s="38"/>
    </row>
    <row r="150" spans="2:19">
      <c r="B150" s="49"/>
      <c r="C150" s="48"/>
      <c r="I150" s="38"/>
      <c r="K150" s="38"/>
      <c r="L150" s="38"/>
      <c r="S150" s="38"/>
    </row>
    <row r="151" spans="2:19">
      <c r="B151" s="49"/>
      <c r="C151" s="48"/>
      <c r="I151" s="38"/>
      <c r="K151" s="38"/>
      <c r="L151" s="38"/>
      <c r="S151" s="38"/>
    </row>
    <row r="152" spans="2:19">
      <c r="B152" s="49"/>
      <c r="C152" s="48"/>
      <c r="I152" s="38"/>
      <c r="K152" s="38"/>
      <c r="L152" s="38"/>
      <c r="S152" s="38"/>
    </row>
    <row r="153" spans="2:19">
      <c r="B153" s="49"/>
      <c r="C153" s="48"/>
      <c r="I153" s="38"/>
      <c r="K153" s="38"/>
      <c r="L153" s="38"/>
      <c r="S153" s="38"/>
    </row>
    <row r="154" spans="2:19">
      <c r="B154" s="49"/>
      <c r="C154" s="48"/>
      <c r="I154" s="38"/>
      <c r="K154" s="38"/>
      <c r="L154" s="38"/>
      <c r="S154" s="38"/>
    </row>
    <row r="155" spans="2:19">
      <c r="B155" s="49"/>
      <c r="C155" s="48"/>
      <c r="I155" s="38"/>
      <c r="K155" s="38"/>
      <c r="L155" s="38"/>
      <c r="S155" s="38"/>
    </row>
    <row r="156" spans="2:19">
      <c r="B156" s="49"/>
      <c r="C156" s="48"/>
      <c r="I156" s="38"/>
      <c r="K156" s="38"/>
      <c r="L156" s="38"/>
      <c r="S156" s="38"/>
    </row>
    <row r="157" spans="2:19">
      <c r="B157" s="49"/>
      <c r="C157" s="48"/>
      <c r="I157" s="38"/>
      <c r="K157" s="38"/>
      <c r="L157" s="38"/>
      <c r="S157" s="38"/>
    </row>
    <row r="158" spans="2:19">
      <c r="B158" s="49"/>
      <c r="C158" s="48"/>
      <c r="I158" s="38"/>
      <c r="K158" s="38"/>
      <c r="L158" s="38"/>
      <c r="S158" s="38"/>
    </row>
    <row r="159" spans="2:19">
      <c r="B159" s="49"/>
      <c r="C159" s="48"/>
      <c r="I159" s="38"/>
      <c r="K159" s="38"/>
      <c r="L159" s="38"/>
      <c r="S159" s="38"/>
    </row>
    <row r="160" spans="2:19">
      <c r="B160" s="49"/>
      <c r="C160" s="48"/>
      <c r="I160" s="38"/>
      <c r="K160" s="38"/>
      <c r="L160" s="38"/>
      <c r="S160" s="38"/>
    </row>
    <row r="161" spans="2:19">
      <c r="B161" s="49"/>
      <c r="C161" s="48"/>
      <c r="I161" s="38"/>
      <c r="K161" s="38"/>
      <c r="L161" s="38"/>
      <c r="S161" s="38"/>
    </row>
    <row r="162" spans="2:19">
      <c r="B162" s="49"/>
      <c r="C162" s="48"/>
      <c r="I162" s="38"/>
      <c r="K162" s="38"/>
      <c r="L162" s="38"/>
      <c r="S162" s="38"/>
    </row>
    <row r="163" spans="2:19">
      <c r="B163" s="49"/>
      <c r="C163" s="48"/>
      <c r="I163" s="38"/>
      <c r="K163" s="38"/>
      <c r="L163" s="38"/>
      <c r="S163" s="38"/>
    </row>
    <row r="164" spans="2:19">
      <c r="B164" s="49"/>
      <c r="C164" s="48"/>
      <c r="I164" s="38"/>
      <c r="K164" s="38"/>
      <c r="L164" s="38"/>
      <c r="S164" s="38"/>
    </row>
    <row r="165" spans="2:19">
      <c r="B165" s="49"/>
      <c r="C165" s="48"/>
      <c r="I165" s="38"/>
      <c r="K165" s="38"/>
      <c r="L165" s="38"/>
      <c r="S165" s="38"/>
    </row>
    <row r="166" spans="2:19">
      <c r="B166" s="49"/>
      <c r="C166" s="48"/>
      <c r="I166" s="38"/>
      <c r="K166" s="38"/>
      <c r="L166" s="38"/>
      <c r="S166" s="38"/>
    </row>
    <row r="167" spans="2:19">
      <c r="B167" s="49"/>
      <c r="C167" s="48"/>
      <c r="I167" s="38"/>
      <c r="K167" s="38"/>
      <c r="L167" s="38"/>
      <c r="S167" s="38"/>
    </row>
    <row r="168" spans="2:19">
      <c r="B168" s="49"/>
      <c r="C168" s="48"/>
      <c r="I168" s="38"/>
      <c r="K168" s="38"/>
      <c r="L168" s="38"/>
      <c r="S168" s="38"/>
    </row>
    <row r="169" spans="2:19">
      <c r="B169" s="49"/>
      <c r="C169" s="48"/>
      <c r="I169" s="38"/>
      <c r="K169" s="38"/>
      <c r="L169" s="38"/>
      <c r="S169" s="38"/>
    </row>
    <row r="170" spans="2:19">
      <c r="B170" s="49"/>
      <c r="C170" s="48"/>
      <c r="I170" s="38"/>
      <c r="K170" s="38"/>
      <c r="L170" s="38"/>
      <c r="S170" s="38"/>
    </row>
    <row r="171" spans="2:19">
      <c r="B171" s="49"/>
      <c r="C171" s="48"/>
      <c r="I171" s="38"/>
      <c r="K171" s="38"/>
      <c r="L171" s="38"/>
      <c r="S171" s="38"/>
    </row>
    <row r="172" spans="2:19">
      <c r="B172" s="49"/>
      <c r="C172" s="48"/>
      <c r="I172" s="38"/>
      <c r="K172" s="38"/>
      <c r="L172" s="38"/>
      <c r="S172" s="38"/>
    </row>
    <row r="173" spans="2:19">
      <c r="B173" s="49"/>
      <c r="C173" s="48"/>
      <c r="I173" s="38"/>
      <c r="K173" s="38"/>
      <c r="L173" s="38"/>
      <c r="S173" s="38"/>
    </row>
    <row r="174" spans="2:19">
      <c r="B174" s="49"/>
      <c r="C174" s="48"/>
      <c r="I174" s="38"/>
      <c r="K174" s="38"/>
      <c r="L174" s="38"/>
      <c r="S174" s="38"/>
    </row>
    <row r="175" spans="2:19">
      <c r="B175" s="49"/>
      <c r="C175" s="48"/>
      <c r="I175" s="38"/>
      <c r="K175" s="38"/>
      <c r="L175" s="38"/>
      <c r="S175" s="38"/>
    </row>
    <row r="176" spans="2:19">
      <c r="B176" s="49"/>
      <c r="C176" s="48"/>
      <c r="I176" s="38"/>
      <c r="K176" s="38"/>
      <c r="L176" s="38"/>
      <c r="S176" s="38"/>
    </row>
    <row r="177" spans="2:19">
      <c r="B177" s="49"/>
      <c r="C177" s="48"/>
      <c r="I177" s="38"/>
      <c r="K177" s="38"/>
      <c r="L177" s="38"/>
      <c r="S177" s="38"/>
    </row>
    <row r="178" spans="2:19">
      <c r="B178" s="49"/>
      <c r="C178" s="48"/>
      <c r="I178" s="38"/>
      <c r="K178" s="38"/>
      <c r="L178" s="38"/>
      <c r="S178" s="38"/>
    </row>
    <row r="179" spans="2:19">
      <c r="B179" s="49"/>
      <c r="C179" s="48"/>
      <c r="I179" s="38"/>
      <c r="K179" s="38"/>
      <c r="L179" s="38"/>
      <c r="S179" s="38"/>
    </row>
    <row r="180" spans="2:19">
      <c r="B180" s="49"/>
      <c r="C180" s="48"/>
      <c r="I180" s="38"/>
      <c r="K180" s="38"/>
      <c r="L180" s="38"/>
      <c r="S180" s="38"/>
    </row>
    <row r="181" spans="2:19">
      <c r="B181" s="49"/>
      <c r="C181" s="48"/>
      <c r="I181" s="38"/>
      <c r="K181" s="38"/>
      <c r="L181" s="38"/>
      <c r="S181" s="38"/>
    </row>
    <row r="182" spans="2:19">
      <c r="B182" s="49"/>
      <c r="C182" s="48"/>
      <c r="I182" s="38"/>
      <c r="K182" s="38"/>
      <c r="L182" s="38"/>
      <c r="S182" s="38"/>
    </row>
    <row r="183" spans="2:19">
      <c r="B183" s="49"/>
      <c r="C183" s="48"/>
      <c r="I183" s="38"/>
      <c r="K183" s="38"/>
      <c r="L183" s="38"/>
      <c r="S183" s="38"/>
    </row>
    <row r="184" spans="2:19">
      <c r="B184" s="49"/>
      <c r="C184" s="48"/>
      <c r="I184" s="38"/>
      <c r="K184" s="38"/>
      <c r="L184" s="38"/>
      <c r="S184" s="38"/>
    </row>
    <row r="185" spans="2:19">
      <c r="B185" s="49"/>
      <c r="C185" s="48"/>
      <c r="I185" s="38"/>
      <c r="K185" s="38"/>
      <c r="L185" s="38"/>
      <c r="S185" s="38"/>
    </row>
    <row r="186" spans="2:19">
      <c r="B186" s="49"/>
      <c r="C186" s="48"/>
      <c r="I186" s="38"/>
      <c r="K186" s="38"/>
      <c r="L186" s="38"/>
      <c r="S186" s="38"/>
    </row>
    <row r="187" spans="2:19">
      <c r="B187" s="49"/>
      <c r="C187" s="48"/>
      <c r="I187" s="38"/>
      <c r="K187" s="38"/>
      <c r="L187" s="38"/>
      <c r="S187" s="38"/>
    </row>
    <row r="188" spans="2:19">
      <c r="B188" s="49"/>
      <c r="C188" s="48"/>
      <c r="I188" s="38"/>
      <c r="K188" s="38"/>
      <c r="L188" s="38"/>
      <c r="S188" s="38"/>
    </row>
    <row r="189" spans="2:19">
      <c r="B189" s="49"/>
      <c r="C189" s="48"/>
      <c r="I189" s="38"/>
      <c r="K189" s="38"/>
      <c r="L189" s="38"/>
      <c r="S189" s="38"/>
    </row>
    <row r="190" spans="2:19">
      <c r="B190" s="49"/>
      <c r="C190" s="48"/>
      <c r="I190" s="38"/>
      <c r="K190" s="38"/>
      <c r="L190" s="38"/>
      <c r="S190" s="38"/>
    </row>
    <row r="191" spans="2:19">
      <c r="B191" s="49"/>
      <c r="C191" s="48"/>
      <c r="I191" s="38"/>
      <c r="K191" s="38"/>
      <c r="L191" s="38"/>
      <c r="S191" s="38"/>
    </row>
    <row r="192" spans="2:19">
      <c r="B192" s="49"/>
      <c r="C192" s="48"/>
      <c r="I192" s="38"/>
      <c r="K192" s="38"/>
      <c r="L192" s="38"/>
      <c r="S192" s="38"/>
    </row>
    <row r="193" spans="2:19">
      <c r="B193" s="49"/>
      <c r="C193" s="48"/>
      <c r="I193" s="38"/>
      <c r="K193" s="38"/>
      <c r="L193" s="38"/>
      <c r="S193" s="38"/>
    </row>
    <row r="194" spans="2:19">
      <c r="B194" s="49"/>
      <c r="C194" s="48"/>
      <c r="I194" s="38"/>
      <c r="K194" s="38"/>
      <c r="L194" s="38"/>
      <c r="S194" s="38"/>
    </row>
    <row r="195" spans="2:19">
      <c r="B195" s="49"/>
      <c r="C195" s="48"/>
      <c r="I195" s="38"/>
      <c r="K195" s="38"/>
      <c r="L195" s="38"/>
      <c r="S195" s="38"/>
    </row>
    <row r="196" spans="2:19">
      <c r="B196" s="49"/>
      <c r="C196" s="48"/>
      <c r="I196" s="38"/>
      <c r="K196" s="38"/>
      <c r="L196" s="38"/>
      <c r="S196" s="38"/>
    </row>
    <row r="197" spans="2:19">
      <c r="B197" s="49"/>
      <c r="C197" s="48"/>
      <c r="I197" s="38"/>
      <c r="K197" s="38"/>
      <c r="L197" s="38"/>
      <c r="S197" s="38"/>
    </row>
    <row r="198" spans="2:19">
      <c r="B198" s="49"/>
      <c r="C198" s="48"/>
      <c r="I198" s="38"/>
      <c r="K198" s="38"/>
      <c r="L198" s="38"/>
      <c r="S198" s="38"/>
    </row>
    <row r="199" spans="2:19">
      <c r="B199" s="49"/>
      <c r="C199" s="48"/>
      <c r="I199" s="38"/>
      <c r="K199" s="38"/>
      <c r="L199" s="38"/>
      <c r="S199" s="38"/>
    </row>
    <row r="200" spans="2:19">
      <c r="B200" s="49"/>
      <c r="C200" s="48"/>
      <c r="I200" s="38"/>
      <c r="K200" s="38"/>
      <c r="L200" s="38"/>
      <c r="S200" s="38"/>
    </row>
    <row r="201" spans="2:19">
      <c r="B201" s="49"/>
      <c r="C201" s="48"/>
      <c r="I201" s="38"/>
      <c r="K201" s="38"/>
      <c r="L201" s="38"/>
      <c r="S201" s="38"/>
    </row>
    <row r="202" spans="2:19">
      <c r="B202" s="49"/>
      <c r="C202" s="48"/>
      <c r="I202" s="38"/>
      <c r="K202" s="38"/>
      <c r="L202" s="38"/>
      <c r="S202" s="38"/>
    </row>
    <row r="203" spans="2:19">
      <c r="B203" s="49"/>
      <c r="C203" s="48"/>
      <c r="I203" s="38"/>
      <c r="K203" s="38"/>
      <c r="L203" s="38"/>
      <c r="S203" s="38"/>
    </row>
    <row r="204" spans="2:19">
      <c r="B204" s="49"/>
      <c r="C204" s="48"/>
      <c r="I204" s="38"/>
      <c r="K204" s="38"/>
      <c r="L204" s="38"/>
      <c r="S204" s="38"/>
    </row>
    <row r="205" spans="2:19">
      <c r="B205" s="49"/>
      <c r="C205" s="48"/>
      <c r="I205" s="38"/>
      <c r="K205" s="38"/>
      <c r="L205" s="38"/>
      <c r="S205" s="38"/>
    </row>
    <row r="206" spans="2:19">
      <c r="B206" s="49"/>
      <c r="C206" s="48"/>
      <c r="I206" s="38"/>
      <c r="K206" s="38"/>
      <c r="L206" s="38"/>
      <c r="S206" s="38"/>
    </row>
    <row r="207" spans="2:19">
      <c r="B207" s="49"/>
      <c r="C207" s="48"/>
      <c r="I207" s="38"/>
      <c r="K207" s="38"/>
      <c r="L207" s="38"/>
      <c r="S207" s="38"/>
    </row>
    <row r="208" spans="2:19">
      <c r="B208" s="49"/>
      <c r="C208" s="48"/>
      <c r="I208" s="38"/>
      <c r="K208" s="38"/>
      <c r="L208" s="38"/>
      <c r="S208" s="38"/>
    </row>
    <row r="209" spans="2:19">
      <c r="B209" s="49"/>
      <c r="C209" s="48"/>
      <c r="I209" s="38"/>
      <c r="K209" s="38"/>
      <c r="L209" s="38"/>
      <c r="S209" s="38"/>
    </row>
    <row r="210" spans="2:19">
      <c r="B210" s="49"/>
      <c r="C210" s="48"/>
      <c r="I210" s="38"/>
      <c r="K210" s="38"/>
      <c r="L210" s="38"/>
      <c r="S210" s="38"/>
    </row>
    <row r="211" spans="2:19">
      <c r="B211" s="49"/>
      <c r="C211" s="48"/>
      <c r="I211" s="38"/>
      <c r="K211" s="38"/>
      <c r="L211" s="38"/>
      <c r="S211" s="38"/>
    </row>
    <row r="212" spans="2:19">
      <c r="B212" s="49"/>
      <c r="C212" s="48"/>
      <c r="I212" s="38"/>
      <c r="K212" s="38"/>
      <c r="L212" s="38"/>
      <c r="S212" s="38"/>
    </row>
    <row r="213" spans="2:19">
      <c r="B213" s="49"/>
      <c r="C213" s="48"/>
      <c r="I213" s="38"/>
      <c r="K213" s="38"/>
      <c r="L213" s="38"/>
      <c r="S213" s="38"/>
    </row>
    <row r="214" spans="2:19">
      <c r="B214" s="49"/>
      <c r="C214" s="48"/>
      <c r="I214" s="38"/>
      <c r="K214" s="38"/>
      <c r="L214" s="38"/>
      <c r="S214" s="38"/>
    </row>
    <row r="215" spans="2:19">
      <c r="B215" s="49"/>
      <c r="C215" s="48"/>
      <c r="I215" s="38"/>
      <c r="K215" s="38"/>
      <c r="L215" s="38"/>
      <c r="S215" s="38"/>
    </row>
    <row r="216" spans="2:19">
      <c r="B216" s="49"/>
      <c r="C216" s="48"/>
      <c r="I216" s="38"/>
      <c r="K216" s="38"/>
      <c r="L216" s="38"/>
      <c r="S216" s="38"/>
    </row>
    <row r="217" spans="2:19">
      <c r="B217" s="49"/>
      <c r="C217" s="48"/>
      <c r="I217" s="38"/>
      <c r="K217" s="38"/>
      <c r="L217" s="38"/>
      <c r="S217" s="38"/>
    </row>
    <row r="218" spans="2:19">
      <c r="B218" s="49"/>
      <c r="C218" s="48"/>
      <c r="I218" s="38"/>
      <c r="K218" s="38"/>
      <c r="L218" s="38"/>
      <c r="S218" s="38"/>
    </row>
    <row r="219" spans="2:19">
      <c r="B219" s="49"/>
      <c r="C219" s="48"/>
      <c r="I219" s="38"/>
      <c r="K219" s="38"/>
      <c r="L219" s="38"/>
      <c r="S219" s="38"/>
    </row>
    <row r="220" spans="2:19">
      <c r="B220" s="49"/>
      <c r="C220" s="48"/>
      <c r="I220" s="38"/>
      <c r="K220" s="38"/>
      <c r="L220" s="38"/>
      <c r="S220" s="38"/>
    </row>
    <row r="221" spans="2:19">
      <c r="B221" s="49"/>
      <c r="C221" s="48"/>
      <c r="I221" s="38"/>
      <c r="K221" s="38"/>
      <c r="L221" s="38"/>
      <c r="S221" s="38"/>
    </row>
    <row r="222" spans="2:19">
      <c r="B222" s="49"/>
      <c r="C222" s="48"/>
      <c r="I222" s="38"/>
      <c r="K222" s="38"/>
      <c r="L222" s="38"/>
      <c r="S222" s="38"/>
    </row>
    <row r="223" spans="2:19">
      <c r="B223" s="49"/>
      <c r="C223" s="48"/>
      <c r="I223" s="38"/>
      <c r="K223" s="38"/>
      <c r="L223" s="38"/>
      <c r="S223" s="38"/>
    </row>
    <row r="224" spans="2:19">
      <c r="B224" s="49"/>
      <c r="C224" s="48"/>
      <c r="I224" s="38"/>
      <c r="K224" s="38"/>
      <c r="L224" s="38"/>
      <c r="S224" s="38"/>
    </row>
    <row r="225" spans="2:19">
      <c r="B225" s="49"/>
      <c r="C225" s="48"/>
      <c r="I225" s="38"/>
      <c r="K225" s="38"/>
      <c r="L225" s="38"/>
      <c r="S225" s="38"/>
    </row>
    <row r="226" spans="2:19">
      <c r="B226" s="49"/>
      <c r="C226" s="48"/>
      <c r="I226" s="38"/>
      <c r="K226" s="38"/>
      <c r="L226" s="38"/>
      <c r="S226" s="38"/>
    </row>
    <row r="227" spans="2:19">
      <c r="B227" s="49"/>
      <c r="C227" s="48"/>
      <c r="I227" s="38"/>
      <c r="K227" s="38"/>
      <c r="L227" s="38"/>
      <c r="S227" s="38"/>
    </row>
    <row r="228" spans="2:19">
      <c r="B228" s="49"/>
      <c r="C228" s="48"/>
      <c r="I228" s="38"/>
      <c r="K228" s="38"/>
      <c r="L228" s="38"/>
      <c r="S228" s="38"/>
    </row>
    <row r="229" spans="2:19">
      <c r="B229" s="49"/>
      <c r="C229" s="48"/>
      <c r="I229" s="38"/>
      <c r="K229" s="38"/>
      <c r="L229" s="38"/>
      <c r="S229" s="38"/>
    </row>
    <row r="230" spans="2:19">
      <c r="B230" s="49"/>
      <c r="C230" s="48"/>
      <c r="I230" s="38"/>
      <c r="K230" s="38"/>
      <c r="L230" s="38"/>
      <c r="S230" s="38"/>
    </row>
    <row r="231" spans="2:19">
      <c r="B231" s="49"/>
      <c r="C231" s="48"/>
      <c r="I231" s="38"/>
      <c r="K231" s="38"/>
      <c r="L231" s="38"/>
      <c r="S231" s="38"/>
    </row>
    <row r="232" spans="2:19">
      <c r="B232" s="49"/>
      <c r="C232" s="48"/>
      <c r="I232" s="38"/>
      <c r="K232" s="38"/>
      <c r="L232" s="38"/>
      <c r="S232" s="38"/>
    </row>
    <row r="233" spans="2:19">
      <c r="B233" s="49"/>
      <c r="C233" s="48"/>
      <c r="I233" s="38"/>
      <c r="K233" s="38"/>
      <c r="L233" s="38"/>
      <c r="S233" s="38"/>
    </row>
    <row r="234" spans="2:19">
      <c r="B234" s="49"/>
      <c r="C234" s="48"/>
      <c r="I234" s="38"/>
      <c r="K234" s="38"/>
      <c r="L234" s="38"/>
      <c r="S234" s="38"/>
    </row>
    <row r="235" spans="2:19">
      <c r="B235" s="49"/>
      <c r="C235" s="48"/>
      <c r="I235" s="38"/>
      <c r="K235" s="38"/>
      <c r="L235" s="38"/>
      <c r="S235" s="38"/>
    </row>
    <row r="236" spans="2:19">
      <c r="B236" s="49"/>
      <c r="C236" s="48"/>
      <c r="I236" s="38"/>
      <c r="K236" s="38"/>
      <c r="L236" s="38"/>
      <c r="S236" s="38"/>
    </row>
    <row r="237" spans="2:19">
      <c r="B237" s="49"/>
      <c r="C237" s="48"/>
      <c r="I237" s="38"/>
      <c r="K237" s="38"/>
      <c r="L237" s="38"/>
      <c r="S237" s="38"/>
    </row>
    <row r="238" spans="2:19">
      <c r="B238" s="49"/>
      <c r="C238" s="48"/>
      <c r="I238" s="38"/>
      <c r="K238" s="38"/>
      <c r="L238" s="38"/>
      <c r="S238" s="38"/>
    </row>
    <row r="239" spans="2:19">
      <c r="B239" s="49"/>
      <c r="C239" s="48"/>
      <c r="I239" s="38"/>
      <c r="K239" s="38"/>
      <c r="L239" s="38"/>
      <c r="S239" s="38"/>
    </row>
    <row r="240" spans="2:19">
      <c r="B240" s="49"/>
      <c r="C240" s="48"/>
      <c r="I240" s="38"/>
      <c r="K240" s="38"/>
      <c r="L240" s="38"/>
      <c r="S240" s="38"/>
    </row>
    <row r="241" spans="2:19">
      <c r="B241" s="49"/>
      <c r="C241" s="48"/>
      <c r="I241" s="38"/>
      <c r="K241" s="38"/>
      <c r="L241" s="38"/>
      <c r="S241" s="38"/>
    </row>
    <row r="242" spans="2:19">
      <c r="B242" s="49"/>
      <c r="C242" s="48"/>
      <c r="I242" s="38"/>
      <c r="K242" s="38"/>
      <c r="L242" s="38"/>
      <c r="S242" s="38"/>
    </row>
    <row r="243" spans="2:19">
      <c r="B243" s="49"/>
      <c r="C243" s="48"/>
      <c r="I243" s="38"/>
      <c r="K243" s="38"/>
      <c r="L243" s="38"/>
      <c r="S243" s="38"/>
    </row>
    <row r="244" spans="2:19">
      <c r="B244" s="49"/>
      <c r="C244" s="48"/>
      <c r="I244" s="38"/>
      <c r="K244" s="38"/>
      <c r="L244" s="38"/>
      <c r="S244" s="38"/>
    </row>
    <row r="245" spans="2:19">
      <c r="B245" s="49"/>
      <c r="C245" s="48"/>
      <c r="I245" s="38"/>
      <c r="K245" s="38"/>
      <c r="L245" s="38"/>
      <c r="S245" s="38"/>
    </row>
    <row r="246" spans="2:19">
      <c r="B246" s="49"/>
      <c r="C246" s="48"/>
      <c r="I246" s="38"/>
      <c r="K246" s="38"/>
      <c r="L246" s="38"/>
      <c r="S246" s="38"/>
    </row>
    <row r="247" spans="2:19">
      <c r="B247" s="49"/>
      <c r="C247" s="48"/>
      <c r="I247" s="38"/>
      <c r="K247" s="38"/>
      <c r="L247" s="38"/>
      <c r="S247" s="38"/>
    </row>
    <row r="248" spans="2:19">
      <c r="B248" s="49"/>
      <c r="C248" s="48"/>
      <c r="I248" s="38"/>
      <c r="K248" s="38"/>
      <c r="L248" s="38"/>
      <c r="S248" s="38"/>
    </row>
    <row r="249" spans="2:19">
      <c r="B249" s="49"/>
      <c r="C249" s="48"/>
      <c r="I249" s="38"/>
      <c r="K249" s="38"/>
      <c r="L249" s="38"/>
      <c r="S249" s="38"/>
    </row>
    <row r="250" spans="2:19">
      <c r="B250" s="49"/>
      <c r="C250" s="48"/>
      <c r="I250" s="38"/>
      <c r="K250" s="38"/>
      <c r="L250" s="38"/>
      <c r="S250" s="38"/>
    </row>
    <row r="251" spans="2:19">
      <c r="B251" s="49"/>
      <c r="C251" s="48"/>
      <c r="I251" s="38"/>
      <c r="K251" s="38"/>
      <c r="L251" s="38"/>
      <c r="S251" s="38"/>
    </row>
    <row r="252" spans="2:19">
      <c r="B252" s="49"/>
      <c r="C252" s="48"/>
      <c r="I252" s="38"/>
      <c r="K252" s="38"/>
      <c r="L252" s="38"/>
      <c r="S252" s="38"/>
    </row>
    <row r="253" spans="2:19">
      <c r="B253" s="49"/>
      <c r="C253" s="48"/>
      <c r="I253" s="38"/>
      <c r="K253" s="38"/>
      <c r="L253" s="38"/>
      <c r="S253" s="38"/>
    </row>
    <row r="254" spans="2:19">
      <c r="B254" s="49"/>
      <c r="C254" s="48"/>
      <c r="I254" s="38"/>
      <c r="K254" s="38"/>
      <c r="L254" s="38"/>
      <c r="S254" s="38"/>
    </row>
    <row r="255" spans="2:19">
      <c r="B255" s="49"/>
      <c r="C255" s="48"/>
      <c r="I255" s="38"/>
      <c r="K255" s="38"/>
      <c r="L255" s="38"/>
      <c r="S255" s="38"/>
    </row>
    <row r="256" spans="2:19">
      <c r="B256" s="49"/>
      <c r="C256" s="48"/>
      <c r="I256" s="38"/>
      <c r="K256" s="38"/>
      <c r="L256" s="38"/>
      <c r="S256" s="38"/>
    </row>
    <row r="257" spans="2:19">
      <c r="B257" s="49"/>
      <c r="C257" s="48"/>
      <c r="I257" s="38"/>
      <c r="K257" s="38"/>
      <c r="L257" s="38"/>
      <c r="S257" s="38"/>
    </row>
    <row r="258" spans="2:19">
      <c r="B258" s="49"/>
      <c r="C258" s="48"/>
      <c r="I258" s="38"/>
      <c r="K258" s="38"/>
      <c r="L258" s="38"/>
      <c r="S258" s="38"/>
    </row>
    <row r="259" spans="2:19">
      <c r="B259" s="49"/>
      <c r="C259" s="48"/>
      <c r="I259" s="38"/>
      <c r="K259" s="38"/>
      <c r="L259" s="38"/>
      <c r="S259" s="38"/>
    </row>
    <row r="260" spans="2:19">
      <c r="B260" s="49"/>
      <c r="C260" s="48"/>
      <c r="I260" s="38"/>
      <c r="K260" s="38"/>
      <c r="L260" s="38"/>
      <c r="S260" s="38"/>
    </row>
    <row r="261" spans="2:19">
      <c r="B261" s="49"/>
      <c r="C261" s="48"/>
      <c r="I261" s="38"/>
      <c r="K261" s="38"/>
      <c r="L261" s="38"/>
      <c r="S261" s="38"/>
    </row>
    <row r="262" spans="2:19">
      <c r="B262" s="49"/>
      <c r="C262" s="48"/>
      <c r="I262" s="38"/>
      <c r="K262" s="38"/>
      <c r="L262" s="38"/>
      <c r="S262" s="38"/>
    </row>
    <row r="263" spans="2:19">
      <c r="B263" s="49"/>
      <c r="C263" s="48"/>
      <c r="I263" s="38"/>
      <c r="K263" s="38"/>
      <c r="L263" s="38"/>
      <c r="S263" s="38"/>
    </row>
    <row r="264" spans="2:19">
      <c r="B264" s="49"/>
      <c r="C264" s="48"/>
      <c r="I264" s="38"/>
      <c r="K264" s="38"/>
      <c r="L264" s="38"/>
      <c r="S264" s="38"/>
    </row>
    <row r="265" spans="2:19">
      <c r="B265" s="49"/>
      <c r="C265" s="48"/>
      <c r="I265" s="38"/>
      <c r="K265" s="38"/>
      <c r="L265" s="38"/>
      <c r="S265" s="38"/>
    </row>
    <row r="266" spans="2:19">
      <c r="B266" s="49"/>
      <c r="C266" s="48"/>
      <c r="I266" s="38"/>
      <c r="K266" s="38"/>
      <c r="L266" s="38"/>
      <c r="S266" s="38"/>
    </row>
    <row r="267" spans="2:19">
      <c r="B267" s="49"/>
      <c r="C267" s="48"/>
      <c r="I267" s="38"/>
      <c r="K267" s="38"/>
      <c r="L267" s="38"/>
      <c r="S267" s="38"/>
    </row>
    <row r="268" spans="2:19">
      <c r="B268" s="49"/>
      <c r="C268" s="48"/>
      <c r="I268" s="38"/>
      <c r="K268" s="38"/>
      <c r="L268" s="38"/>
      <c r="S268" s="38"/>
    </row>
    <row r="269" spans="2:19">
      <c r="B269" s="49"/>
      <c r="C269" s="48"/>
      <c r="I269" s="38"/>
      <c r="K269" s="38"/>
      <c r="L269" s="38"/>
      <c r="S269" s="38"/>
    </row>
    <row r="270" spans="2:19">
      <c r="B270" s="49"/>
      <c r="C270" s="48"/>
      <c r="I270" s="38"/>
      <c r="K270" s="38"/>
      <c r="L270" s="38"/>
      <c r="S270" s="38"/>
    </row>
    <row r="271" spans="2:19">
      <c r="B271" s="49"/>
      <c r="C271" s="48"/>
      <c r="I271" s="38"/>
      <c r="K271" s="38"/>
      <c r="L271" s="38"/>
      <c r="S271" s="38"/>
    </row>
    <row r="272" spans="2:19">
      <c r="B272" s="49"/>
      <c r="C272" s="48"/>
      <c r="I272" s="38"/>
      <c r="K272" s="38"/>
      <c r="L272" s="38"/>
      <c r="S272" s="38"/>
    </row>
    <row r="273" spans="2:19">
      <c r="B273" s="49"/>
      <c r="C273" s="48"/>
      <c r="I273" s="38"/>
      <c r="K273" s="38"/>
      <c r="L273" s="38"/>
      <c r="S273" s="38"/>
    </row>
    <row r="274" spans="2:19">
      <c r="B274" s="49"/>
      <c r="C274" s="48"/>
      <c r="I274" s="38"/>
      <c r="K274" s="38"/>
      <c r="L274" s="38"/>
      <c r="S274" s="38"/>
    </row>
    <row r="275" spans="2:19">
      <c r="B275" s="49"/>
      <c r="C275" s="48"/>
      <c r="I275" s="38"/>
      <c r="K275" s="38"/>
      <c r="L275" s="38"/>
      <c r="S275" s="38"/>
    </row>
    <row r="276" spans="2:19">
      <c r="B276" s="49"/>
      <c r="C276" s="48"/>
      <c r="I276" s="38"/>
      <c r="K276" s="38"/>
      <c r="L276" s="38"/>
      <c r="S276" s="38"/>
    </row>
    <row r="277" spans="2:19">
      <c r="B277" s="49"/>
      <c r="C277" s="48"/>
      <c r="I277" s="38"/>
      <c r="K277" s="38"/>
      <c r="L277" s="38"/>
      <c r="S277" s="38"/>
    </row>
    <row r="278" spans="2:19">
      <c r="B278" s="49"/>
      <c r="C278" s="48"/>
      <c r="I278" s="38"/>
      <c r="K278" s="38"/>
      <c r="L278" s="38"/>
      <c r="S278" s="38"/>
    </row>
    <row r="279" spans="2:19">
      <c r="B279" s="49"/>
      <c r="C279" s="48"/>
      <c r="I279" s="38"/>
      <c r="K279" s="38"/>
      <c r="L279" s="38"/>
      <c r="S279" s="38"/>
    </row>
    <row r="280" spans="2:19">
      <c r="B280" s="49"/>
      <c r="C280" s="48"/>
      <c r="I280" s="38"/>
      <c r="K280" s="38"/>
      <c r="L280" s="38"/>
      <c r="S280" s="38"/>
    </row>
    <row r="281" spans="2:19">
      <c r="B281" s="49"/>
      <c r="C281" s="48"/>
      <c r="I281" s="38"/>
      <c r="K281" s="38"/>
      <c r="L281" s="38"/>
      <c r="S281" s="38"/>
    </row>
    <row r="282" spans="2:19">
      <c r="B282" s="49"/>
      <c r="C282" s="48"/>
      <c r="I282" s="38"/>
      <c r="K282" s="38"/>
      <c r="L282" s="38"/>
      <c r="S282" s="38"/>
    </row>
    <row r="283" spans="2:19">
      <c r="B283" s="49"/>
      <c r="C283" s="48"/>
      <c r="I283" s="38"/>
      <c r="K283" s="38"/>
      <c r="L283" s="38"/>
      <c r="S283" s="38"/>
    </row>
    <row r="284" spans="2:19">
      <c r="B284" s="49"/>
      <c r="C284" s="48"/>
      <c r="I284" s="38"/>
      <c r="K284" s="38"/>
      <c r="L284" s="38"/>
      <c r="S284" s="38"/>
    </row>
    <row r="285" spans="2:19">
      <c r="B285" s="49"/>
      <c r="C285" s="48"/>
      <c r="I285" s="38"/>
      <c r="K285" s="38"/>
      <c r="L285" s="38"/>
      <c r="S285" s="38"/>
    </row>
    <row r="286" spans="2:19">
      <c r="B286" s="49"/>
      <c r="C286" s="48"/>
      <c r="I286" s="38"/>
      <c r="K286" s="38"/>
      <c r="L286" s="38"/>
      <c r="S286" s="38"/>
    </row>
    <row r="287" spans="2:19">
      <c r="B287" s="49"/>
      <c r="C287" s="48"/>
      <c r="I287" s="38"/>
      <c r="K287" s="38"/>
      <c r="L287" s="38"/>
      <c r="S287" s="38"/>
    </row>
    <row r="288" spans="2:19">
      <c r="B288" s="49"/>
      <c r="C288" s="48"/>
      <c r="I288" s="38"/>
      <c r="K288" s="38"/>
      <c r="L288" s="38"/>
      <c r="S288" s="38"/>
    </row>
    <row r="289" spans="2:19">
      <c r="B289" s="49"/>
      <c r="C289" s="48"/>
      <c r="I289" s="38"/>
      <c r="K289" s="38"/>
      <c r="L289" s="38"/>
      <c r="S289" s="38"/>
    </row>
    <row r="290" spans="2:19">
      <c r="B290" s="49"/>
      <c r="C290" s="48"/>
      <c r="I290" s="38"/>
      <c r="K290" s="38"/>
      <c r="L290" s="38"/>
      <c r="S290" s="38"/>
    </row>
    <row r="291" spans="2:19">
      <c r="B291" s="49"/>
      <c r="C291" s="48"/>
      <c r="I291" s="38"/>
      <c r="K291" s="38"/>
      <c r="L291" s="38"/>
      <c r="S291" s="38"/>
    </row>
    <row r="292" spans="2:19">
      <c r="B292" s="49"/>
      <c r="C292" s="48"/>
      <c r="I292" s="38"/>
      <c r="K292" s="38"/>
      <c r="L292" s="38"/>
      <c r="S292" s="38"/>
    </row>
    <row r="293" spans="2:19">
      <c r="B293" s="49"/>
      <c r="C293" s="48"/>
      <c r="I293" s="38"/>
      <c r="K293" s="38"/>
      <c r="L293" s="38"/>
      <c r="S293" s="38"/>
    </row>
    <row r="294" spans="2:19">
      <c r="B294" s="49"/>
      <c r="C294" s="48"/>
      <c r="I294" s="38"/>
      <c r="K294" s="38"/>
      <c r="L294" s="38"/>
      <c r="S294" s="38"/>
    </row>
    <row r="295" spans="2:19">
      <c r="B295" s="49"/>
      <c r="C295" s="48"/>
      <c r="I295" s="38"/>
      <c r="K295" s="38"/>
      <c r="L295" s="38"/>
      <c r="S295" s="38"/>
    </row>
    <row r="296" spans="2:19">
      <c r="B296" s="49"/>
      <c r="C296" s="48"/>
      <c r="I296" s="38"/>
      <c r="K296" s="38"/>
      <c r="L296" s="38"/>
      <c r="S296" s="38"/>
    </row>
    <row r="297" spans="2:19">
      <c r="B297" s="49"/>
      <c r="C297" s="48"/>
      <c r="I297" s="38"/>
      <c r="K297" s="38"/>
      <c r="L297" s="38"/>
      <c r="S297" s="38"/>
    </row>
    <row r="298" spans="2:19">
      <c r="B298" s="49"/>
      <c r="C298" s="48"/>
      <c r="I298" s="38"/>
      <c r="K298" s="38"/>
      <c r="L298" s="38"/>
      <c r="S298" s="38"/>
    </row>
    <row r="299" spans="2:19">
      <c r="B299" s="49"/>
      <c r="C299" s="48"/>
      <c r="I299" s="38"/>
      <c r="K299" s="38"/>
      <c r="L299" s="38"/>
      <c r="S299" s="38"/>
    </row>
    <row r="300" spans="2:19">
      <c r="B300" s="49"/>
      <c r="C300" s="48"/>
      <c r="I300" s="38"/>
      <c r="K300" s="38"/>
      <c r="L300" s="38"/>
      <c r="S300" s="38"/>
    </row>
    <row r="301" spans="2:19">
      <c r="B301" s="49"/>
      <c r="C301" s="48"/>
      <c r="I301" s="38"/>
      <c r="K301" s="38"/>
      <c r="L301" s="38"/>
      <c r="S301" s="38"/>
    </row>
    <row r="302" spans="2:19">
      <c r="B302" s="49"/>
      <c r="C302" s="48"/>
      <c r="I302" s="38"/>
      <c r="K302" s="38"/>
      <c r="L302" s="38"/>
      <c r="S302" s="38"/>
    </row>
    <row r="303" spans="2:19">
      <c r="B303" s="49"/>
      <c r="C303" s="48"/>
      <c r="I303" s="38"/>
      <c r="K303" s="38"/>
      <c r="L303" s="38"/>
      <c r="S303" s="38"/>
    </row>
    <row r="304" spans="2:19">
      <c r="B304" s="49"/>
      <c r="C304" s="48"/>
      <c r="I304" s="38"/>
      <c r="K304" s="38"/>
      <c r="L304" s="38"/>
      <c r="S304" s="38"/>
    </row>
    <row r="305" spans="2:19">
      <c r="B305" s="49"/>
      <c r="C305" s="48"/>
      <c r="I305" s="38"/>
      <c r="K305" s="38"/>
      <c r="L305" s="38"/>
      <c r="S305" s="38"/>
    </row>
    <row r="306" spans="2:19">
      <c r="B306" s="49"/>
      <c r="C306" s="48"/>
      <c r="I306" s="38"/>
      <c r="K306" s="38"/>
      <c r="L306" s="38"/>
      <c r="S306" s="38"/>
    </row>
    <row r="307" spans="2:19">
      <c r="B307" s="49"/>
      <c r="C307" s="48"/>
      <c r="I307" s="38"/>
      <c r="K307" s="38"/>
      <c r="L307" s="38"/>
      <c r="S307" s="38"/>
    </row>
    <row r="308" spans="2:19">
      <c r="B308" s="49"/>
      <c r="C308" s="48"/>
      <c r="I308" s="38"/>
      <c r="K308" s="38"/>
      <c r="L308" s="38"/>
      <c r="S308" s="38"/>
    </row>
    <row r="309" spans="2:19">
      <c r="B309" s="49"/>
      <c r="C309" s="48"/>
      <c r="I309" s="38"/>
      <c r="K309" s="38"/>
      <c r="L309" s="38"/>
      <c r="S309" s="38"/>
    </row>
    <row r="310" spans="2:19">
      <c r="B310" s="49"/>
      <c r="C310" s="48"/>
      <c r="I310" s="38"/>
      <c r="K310" s="38"/>
      <c r="L310" s="38"/>
      <c r="S310" s="38"/>
    </row>
    <row r="311" spans="2:19">
      <c r="B311" s="49"/>
      <c r="C311" s="48"/>
      <c r="I311" s="38"/>
      <c r="K311" s="38"/>
      <c r="L311" s="38"/>
      <c r="S311" s="38"/>
    </row>
    <row r="312" spans="2:19">
      <c r="B312" s="49"/>
      <c r="C312" s="48"/>
      <c r="I312" s="38"/>
      <c r="K312" s="38"/>
      <c r="L312" s="38"/>
      <c r="S312" s="38"/>
    </row>
    <row r="313" spans="2:19">
      <c r="B313" s="49"/>
      <c r="C313" s="48"/>
      <c r="I313" s="38"/>
      <c r="K313" s="38"/>
      <c r="L313" s="38"/>
      <c r="S313" s="38"/>
    </row>
    <row r="314" spans="2:19">
      <c r="B314" s="49"/>
      <c r="C314" s="48"/>
      <c r="I314" s="38"/>
      <c r="K314" s="38"/>
      <c r="L314" s="38"/>
      <c r="S314" s="38"/>
    </row>
    <row r="315" spans="2:19">
      <c r="B315" s="49"/>
      <c r="C315" s="48"/>
      <c r="I315" s="38"/>
      <c r="K315" s="38"/>
      <c r="L315" s="38"/>
      <c r="S315" s="38"/>
    </row>
    <row r="316" spans="2:19">
      <c r="B316" s="49"/>
      <c r="C316" s="48"/>
      <c r="I316" s="38"/>
      <c r="K316" s="38"/>
      <c r="L316" s="38"/>
      <c r="S316" s="38"/>
    </row>
    <row r="317" spans="2:19">
      <c r="B317" s="49"/>
      <c r="C317" s="48"/>
      <c r="I317" s="38"/>
      <c r="K317" s="38"/>
      <c r="L317" s="38"/>
      <c r="S317" s="38"/>
    </row>
    <row r="318" spans="2:19">
      <c r="B318" s="49"/>
      <c r="C318" s="48"/>
      <c r="I318" s="38"/>
      <c r="K318" s="38"/>
      <c r="L318" s="38"/>
      <c r="S318" s="38"/>
    </row>
    <row r="319" spans="2:19">
      <c r="B319" s="49"/>
      <c r="C319" s="48"/>
      <c r="I319" s="38"/>
      <c r="K319" s="38"/>
      <c r="L319" s="38"/>
      <c r="S319" s="38"/>
    </row>
    <row r="320" spans="2:19">
      <c r="B320" s="49"/>
      <c r="C320" s="48"/>
      <c r="I320" s="38"/>
      <c r="K320" s="38"/>
      <c r="L320" s="38"/>
      <c r="S320" s="38"/>
    </row>
    <row r="321" spans="2:19">
      <c r="B321" s="49"/>
      <c r="C321" s="48"/>
      <c r="I321" s="38"/>
      <c r="K321" s="38"/>
      <c r="L321" s="38"/>
      <c r="S321" s="38"/>
    </row>
    <row r="322" spans="2:19">
      <c r="B322" s="49"/>
      <c r="C322" s="48"/>
      <c r="I322" s="38"/>
      <c r="K322" s="38"/>
      <c r="L322" s="38"/>
      <c r="S322" s="38"/>
    </row>
    <row r="323" spans="2:19">
      <c r="B323" s="49"/>
      <c r="C323" s="48"/>
      <c r="I323" s="38"/>
      <c r="K323" s="38"/>
      <c r="L323" s="38"/>
      <c r="S323" s="38"/>
    </row>
    <row r="324" spans="2:19">
      <c r="B324" s="49"/>
      <c r="C324" s="48"/>
      <c r="I324" s="38"/>
      <c r="K324" s="38"/>
      <c r="L324" s="38"/>
      <c r="S324" s="38"/>
    </row>
    <row r="325" spans="2:19">
      <c r="B325" s="49"/>
      <c r="C325" s="48"/>
      <c r="I325" s="38"/>
      <c r="K325" s="38"/>
      <c r="L325" s="38"/>
      <c r="S325" s="38"/>
    </row>
    <row r="326" spans="2:19">
      <c r="B326" s="49"/>
      <c r="C326" s="48"/>
      <c r="I326" s="38"/>
      <c r="K326" s="38"/>
      <c r="L326" s="38"/>
      <c r="S326" s="38"/>
    </row>
    <row r="327" spans="2:19">
      <c r="B327" s="49"/>
      <c r="C327" s="48"/>
      <c r="I327" s="38"/>
      <c r="K327" s="38"/>
      <c r="L327" s="38"/>
      <c r="S327" s="38"/>
    </row>
    <row r="328" spans="2:19">
      <c r="B328" s="49"/>
      <c r="C328" s="48"/>
      <c r="I328" s="38"/>
      <c r="K328" s="38"/>
      <c r="L328" s="38"/>
      <c r="S328" s="38"/>
    </row>
    <row r="329" spans="2:19">
      <c r="B329" s="49"/>
      <c r="C329" s="48"/>
      <c r="I329" s="38"/>
      <c r="K329" s="38"/>
      <c r="L329" s="38"/>
      <c r="S329" s="38"/>
    </row>
    <row r="330" spans="2:19">
      <c r="B330" s="49"/>
      <c r="C330" s="48"/>
      <c r="I330" s="38"/>
      <c r="K330" s="38"/>
      <c r="L330" s="38"/>
      <c r="S330" s="38"/>
    </row>
    <row r="331" spans="2:19">
      <c r="B331" s="49"/>
      <c r="C331" s="48"/>
      <c r="I331" s="38"/>
      <c r="K331" s="38"/>
      <c r="L331" s="38"/>
      <c r="S331" s="38"/>
    </row>
    <row r="332" spans="2:19">
      <c r="B332" s="49"/>
      <c r="C332" s="48"/>
      <c r="I332" s="38"/>
      <c r="K332" s="38"/>
      <c r="L332" s="38"/>
      <c r="S332" s="38"/>
    </row>
    <row r="333" spans="2:19">
      <c r="B333" s="49"/>
      <c r="C333" s="48"/>
      <c r="I333" s="38"/>
      <c r="K333" s="38"/>
      <c r="L333" s="38"/>
      <c r="S333" s="38"/>
    </row>
    <row r="334" spans="2:19">
      <c r="B334" s="49"/>
      <c r="C334" s="48"/>
      <c r="I334" s="38"/>
      <c r="K334" s="38"/>
      <c r="L334" s="38"/>
      <c r="S334" s="38"/>
    </row>
    <row r="335" spans="2:19">
      <c r="B335" s="49"/>
      <c r="C335" s="48"/>
      <c r="I335" s="38"/>
      <c r="K335" s="38"/>
      <c r="L335" s="38"/>
      <c r="S335" s="38"/>
    </row>
    <row r="336" spans="2:19">
      <c r="B336" s="49"/>
      <c r="C336" s="48"/>
      <c r="I336" s="38"/>
      <c r="K336" s="38"/>
      <c r="L336" s="38"/>
      <c r="S336" s="38"/>
    </row>
    <row r="337" spans="2:19">
      <c r="B337" s="49"/>
      <c r="C337" s="48"/>
      <c r="I337" s="38"/>
      <c r="K337" s="38"/>
      <c r="L337" s="38"/>
      <c r="S337" s="38"/>
    </row>
    <row r="338" spans="2:19">
      <c r="B338" s="49"/>
      <c r="C338" s="48"/>
      <c r="I338" s="38"/>
      <c r="K338" s="38"/>
      <c r="L338" s="38"/>
      <c r="S338" s="38"/>
    </row>
    <row r="339" spans="2:19">
      <c r="B339" s="49"/>
      <c r="C339" s="48"/>
      <c r="I339" s="38"/>
      <c r="K339" s="38"/>
      <c r="L339" s="38"/>
      <c r="S339" s="38"/>
    </row>
    <row r="340" spans="2:19">
      <c r="B340" s="49"/>
      <c r="C340" s="48"/>
      <c r="I340" s="38"/>
      <c r="K340" s="38"/>
      <c r="L340" s="38"/>
      <c r="S340" s="38"/>
    </row>
    <row r="341" spans="2:19">
      <c r="B341" s="49"/>
      <c r="C341" s="48"/>
      <c r="I341" s="38"/>
      <c r="K341" s="38"/>
      <c r="L341" s="38"/>
      <c r="S341" s="38"/>
    </row>
    <row r="342" spans="2:19">
      <c r="B342" s="49"/>
      <c r="C342" s="48"/>
      <c r="I342" s="38"/>
      <c r="K342" s="38"/>
      <c r="L342" s="38"/>
      <c r="S342" s="38"/>
    </row>
    <row r="343" spans="2:19">
      <c r="B343" s="49"/>
      <c r="C343" s="48"/>
      <c r="I343" s="38"/>
      <c r="K343" s="38"/>
      <c r="L343" s="38"/>
      <c r="S343" s="38"/>
    </row>
    <row r="344" spans="2:19">
      <c r="B344" s="49"/>
      <c r="C344" s="48"/>
      <c r="I344" s="38"/>
      <c r="K344" s="38"/>
      <c r="L344" s="38"/>
      <c r="S344" s="38"/>
    </row>
    <row r="345" spans="2:19">
      <c r="B345" s="49"/>
      <c r="C345" s="48"/>
      <c r="I345" s="38"/>
      <c r="K345" s="38"/>
      <c r="L345" s="38"/>
      <c r="S345" s="38"/>
    </row>
    <row r="346" spans="2:19">
      <c r="B346" s="49"/>
      <c r="C346" s="48"/>
      <c r="I346" s="38"/>
      <c r="K346" s="38"/>
      <c r="L346" s="38"/>
      <c r="S346" s="38"/>
    </row>
    <row r="347" spans="2:19">
      <c r="B347" s="49"/>
      <c r="C347" s="48"/>
      <c r="I347" s="38"/>
      <c r="K347" s="38"/>
      <c r="L347" s="38"/>
      <c r="S347" s="38"/>
    </row>
    <row r="348" spans="2:19">
      <c r="B348" s="49"/>
      <c r="C348" s="48"/>
      <c r="I348" s="38"/>
      <c r="K348" s="38"/>
      <c r="L348" s="38"/>
      <c r="S348" s="38"/>
    </row>
    <row r="349" spans="2:19">
      <c r="B349" s="49"/>
      <c r="C349" s="48"/>
      <c r="I349" s="38"/>
      <c r="K349" s="38"/>
      <c r="L349" s="38"/>
      <c r="S349" s="38"/>
    </row>
    <row r="350" spans="2:19">
      <c r="B350" s="49"/>
      <c r="C350" s="48"/>
      <c r="I350" s="38"/>
      <c r="K350" s="38"/>
      <c r="L350" s="38"/>
      <c r="S350" s="38"/>
    </row>
    <row r="351" spans="2:19">
      <c r="B351" s="49"/>
      <c r="C351" s="48"/>
      <c r="I351" s="38"/>
      <c r="K351" s="38"/>
      <c r="L351" s="38"/>
      <c r="S351" s="38"/>
    </row>
    <row r="352" spans="2:19">
      <c r="B352" s="49"/>
      <c r="C352" s="48"/>
      <c r="I352" s="38"/>
      <c r="K352" s="38"/>
      <c r="L352" s="38"/>
      <c r="S352" s="38"/>
    </row>
    <row r="353" spans="2:19">
      <c r="B353" s="49"/>
      <c r="C353" s="48"/>
      <c r="I353" s="38"/>
      <c r="K353" s="38"/>
      <c r="L353" s="38"/>
      <c r="S353" s="38"/>
    </row>
    <row r="354" spans="2:19">
      <c r="B354" s="49"/>
      <c r="C354" s="48"/>
      <c r="I354" s="38"/>
      <c r="K354" s="38"/>
      <c r="L354" s="38"/>
      <c r="S354" s="38"/>
    </row>
    <row r="355" spans="2:19">
      <c r="B355" s="49"/>
      <c r="C355" s="48"/>
      <c r="I355" s="38"/>
      <c r="K355" s="38"/>
      <c r="L355" s="38"/>
      <c r="S355" s="38"/>
    </row>
    <row r="356" spans="2:19">
      <c r="B356" s="49"/>
      <c r="C356" s="48"/>
      <c r="I356" s="38"/>
      <c r="K356" s="38"/>
      <c r="L356" s="38"/>
      <c r="S356" s="38"/>
    </row>
    <row r="357" spans="2:19">
      <c r="B357" s="49"/>
      <c r="C357" s="48"/>
      <c r="I357" s="38"/>
      <c r="K357" s="38"/>
      <c r="L357" s="38"/>
      <c r="S357" s="38"/>
    </row>
    <row r="358" spans="2:19">
      <c r="B358" s="49"/>
      <c r="C358" s="48"/>
      <c r="I358" s="38"/>
      <c r="K358" s="38"/>
      <c r="L358" s="38"/>
      <c r="S358" s="38"/>
    </row>
    <row r="359" spans="2:19">
      <c r="B359" s="49"/>
      <c r="C359" s="48"/>
      <c r="I359" s="38"/>
      <c r="K359" s="38"/>
      <c r="L359" s="38"/>
      <c r="S359" s="38"/>
    </row>
    <row r="360" spans="2:19">
      <c r="B360" s="49"/>
      <c r="C360" s="48"/>
      <c r="I360" s="38"/>
      <c r="K360" s="38"/>
      <c r="L360" s="38"/>
      <c r="S360" s="38"/>
    </row>
    <row r="361" spans="2:19">
      <c r="B361" s="49"/>
      <c r="C361" s="48"/>
      <c r="I361" s="38"/>
      <c r="K361" s="38"/>
      <c r="L361" s="38"/>
      <c r="S361" s="38"/>
    </row>
    <row r="362" spans="2:19">
      <c r="B362" s="49"/>
      <c r="C362" s="48"/>
      <c r="I362" s="38"/>
      <c r="K362" s="38"/>
      <c r="L362" s="38"/>
      <c r="S362" s="38"/>
    </row>
    <row r="363" spans="2:19">
      <c r="B363" s="49"/>
      <c r="C363" s="48"/>
      <c r="I363" s="38"/>
      <c r="K363" s="38"/>
      <c r="L363" s="38"/>
      <c r="S363" s="38"/>
    </row>
    <row r="364" spans="2:19">
      <c r="B364" s="49"/>
      <c r="C364" s="48"/>
      <c r="I364" s="38"/>
      <c r="K364" s="38"/>
      <c r="L364" s="38"/>
      <c r="S364" s="38"/>
    </row>
    <row r="365" spans="2:19">
      <c r="B365" s="49"/>
      <c r="C365" s="48"/>
      <c r="I365" s="38"/>
      <c r="K365" s="38"/>
      <c r="L365" s="38"/>
      <c r="S365" s="38"/>
    </row>
    <row r="366" spans="2:19">
      <c r="B366" s="49"/>
      <c r="C366" s="48"/>
      <c r="I366" s="38"/>
      <c r="K366" s="38"/>
      <c r="L366" s="38"/>
      <c r="S366" s="38"/>
    </row>
    <row r="367" spans="2:19">
      <c r="B367" s="49"/>
      <c r="C367" s="48"/>
      <c r="I367" s="38"/>
      <c r="K367" s="38"/>
      <c r="L367" s="38"/>
      <c r="S367" s="38"/>
    </row>
    <row r="368" spans="2:19">
      <c r="B368" s="49"/>
      <c r="C368" s="48"/>
      <c r="I368" s="38"/>
      <c r="K368" s="38"/>
      <c r="L368" s="38"/>
      <c r="S368" s="38"/>
    </row>
    <row r="369" spans="2:19">
      <c r="B369" s="49"/>
      <c r="C369" s="48"/>
      <c r="I369" s="38"/>
      <c r="K369" s="38"/>
      <c r="L369" s="38"/>
      <c r="S369" s="38"/>
    </row>
    <row r="370" spans="2:19">
      <c r="B370" s="49"/>
      <c r="C370" s="48"/>
      <c r="I370" s="38"/>
      <c r="K370" s="38"/>
      <c r="L370" s="38"/>
      <c r="S370" s="38"/>
    </row>
    <row r="371" spans="2:19">
      <c r="B371" s="49"/>
      <c r="C371" s="48"/>
      <c r="I371" s="38"/>
      <c r="K371" s="38"/>
      <c r="L371" s="38"/>
      <c r="S371" s="38"/>
    </row>
    <row r="372" spans="2:19">
      <c r="B372" s="49"/>
      <c r="C372" s="48"/>
      <c r="I372" s="38"/>
      <c r="K372" s="38"/>
      <c r="L372" s="38"/>
      <c r="S372" s="38"/>
    </row>
    <row r="373" spans="2:19">
      <c r="B373" s="49"/>
      <c r="C373" s="48"/>
      <c r="I373" s="38"/>
      <c r="K373" s="38"/>
      <c r="L373" s="38"/>
      <c r="S373" s="38"/>
    </row>
    <row r="374" spans="2:19">
      <c r="B374" s="49"/>
      <c r="C374" s="48"/>
      <c r="I374" s="38"/>
      <c r="K374" s="38"/>
      <c r="L374" s="38"/>
      <c r="S374" s="38"/>
    </row>
    <row r="375" spans="2:19">
      <c r="B375" s="49"/>
      <c r="C375" s="48"/>
      <c r="I375" s="38"/>
      <c r="K375" s="38"/>
      <c r="L375" s="38"/>
      <c r="S375" s="38"/>
    </row>
    <row r="376" spans="2:19">
      <c r="B376" s="49"/>
      <c r="C376" s="48"/>
      <c r="I376" s="38"/>
      <c r="K376" s="38"/>
      <c r="L376" s="38"/>
      <c r="S376" s="38"/>
    </row>
    <row r="377" spans="2:19">
      <c r="B377" s="49"/>
      <c r="C377" s="48"/>
      <c r="I377" s="38"/>
      <c r="K377" s="38"/>
      <c r="L377" s="38"/>
      <c r="S377" s="38"/>
    </row>
    <row r="378" spans="2:19">
      <c r="B378" s="49"/>
      <c r="C378" s="48"/>
      <c r="I378" s="38"/>
      <c r="K378" s="38"/>
      <c r="L378" s="38"/>
      <c r="S378" s="38"/>
    </row>
    <row r="379" spans="2:19">
      <c r="B379" s="49"/>
      <c r="C379" s="48"/>
      <c r="I379" s="38"/>
      <c r="K379" s="38"/>
      <c r="L379" s="38"/>
      <c r="S379" s="38"/>
    </row>
    <row r="380" spans="2:19">
      <c r="B380" s="49"/>
      <c r="C380" s="48"/>
      <c r="I380" s="38"/>
      <c r="K380" s="38"/>
      <c r="L380" s="38"/>
      <c r="S380" s="38"/>
    </row>
    <row r="381" spans="2:19">
      <c r="B381" s="49"/>
      <c r="C381" s="48"/>
      <c r="I381" s="38"/>
      <c r="K381" s="38"/>
      <c r="L381" s="38"/>
      <c r="S381" s="38"/>
    </row>
    <row r="382" spans="2:19">
      <c r="B382" s="49"/>
      <c r="C382" s="48"/>
      <c r="I382" s="38"/>
      <c r="K382" s="38"/>
      <c r="L382" s="38"/>
      <c r="S382" s="38"/>
    </row>
    <row r="383" spans="2:19">
      <c r="B383" s="49"/>
      <c r="C383" s="48"/>
      <c r="I383" s="38"/>
      <c r="K383" s="38"/>
      <c r="L383" s="38"/>
      <c r="S383" s="38"/>
    </row>
    <row r="384" spans="2:19">
      <c r="B384" s="49"/>
      <c r="C384" s="48"/>
      <c r="I384" s="38"/>
      <c r="K384" s="38"/>
      <c r="L384" s="38"/>
      <c r="S384" s="38"/>
    </row>
    <row r="385" spans="2:19">
      <c r="B385" s="49"/>
      <c r="C385" s="48"/>
      <c r="I385" s="38"/>
      <c r="K385" s="38"/>
      <c r="L385" s="38"/>
      <c r="S385" s="38"/>
    </row>
    <row r="386" spans="2:19">
      <c r="B386" s="49"/>
      <c r="C386" s="48"/>
      <c r="I386" s="38"/>
      <c r="K386" s="38"/>
      <c r="L386" s="38"/>
      <c r="S386" s="38"/>
    </row>
    <row r="387" spans="2:19">
      <c r="B387" s="49"/>
      <c r="C387" s="48"/>
      <c r="I387" s="38"/>
      <c r="K387" s="38"/>
      <c r="L387" s="38"/>
      <c r="S387" s="38"/>
    </row>
  </sheetData>
  <sheetProtection algorithmName="SHA-512" hashValue="vPI8NAVe28lNtwDIgJDzElF6hKqpGviAsptYiPBhHKrrGnMDde0jZa0gYKxaCGuzEc3ZePigwwNWy1xt2hedyg==" saltValue="pBg8AYupEU0+281z5HjyUA==" spinCount="100000" sheet="1" objects="1" scenarios="1"/>
  <sortState xmlns:xlrd2="http://schemas.microsoft.com/office/spreadsheetml/2017/richdata2" ref="B2:B5">
    <sortCondition ref="B2:B5"/>
  </sortState>
  <mergeCells count="3">
    <mergeCell ref="V42:X49"/>
    <mergeCell ref="B25:C25"/>
    <mergeCell ref="B54:P54"/>
  </mergeCells>
  <printOptions headings="1" gridLines="1"/>
  <pageMargins left="0.13" right="0.5" top="0.42" bottom="0.25" header="0.25" footer="0.25"/>
  <pageSetup scale="70" orientation="landscape" horizontalDpi="4294967293" verticalDpi="300" r:id="rId1"/>
  <headerFooter alignWithMargins="0">
    <oddHeader>&amp;CUNITED METHODIST WOMEN &amp;R&amp;D</oddHeader>
    <oddFooter>&amp;LAWFC-UMW Workbook R-2021&amp;C&amp;D&amp;R&amp;F  -  &amp;"Arial,Bold"&amp;11&amp;KFF0000&amp;A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406"/>
  <sheetViews>
    <sheetView workbookViewId="0">
      <pane xSplit="2" ySplit="1" topLeftCell="C20" activePane="bottomRight" state="frozen"/>
      <selection activeCell="B10" sqref="B10:I10"/>
      <selection pane="topRight" activeCell="B10" sqref="B10:I10"/>
      <selection pane="bottomLeft" activeCell="B10" sqref="B10:I10"/>
      <selection pane="bottomRight" activeCell="M41" sqref="M41"/>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17" si="1">N2+H2+M2</f>
        <v>0</v>
      </c>
      <c r="P2" s="503"/>
      <c r="Q2" s="317">
        <f>O2+P2</f>
        <v>0</v>
      </c>
      <c r="R2" s="503"/>
      <c r="S2" s="317">
        <f t="shared" ref="S2:S17"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17"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ref="M18:M34" si="6">SUM(I18:L18)</f>
        <v>0</v>
      </c>
      <c r="N18" s="503"/>
      <c r="O18" s="317">
        <f t="shared" ref="O18:O34" si="7">N18+H18+M18</f>
        <v>0</v>
      </c>
      <c r="P18" s="503"/>
      <c r="Q18" s="317">
        <f t="shared" si="4"/>
        <v>0</v>
      </c>
      <c r="R18" s="503"/>
      <c r="S18" s="317">
        <f t="shared" ref="S18:S34" si="8">SUM(Q18:R18)</f>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6"/>
        <v>0</v>
      </c>
      <c r="N19" s="503"/>
      <c r="O19" s="317">
        <f t="shared" si="7"/>
        <v>0</v>
      </c>
      <c r="P19" s="503"/>
      <c r="Q19" s="317">
        <f t="shared" si="4"/>
        <v>0</v>
      </c>
      <c r="R19" s="503"/>
      <c r="S19" s="317">
        <f t="shared" si="8"/>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6"/>
        <v>0</v>
      </c>
      <c r="N20" s="503"/>
      <c r="O20" s="317">
        <f t="shared" si="7"/>
        <v>0</v>
      </c>
      <c r="P20" s="503"/>
      <c r="Q20" s="317">
        <f t="shared" si="4"/>
        <v>0</v>
      </c>
      <c r="R20" s="503"/>
      <c r="S20" s="317">
        <f t="shared" si="8"/>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6"/>
        <v>0</v>
      </c>
      <c r="N21" s="503"/>
      <c r="O21" s="317">
        <f t="shared" si="7"/>
        <v>0</v>
      </c>
      <c r="P21" s="503"/>
      <c r="Q21" s="317">
        <f t="shared" si="4"/>
        <v>0</v>
      </c>
      <c r="R21" s="503"/>
      <c r="S21" s="317">
        <f t="shared" si="8"/>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6"/>
        <v>0</v>
      </c>
      <c r="N22" s="503"/>
      <c r="O22" s="317">
        <f t="shared" si="7"/>
        <v>0</v>
      </c>
      <c r="P22" s="503"/>
      <c r="Q22" s="317">
        <f t="shared" si="4"/>
        <v>0</v>
      </c>
      <c r="R22" s="503"/>
      <c r="S22" s="317">
        <f t="shared" si="8"/>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6"/>
        <v>0</v>
      </c>
      <c r="N23" s="503"/>
      <c r="O23" s="317">
        <f t="shared" si="7"/>
        <v>0</v>
      </c>
      <c r="P23" s="503"/>
      <c r="Q23" s="317">
        <f t="shared" si="4"/>
        <v>0</v>
      </c>
      <c r="R23" s="503"/>
      <c r="S23" s="317">
        <f t="shared" si="8"/>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6"/>
        <v>0</v>
      </c>
      <c r="N24" s="503"/>
      <c r="O24" s="317">
        <f t="shared" si="7"/>
        <v>0</v>
      </c>
      <c r="P24" s="503"/>
      <c r="Q24" s="317">
        <f t="shared" si="4"/>
        <v>0</v>
      </c>
      <c r="R24" s="503"/>
      <c r="S24" s="317">
        <f t="shared" si="8"/>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6"/>
        <v>0</v>
      </c>
      <c r="N25" s="503"/>
      <c r="O25" s="317">
        <f t="shared" si="7"/>
        <v>0</v>
      </c>
      <c r="P25" s="503"/>
      <c r="Q25" s="317">
        <f t="shared" si="4"/>
        <v>0</v>
      </c>
      <c r="R25" s="503"/>
      <c r="S25" s="317">
        <f t="shared" si="8"/>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6"/>
        <v>0</v>
      </c>
      <c r="N26" s="503"/>
      <c r="O26" s="317">
        <f t="shared" si="7"/>
        <v>0</v>
      </c>
      <c r="P26" s="503"/>
      <c r="Q26" s="317">
        <f t="shared" si="4"/>
        <v>0</v>
      </c>
      <c r="R26" s="503"/>
      <c r="S26" s="317">
        <f t="shared" si="8"/>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6"/>
        <v>0</v>
      </c>
      <c r="N27" s="503"/>
      <c r="O27" s="317">
        <f t="shared" si="7"/>
        <v>0</v>
      </c>
      <c r="P27" s="503"/>
      <c r="Q27" s="317">
        <f t="shared" si="4"/>
        <v>0</v>
      </c>
      <c r="R27" s="503"/>
      <c r="S27" s="317">
        <f t="shared" si="8"/>
        <v>0</v>
      </c>
      <c r="T27" s="498"/>
      <c r="U27" s="59"/>
      <c r="V27" s="59"/>
    </row>
    <row r="28" spans="1:23" ht="15" customHeight="1">
      <c r="B28" s="76" t="str">
        <f>'26-9b SUMMARY'!B28</f>
        <v>DISTRICT Events &amp; Donations</v>
      </c>
      <c r="C28" s="500"/>
      <c r="D28" s="503"/>
      <c r="E28" s="503"/>
      <c r="F28" s="503"/>
      <c r="G28" s="503"/>
      <c r="H28" s="317">
        <f t="shared" si="0"/>
        <v>0</v>
      </c>
      <c r="I28" s="503"/>
      <c r="J28" s="503"/>
      <c r="K28" s="503"/>
      <c r="L28" s="503"/>
      <c r="M28" s="317">
        <f t="shared" si="6"/>
        <v>0</v>
      </c>
      <c r="N28" s="503"/>
      <c r="O28" s="317">
        <f t="shared" si="7"/>
        <v>0</v>
      </c>
      <c r="P28" s="503"/>
      <c r="Q28" s="317">
        <f t="shared" si="4"/>
        <v>0</v>
      </c>
      <c r="R28" s="503"/>
      <c r="S28" s="318">
        <f t="shared" si="8"/>
        <v>0</v>
      </c>
      <c r="T28" s="498"/>
      <c r="V28" s="5"/>
    </row>
    <row r="29" spans="1:23">
      <c r="B29" s="76" t="str">
        <f>'26-9b SUMMARY'!B29</f>
        <v>Guests</v>
      </c>
      <c r="C29" s="500"/>
      <c r="D29" s="503"/>
      <c r="E29" s="503"/>
      <c r="F29" s="503"/>
      <c r="G29" s="503"/>
      <c r="H29" s="317">
        <f t="shared" si="0"/>
        <v>0</v>
      </c>
      <c r="I29" s="503"/>
      <c r="J29" s="503"/>
      <c r="K29" s="503"/>
      <c r="L29" s="503"/>
      <c r="M29" s="317">
        <f t="shared" si="6"/>
        <v>0</v>
      </c>
      <c r="N29" s="503"/>
      <c r="O29" s="317">
        <f t="shared" si="7"/>
        <v>0</v>
      </c>
      <c r="P29" s="503"/>
      <c r="Q29" s="317">
        <f t="shared" si="4"/>
        <v>0</v>
      </c>
      <c r="R29" s="503"/>
      <c r="S29" s="317">
        <f t="shared" si="8"/>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6"/>
        <v>0</v>
      </c>
      <c r="N30" s="503"/>
      <c r="O30" s="317">
        <f t="shared" si="7"/>
        <v>0</v>
      </c>
      <c r="P30" s="503"/>
      <c r="Q30" s="317">
        <f>O30+P30</f>
        <v>0</v>
      </c>
      <c r="R30" s="503"/>
      <c r="S30" s="317">
        <f t="shared" si="8"/>
        <v>0</v>
      </c>
      <c r="T30" s="498"/>
      <c r="U30" s="300" t="s">
        <v>322</v>
      </c>
      <c r="V30" s="5"/>
    </row>
    <row r="31" spans="1:23">
      <c r="B31" s="76">
        <f>'26-9b SUMMARY'!B31</f>
        <v>0</v>
      </c>
      <c r="C31" s="500"/>
      <c r="D31" s="503"/>
      <c r="E31" s="503"/>
      <c r="F31" s="503"/>
      <c r="G31" s="503"/>
      <c r="H31" s="317">
        <f t="shared" si="0"/>
        <v>0</v>
      </c>
      <c r="I31" s="503"/>
      <c r="J31" s="503"/>
      <c r="K31" s="503"/>
      <c r="L31" s="503"/>
      <c r="M31" s="317">
        <f t="shared" si="6"/>
        <v>0</v>
      </c>
      <c r="N31" s="503"/>
      <c r="O31" s="317">
        <f t="shared" si="7"/>
        <v>0</v>
      </c>
      <c r="P31" s="503"/>
      <c r="Q31" s="317">
        <f t="shared" si="4"/>
        <v>0</v>
      </c>
      <c r="R31" s="503"/>
      <c r="S31" s="317">
        <f t="shared" si="8"/>
        <v>0</v>
      </c>
      <c r="T31" s="498"/>
      <c r="U31" s="5"/>
      <c r="V31" s="5"/>
    </row>
    <row r="32" spans="1:23">
      <c r="B32" s="76">
        <f>'26-9b SUMMARY'!B32</f>
        <v>0</v>
      </c>
      <c r="C32" s="500"/>
      <c r="D32" s="503"/>
      <c r="E32" s="503"/>
      <c r="F32" s="503"/>
      <c r="G32" s="503"/>
      <c r="H32" s="317">
        <f t="shared" si="0"/>
        <v>0</v>
      </c>
      <c r="I32" s="503"/>
      <c r="J32" s="503"/>
      <c r="K32" s="503"/>
      <c r="L32" s="503"/>
      <c r="M32" s="317">
        <f t="shared" si="6"/>
        <v>0</v>
      </c>
      <c r="N32" s="503"/>
      <c r="O32" s="317">
        <f t="shared" si="7"/>
        <v>0</v>
      </c>
      <c r="P32" s="503"/>
      <c r="Q32" s="317">
        <f t="shared" si="4"/>
        <v>0</v>
      </c>
      <c r="R32" s="503"/>
      <c r="S32" s="317">
        <f t="shared" si="8"/>
        <v>0</v>
      </c>
      <c r="T32" s="499"/>
      <c r="U32" s="59"/>
      <c r="V32" s="59"/>
    </row>
    <row r="33" spans="1:26" s="27" customFormat="1">
      <c r="B33" s="76">
        <f>'26-9b SUMMARY'!B33</f>
        <v>0</v>
      </c>
      <c r="C33" s="500"/>
      <c r="D33" s="503"/>
      <c r="E33" s="503"/>
      <c r="F33" s="503"/>
      <c r="G33" s="503"/>
      <c r="H33" s="317">
        <f t="shared" si="0"/>
        <v>0</v>
      </c>
      <c r="I33" s="503"/>
      <c r="J33" s="503"/>
      <c r="K33" s="503"/>
      <c r="L33" s="503"/>
      <c r="M33" s="317">
        <f t="shared" si="6"/>
        <v>0</v>
      </c>
      <c r="N33" s="503"/>
      <c r="O33" s="317">
        <f t="shared" si="7"/>
        <v>0</v>
      </c>
      <c r="P33" s="503"/>
      <c r="Q33" s="317">
        <f t="shared" si="4"/>
        <v>0</v>
      </c>
      <c r="R33" s="503"/>
      <c r="S33" s="317">
        <f t="shared" si="8"/>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6"/>
        <v>0</v>
      </c>
      <c r="N34" s="496"/>
      <c r="O34" s="317">
        <f t="shared" si="7"/>
        <v>0</v>
      </c>
      <c r="P34" s="497"/>
      <c r="Q34" s="317">
        <f t="shared" si="4"/>
        <v>0</v>
      </c>
      <c r="R34" s="496"/>
      <c r="S34" s="317">
        <f t="shared" si="8"/>
        <v>0</v>
      </c>
      <c r="T34" s="1167"/>
      <c r="U34" s="508" t="s">
        <v>321</v>
      </c>
    </row>
    <row r="35" spans="1:26" s="11" customFormat="1" ht="13.8" thickBot="1">
      <c r="B35" s="10" t="s">
        <v>5</v>
      </c>
      <c r="C35" s="26"/>
      <c r="D35" s="319">
        <f t="shared" ref="D35:T35" si="9">SUM(D2:D34)</f>
        <v>0</v>
      </c>
      <c r="E35" s="320">
        <f t="shared" si="9"/>
        <v>0</v>
      </c>
      <c r="F35" s="320">
        <f t="shared" si="9"/>
        <v>0</v>
      </c>
      <c r="G35" s="320">
        <f t="shared" si="9"/>
        <v>0</v>
      </c>
      <c r="H35" s="320">
        <f t="shared" si="9"/>
        <v>0</v>
      </c>
      <c r="I35" s="320">
        <f>SUM(I2:I34)</f>
        <v>0</v>
      </c>
      <c r="J35" s="320">
        <f t="shared" si="9"/>
        <v>0</v>
      </c>
      <c r="K35" s="320">
        <f t="shared" si="9"/>
        <v>0</v>
      </c>
      <c r="L35" s="320">
        <f t="shared" si="9"/>
        <v>0</v>
      </c>
      <c r="M35" s="320">
        <f t="shared" si="9"/>
        <v>0</v>
      </c>
      <c r="N35" s="320">
        <f>SUM(N2:N34)</f>
        <v>0</v>
      </c>
      <c r="O35" s="320">
        <f>SUM(O2:O34)</f>
        <v>0</v>
      </c>
      <c r="P35" s="320">
        <f t="shared" si="9"/>
        <v>0</v>
      </c>
      <c r="Q35" s="321">
        <f t="shared" si="9"/>
        <v>0</v>
      </c>
      <c r="R35" s="321">
        <f t="shared" si="9"/>
        <v>0</v>
      </c>
      <c r="S35" s="321">
        <f t="shared" si="9"/>
        <v>0</v>
      </c>
      <c r="T35" s="321">
        <f t="shared" si="9"/>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8"/>
      <c r="O37" s="8"/>
      <c r="Q37" s="8"/>
      <c r="S37" s="8"/>
      <c r="U37" s="17"/>
      <c r="V37" s="16"/>
      <c r="W37" s="278"/>
      <c r="X37" s="279" t="s">
        <v>263</v>
      </c>
      <c r="Y37" s="279" t="s">
        <v>264</v>
      </c>
      <c r="Z37" s="506"/>
    </row>
    <row r="38" spans="1:26">
      <c r="B38" s="505"/>
      <c r="C38" s="504"/>
      <c r="D38" s="503"/>
      <c r="E38" s="503"/>
      <c r="F38" s="503"/>
      <c r="G38" s="503"/>
      <c r="H38" s="368">
        <f t="shared" ref="H38:H49" si="10">SUM(D38:G38)</f>
        <v>0</v>
      </c>
      <c r="I38" s="503"/>
      <c r="J38" s="503"/>
      <c r="K38" s="369">
        <f t="shared" ref="K38:K49" si="11">SUM(H38:J38)</f>
        <v>0</v>
      </c>
      <c r="M38" s="8"/>
      <c r="O38" s="8"/>
      <c r="Q38" s="8"/>
      <c r="S38" s="8"/>
      <c r="U38" s="17"/>
      <c r="V38" s="16"/>
      <c r="W38" s="588" t="s">
        <v>220</v>
      </c>
      <c r="X38" s="573">
        <v>2.25</v>
      </c>
      <c r="Y38" s="589">
        <f>X38/X$42</f>
        <v>0.22500000000000001</v>
      </c>
      <c r="Z38" s="573">
        <f>Y38*$Z$37</f>
        <v>0</v>
      </c>
    </row>
    <row r="39" spans="1:26">
      <c r="B39" s="505"/>
      <c r="C39" s="504"/>
      <c r="D39" s="503"/>
      <c r="E39" s="503"/>
      <c r="F39" s="503"/>
      <c r="G39" s="503"/>
      <c r="H39" s="368">
        <f t="shared" si="10"/>
        <v>0</v>
      </c>
      <c r="I39" s="503"/>
      <c r="J39" s="503"/>
      <c r="K39" s="369">
        <f t="shared" si="11"/>
        <v>0</v>
      </c>
      <c r="M39" s="8"/>
      <c r="O39" s="8"/>
      <c r="Q39" s="8"/>
      <c r="S39" s="8"/>
      <c r="U39" s="17"/>
      <c r="V39" s="16"/>
      <c r="W39" s="588" t="s">
        <v>222</v>
      </c>
      <c r="X39" s="573">
        <v>2</v>
      </c>
      <c r="Y39" s="589">
        <f>X39/X$42</f>
        <v>0.2</v>
      </c>
      <c r="Z39" s="573">
        <f>Y39*$Z$37</f>
        <v>0</v>
      </c>
    </row>
    <row r="40" spans="1:26">
      <c r="B40" s="505"/>
      <c r="C40" s="504"/>
      <c r="D40" s="503"/>
      <c r="E40" s="503"/>
      <c r="F40" s="503"/>
      <c r="G40" s="503"/>
      <c r="H40" s="368">
        <f t="shared" si="10"/>
        <v>0</v>
      </c>
      <c r="I40" s="503"/>
      <c r="J40" s="503"/>
      <c r="K40" s="369">
        <f t="shared" si="11"/>
        <v>0</v>
      </c>
      <c r="M40" s="8"/>
      <c r="O40" s="8"/>
      <c r="Q40" s="8"/>
      <c r="S40" s="8"/>
      <c r="U40" s="17"/>
      <c r="V40" s="16"/>
      <c r="W40" s="588" t="s">
        <v>525</v>
      </c>
      <c r="X40" s="573">
        <v>5</v>
      </c>
      <c r="Y40" s="589">
        <f>X40/X$42</f>
        <v>0.5</v>
      </c>
      <c r="Z40" s="573">
        <f>Y40*$Z$37</f>
        <v>0</v>
      </c>
    </row>
    <row r="41" spans="1:26">
      <c r="B41" s="505"/>
      <c r="C41" s="504"/>
      <c r="D41" s="503"/>
      <c r="E41" s="503"/>
      <c r="F41" s="503"/>
      <c r="G41" s="503"/>
      <c r="H41" s="368">
        <f t="shared" si="10"/>
        <v>0</v>
      </c>
      <c r="I41" s="503"/>
      <c r="J41" s="503"/>
      <c r="K41" s="369">
        <f t="shared" si="11"/>
        <v>0</v>
      </c>
      <c r="M41" s="1168" t="s">
        <v>847</v>
      </c>
      <c r="O41" s="8"/>
      <c r="Q41" s="8"/>
      <c r="S41" s="8"/>
      <c r="U41" s="17"/>
      <c r="V41" s="16"/>
      <c r="W41" s="588" t="s">
        <v>526</v>
      </c>
      <c r="X41" s="573">
        <v>0.75</v>
      </c>
      <c r="Y41" s="589">
        <f>X41/X$42</f>
        <v>7.4999999999999997E-2</v>
      </c>
      <c r="Z41" s="573">
        <f>Y41*$Z$37</f>
        <v>0</v>
      </c>
    </row>
    <row r="42" spans="1:26">
      <c r="B42" s="505"/>
      <c r="C42" s="504"/>
      <c r="D42" s="503"/>
      <c r="E42" s="503"/>
      <c r="F42" s="503"/>
      <c r="G42" s="503"/>
      <c r="H42" s="368">
        <f t="shared" si="10"/>
        <v>0</v>
      </c>
      <c r="I42" s="503"/>
      <c r="J42" s="503"/>
      <c r="K42" s="369">
        <f t="shared" si="11"/>
        <v>0</v>
      </c>
      <c r="M42" s="8"/>
      <c r="O42" s="8"/>
      <c r="Q42" s="8"/>
      <c r="S42" s="8"/>
      <c r="U42" s="17"/>
      <c r="V42" s="16"/>
      <c r="W42" s="590"/>
      <c r="X42" s="575">
        <f>SUM(X38:X41)</f>
        <v>10</v>
      </c>
      <c r="Y42" s="576">
        <f>SUM(Y38:Y41)</f>
        <v>1</v>
      </c>
      <c r="Z42" s="591">
        <f>SUM(Z38:Z41)</f>
        <v>0</v>
      </c>
    </row>
    <row r="43" spans="1:26">
      <c r="B43" s="505"/>
      <c r="C43" s="504"/>
      <c r="D43" s="503"/>
      <c r="E43" s="503"/>
      <c r="F43" s="503"/>
      <c r="G43" s="503"/>
      <c r="H43" s="368">
        <f t="shared" si="10"/>
        <v>0</v>
      </c>
      <c r="I43" s="503"/>
      <c r="J43" s="503"/>
      <c r="K43" s="369">
        <f t="shared" si="11"/>
        <v>0</v>
      </c>
      <c r="M43" s="8"/>
      <c r="O43" s="8"/>
      <c r="Q43" s="8"/>
      <c r="S43" s="16"/>
    </row>
    <row r="44" spans="1:26">
      <c r="B44" s="505"/>
      <c r="C44" s="504"/>
      <c r="D44" s="503"/>
      <c r="E44" s="503"/>
      <c r="F44" s="503"/>
      <c r="G44" s="503"/>
      <c r="H44" s="368">
        <f t="shared" si="10"/>
        <v>0</v>
      </c>
      <c r="I44" s="503"/>
      <c r="J44" s="503"/>
      <c r="K44" s="369">
        <f t="shared" si="11"/>
        <v>0</v>
      </c>
      <c r="M44" s="8"/>
      <c r="O44" s="8"/>
      <c r="Q44" s="8"/>
      <c r="S44" s="16"/>
    </row>
    <row r="45" spans="1:26">
      <c r="B45" s="505"/>
      <c r="C45" s="504"/>
      <c r="D45" s="503"/>
      <c r="E45" s="503"/>
      <c r="F45" s="503"/>
      <c r="G45" s="503"/>
      <c r="H45" s="368">
        <f t="shared" si="10"/>
        <v>0</v>
      </c>
      <c r="I45" s="503"/>
      <c r="J45" s="503"/>
      <c r="K45" s="369">
        <f t="shared" si="11"/>
        <v>0</v>
      </c>
      <c r="M45" s="8"/>
      <c r="O45" s="8"/>
      <c r="Q45" s="8"/>
      <c r="S45" s="16"/>
    </row>
    <row r="46" spans="1:26">
      <c r="B46" s="505"/>
      <c r="C46" s="504"/>
      <c r="D46" s="503"/>
      <c r="E46" s="503"/>
      <c r="F46" s="503"/>
      <c r="G46" s="503"/>
      <c r="H46" s="368">
        <f t="shared" si="10"/>
        <v>0</v>
      </c>
      <c r="I46" s="503"/>
      <c r="J46" s="503"/>
      <c r="K46" s="369">
        <f t="shared" si="11"/>
        <v>0</v>
      </c>
      <c r="M46" s="8"/>
      <c r="O46" s="8"/>
      <c r="Q46" s="8"/>
      <c r="S46" s="16"/>
    </row>
    <row r="47" spans="1:26">
      <c r="B47" s="505"/>
      <c r="C47" s="504"/>
      <c r="D47" s="503"/>
      <c r="E47" s="503"/>
      <c r="F47" s="503"/>
      <c r="G47" s="503"/>
      <c r="H47" s="368">
        <f t="shared" si="10"/>
        <v>0</v>
      </c>
      <c r="I47" s="503"/>
      <c r="J47" s="503"/>
      <c r="K47" s="369">
        <f t="shared" si="11"/>
        <v>0</v>
      </c>
      <c r="M47" s="8"/>
      <c r="O47" s="8"/>
      <c r="Q47" s="8"/>
      <c r="S47" s="16"/>
    </row>
    <row r="48" spans="1:26">
      <c r="B48" s="505"/>
      <c r="C48" s="504"/>
      <c r="D48" s="503"/>
      <c r="E48" s="503"/>
      <c r="F48" s="503"/>
      <c r="G48" s="503"/>
      <c r="H48" s="368">
        <f t="shared" si="10"/>
        <v>0</v>
      </c>
      <c r="I48" s="503"/>
      <c r="J48" s="503"/>
      <c r="K48" s="369">
        <f t="shared" si="11"/>
        <v>0</v>
      </c>
      <c r="M48" s="8"/>
      <c r="O48" s="8"/>
      <c r="Q48" s="8"/>
      <c r="S48" s="16"/>
    </row>
    <row r="49" spans="2:30">
      <c r="B49" s="505"/>
      <c r="C49" s="504"/>
      <c r="D49" s="503"/>
      <c r="E49" s="503"/>
      <c r="F49" s="503"/>
      <c r="G49" s="503"/>
      <c r="H49" s="368">
        <f t="shared" si="10"/>
        <v>0</v>
      </c>
      <c r="I49" s="503"/>
      <c r="J49" s="503"/>
      <c r="K49" s="369">
        <f t="shared" si="11"/>
        <v>0</v>
      </c>
      <c r="M49" s="8"/>
      <c r="O49" s="8"/>
      <c r="Q49" s="8"/>
      <c r="S49" s="16"/>
    </row>
    <row r="50" spans="2:30" s="367" customFormat="1">
      <c r="B50" s="364"/>
      <c r="C50" s="365"/>
      <c r="D50" s="366">
        <f t="shared" ref="D50:K50" si="12">SUM(D38:D49)</f>
        <v>0</v>
      </c>
      <c r="E50" s="366">
        <f t="shared" si="12"/>
        <v>0</v>
      </c>
      <c r="F50" s="366">
        <f t="shared" si="12"/>
        <v>0</v>
      </c>
      <c r="G50" s="366">
        <f t="shared" si="12"/>
        <v>0</v>
      </c>
      <c r="H50" s="366">
        <f t="shared" si="12"/>
        <v>0</v>
      </c>
      <c r="I50" s="366">
        <f t="shared" si="12"/>
        <v>0</v>
      </c>
      <c r="J50" s="366">
        <f t="shared" si="12"/>
        <v>0</v>
      </c>
      <c r="K50" s="366">
        <f t="shared" si="12"/>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fD3XUkXlzS1mRncTApeH5z0PB+6BevrMg8FZ+aR/tMuvAOUFjrExA/x80nbWPM7ZRwMI6TUJzpmDD++hkssh3Q==" saltValue="HvR+/4BfQGz/a10EGTp4xQ==" spinCount="100000" sheet="1" objects="1" scenarios="1"/>
  <pageMargins left="0.38" right="0.18" top="0.52" bottom="0.5" header="0.25" footer="0.25"/>
  <pageSetup scale="10" fitToWidth="0" orientation="landscape" horizontalDpi="4294967293" verticalDpi="300" r:id="rId1"/>
  <headerFooter alignWithMargins="0">
    <oddHeader>&amp;CUNITED METHODIST WOMEN -</oddHeader>
    <oddFooter xml:space="preserve">&amp;L&amp;D&amp;C&amp;A &amp;RDistrict Treasurer 2020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06"/>
  <sheetViews>
    <sheetView workbookViewId="0">
      <pane xSplit="2" ySplit="1" topLeftCell="C16" activePane="bottomRight" state="frozen"/>
      <selection activeCell="B10" sqref="B10:I10"/>
      <selection pane="topRight" activeCell="B10" sqref="B10:I10"/>
      <selection pane="bottomLeft" activeCell="B10" sqref="B10:I10"/>
      <selection pane="bottomRight" activeCell="M37" sqref="M37"/>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76"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5"/>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EAj2tvsCHl9EvkAWwkVBx/44Y09TS2nwO/B9ezFVnPA8Kj3MH9zAHE2fl6Vv7jJnATmFvpPxMNy5UW6DhVyP6w==" saltValue="y/yK8wmlS2kinMkwdNbmeg=="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406"/>
  <sheetViews>
    <sheetView workbookViewId="0">
      <pane xSplit="2" ySplit="1" topLeftCell="C14" activePane="bottomRight" state="frozen"/>
      <selection activeCell="B10" sqref="B10:I10"/>
      <selection pane="topRight" activeCell="B10" sqref="B10:I10"/>
      <selection pane="bottomLeft" activeCell="B10" sqref="B10:I10"/>
      <selection pane="bottomRight" sqref="A1:XFD1048576"/>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1170"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300" t="s">
        <v>848</v>
      </c>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c r="W32" s="1171" t="s">
        <v>849</v>
      </c>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ps+kaL47gsD1/Zk0i5YTtu5AMyKbmhELNJDOPK0+IcgQsxJ19cl2Vb7UnKCAcshwmUi2EqmTQOy/sHiQu+nl1Q==" saltValue="NIPtO/pp5A3JJzAlG88Pbw=="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406"/>
  <sheetViews>
    <sheetView workbookViewId="0">
      <pane xSplit="2" ySplit="1" topLeftCell="C5" activePane="bottomRight" state="frozen"/>
      <selection activeCell="B10" sqref="B10:I10"/>
      <selection pane="topRight" activeCell="B10" sqref="B10:I10"/>
      <selection pane="bottomLeft" activeCell="B10" sqref="B10:I10"/>
      <selection pane="bottomRight" sqref="A1:XFD1048576"/>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1170"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300" t="s">
        <v>848</v>
      </c>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c r="W32" s="1171" t="s">
        <v>849</v>
      </c>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fw/HkijHGXA8SN0DtWIR5E4eho/Jse/w0Ew6JGF6Vjc+ChyJTI71TMK83+Fx+OMb5//q+/KAZF65515Fo6sK7Q==" saltValue="ryIJcNMgD3l0KGXaU2jlCA==" spinCount="100000" sheet="1" objects="1" scenarios="1"/>
  <sortState xmlns:xlrd2="http://schemas.microsoft.com/office/spreadsheetml/2017/richdata2" ref="B4:B29">
    <sortCondition ref="B3:B29"/>
  </sortState>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406"/>
  <sheetViews>
    <sheetView workbookViewId="0">
      <pane xSplit="2" ySplit="1" topLeftCell="C14" activePane="bottomRight" state="frozen"/>
      <selection activeCell="B10" sqref="B10:I10"/>
      <selection pane="topRight" activeCell="B10" sqref="B10:I10"/>
      <selection pane="bottomLeft" activeCell="B10" sqref="B10:I10"/>
      <selection pane="bottomRight" sqref="A1:XFD1048576"/>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1170"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300" t="s">
        <v>848</v>
      </c>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c r="W32" s="1171" t="s">
        <v>849</v>
      </c>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5DjvfgIQU/Xm8D1NF3joDvDHOu7w5JidQNrdqPCu+PSC1TRCV+O0+SadQwC8gV6Fn0r3HjB0RnLFT4twjk3QQg==" saltValue="gG7hb1uRQ7z+T9KYI+qj7Q=="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406"/>
  <sheetViews>
    <sheetView workbookViewId="0">
      <pane xSplit="2" ySplit="1" topLeftCell="C11" activePane="bottomRight" state="frozen"/>
      <selection activeCell="B10" sqref="B10:I10"/>
      <selection pane="topRight" activeCell="B10" sqref="B10:I10"/>
      <selection pane="bottomLeft" activeCell="B10" sqref="B10:I10"/>
      <selection pane="bottomRight" sqref="A1:XFD1048576"/>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1170"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300" t="s">
        <v>848</v>
      </c>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c r="W32" s="1171" t="s">
        <v>849</v>
      </c>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qCOc7uqba/+Q2PnE75GBoesqa/ig00xfb6PYvbGP0BUY9MT23sprlVCuAbehEB6cceeEmKq2KQEhidNk5jX7jg==" saltValue="4s7IN2jk+j0knASZ1BwiTg=="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24"/>
  <sheetViews>
    <sheetView workbookViewId="0"/>
  </sheetViews>
  <sheetFormatPr defaultColWidth="9.109375" defaultRowHeight="13.8"/>
  <cols>
    <col min="1" max="1" width="9.109375" style="339"/>
    <col min="2" max="2" width="75.33203125" style="337" customWidth="1"/>
    <col min="3" max="3" width="9.109375" style="336"/>
    <col min="4" max="4" width="13.33203125" style="336" customWidth="1"/>
    <col min="5" max="5" width="14" style="336" customWidth="1"/>
    <col min="6" max="9" width="16.88671875" style="336" bestFit="1" customWidth="1"/>
    <col min="10" max="16384" width="9.109375" style="336"/>
  </cols>
  <sheetData>
    <row r="1" spans="1:8" ht="15.6">
      <c r="A1" s="793" t="s">
        <v>374</v>
      </c>
      <c r="E1" s="792" t="s">
        <v>842</v>
      </c>
    </row>
    <row r="2" spans="1:8" ht="41.4">
      <c r="A2" s="339">
        <v>1</v>
      </c>
      <c r="B2" s="423" t="s">
        <v>438</v>
      </c>
    </row>
    <row r="3" spans="1:8" ht="27.6">
      <c r="A3" s="339">
        <v>2</v>
      </c>
      <c r="B3" s="337" t="s">
        <v>375</v>
      </c>
    </row>
    <row r="4" spans="1:8" ht="48.6" customHeight="1">
      <c r="A4" s="339">
        <v>3</v>
      </c>
      <c r="B4" s="789" t="s">
        <v>482</v>
      </c>
    </row>
    <row r="5" spans="1:8" ht="28.5" customHeight="1">
      <c r="A5" s="339">
        <v>4</v>
      </c>
      <c r="B5" s="424" t="s">
        <v>439</v>
      </c>
    </row>
    <row r="6" spans="1:8" ht="45" customHeight="1">
      <c r="A6" s="339">
        <v>5</v>
      </c>
      <c r="B6" s="423" t="s">
        <v>440</v>
      </c>
    </row>
    <row r="7" spans="1:8" ht="110.4">
      <c r="A7" s="339">
        <v>6</v>
      </c>
      <c r="B7" s="516" t="s">
        <v>491</v>
      </c>
    </row>
    <row r="8" spans="1:8" ht="55.2">
      <c r="A8" s="339">
        <v>7</v>
      </c>
      <c r="B8" s="516" t="s">
        <v>483</v>
      </c>
    </row>
    <row r="9" spans="1:8" ht="82.8">
      <c r="A9" s="339">
        <v>8</v>
      </c>
      <c r="B9" s="423" t="s">
        <v>441</v>
      </c>
    </row>
    <row r="10" spans="1:8" ht="55.2">
      <c r="A10" s="339">
        <v>9</v>
      </c>
      <c r="B10" s="337" t="s">
        <v>376</v>
      </c>
    </row>
    <row r="11" spans="1:8" ht="117" customHeight="1">
      <c r="A11" s="339">
        <v>10</v>
      </c>
      <c r="B11" s="424" t="s">
        <v>442</v>
      </c>
    </row>
    <row r="12" spans="1:8" ht="41.4">
      <c r="A12" s="339">
        <v>11</v>
      </c>
      <c r="B12" s="516" t="s">
        <v>484</v>
      </c>
    </row>
    <row r="13" spans="1:8" ht="110.4">
      <c r="A13" s="339">
        <v>12</v>
      </c>
      <c r="B13" s="516" t="s">
        <v>485</v>
      </c>
    </row>
    <row r="14" spans="1:8" ht="138">
      <c r="A14" s="339">
        <v>13</v>
      </c>
      <c r="B14" s="337" t="s">
        <v>377</v>
      </c>
    </row>
    <row r="15" spans="1:8" ht="82.8">
      <c r="A15" s="339">
        <v>14</v>
      </c>
      <c r="B15" s="516" t="s">
        <v>492</v>
      </c>
      <c r="E15" s="340"/>
      <c r="F15" s="340"/>
      <c r="G15" s="340"/>
      <c r="H15" s="340"/>
    </row>
    <row r="16" spans="1:8" ht="69">
      <c r="B16" s="516" t="s">
        <v>486</v>
      </c>
      <c r="E16" s="341"/>
      <c r="F16" s="341"/>
      <c r="G16" s="341"/>
      <c r="H16" s="341"/>
    </row>
    <row r="17" spans="1:8" ht="55.2">
      <c r="B17" s="516" t="s">
        <v>487</v>
      </c>
      <c r="E17" s="341"/>
      <c r="F17" s="341"/>
      <c r="G17" s="341"/>
      <c r="H17" s="341"/>
    </row>
    <row r="18" spans="1:8" ht="55.2">
      <c r="B18" s="516" t="s">
        <v>493</v>
      </c>
      <c r="E18" s="342"/>
      <c r="F18" s="342"/>
      <c r="G18" s="342"/>
      <c r="H18" s="342"/>
    </row>
    <row r="19" spans="1:8">
      <c r="A19" s="339">
        <v>15</v>
      </c>
      <c r="B19" s="791" t="s">
        <v>488</v>
      </c>
      <c r="E19" s="342"/>
      <c r="F19" s="342"/>
      <c r="G19" s="342"/>
      <c r="H19" s="342"/>
    </row>
    <row r="20" spans="1:8" ht="41.4">
      <c r="B20" s="790" t="s">
        <v>840</v>
      </c>
      <c r="E20" s="342"/>
      <c r="F20" s="342"/>
      <c r="G20" s="342"/>
      <c r="H20" s="342"/>
    </row>
    <row r="21" spans="1:8" ht="55.2">
      <c r="B21" s="516" t="s">
        <v>494</v>
      </c>
      <c r="E21" s="342"/>
      <c r="F21" s="342"/>
      <c r="G21" s="342"/>
      <c r="H21" s="342"/>
    </row>
    <row r="22" spans="1:8" ht="41.4">
      <c r="B22" s="516" t="s">
        <v>489</v>
      </c>
    </row>
    <row r="23" spans="1:8" ht="27.6">
      <c r="B23" s="516" t="s">
        <v>490</v>
      </c>
    </row>
    <row r="24" spans="1:8" ht="124.2">
      <c r="B24" s="790" t="s">
        <v>841</v>
      </c>
    </row>
  </sheetData>
  <pageMargins left="0.7" right="0.7" top="0.75" bottom="0.75" header="0.3" footer="0.3"/>
  <pageSetup orientation="portrait" r:id="rId1"/>
  <headerFooter>
    <oddHeader>&amp;RPage &amp;P of &amp;N</oddHeader>
    <oddFooter>&amp;LAWFC-UMW Workbook R-2021&amp;R&amp;F  -  &amp;"Arial,Bold"&amp;11&amp;KFF0000&amp;A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D406"/>
  <sheetViews>
    <sheetView workbookViewId="0">
      <pane xSplit="2" ySplit="1" topLeftCell="D2" activePane="bottomRight" state="frozen"/>
      <selection activeCell="B10" sqref="B10:I10"/>
      <selection pane="topRight" activeCell="B10" sqref="B10:I10"/>
      <selection pane="bottomLeft" activeCell="B10" sqref="B10:I10"/>
      <selection pane="bottomRight" sqref="A1:XFD1048576"/>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1170"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300" t="s">
        <v>848</v>
      </c>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c r="W32" s="1171" t="s">
        <v>849</v>
      </c>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dphnMueuZRoblwhMZRQDGRkrhzBkf7aaZquIJ/2U+cFUNMM6LZJYxLRAsu+siqC+yRycG4Or89umbMtJhFHRQA==" saltValue="8w8VKieuR2a073eeIF+sEA=="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D406"/>
  <sheetViews>
    <sheetView workbookViewId="0">
      <pane xSplit="2" ySplit="1" topLeftCell="C14" activePane="bottomRight" state="frozen"/>
      <selection activeCell="B10" sqref="B10:I10"/>
      <selection pane="topRight" activeCell="B10" sqref="B10:I10"/>
      <selection pane="bottomLeft" activeCell="B10" sqref="B10:I10"/>
      <selection pane="bottomRight" sqref="A1:XFD1048576"/>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1170"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300" t="s">
        <v>848</v>
      </c>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c r="W32" s="1171" t="s">
        <v>849</v>
      </c>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1LdUl+fzPQ3V2IVdzZms8vFFQHgUcxvgfua2A+IXSGj/1R66c8Gile9v11hmZkiscHTKR4jDceuFB+CcReVMbg==" saltValue="WTU3EuGIPppB8oLiIQCz0A=="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D406"/>
  <sheetViews>
    <sheetView workbookViewId="0">
      <pane xSplit="2" ySplit="1" topLeftCell="C14" activePane="bottomRight" state="frozen"/>
      <selection activeCell="B10" sqref="B10:I10"/>
      <selection pane="topRight" activeCell="B10" sqref="B10:I10"/>
      <selection pane="bottomLeft" activeCell="B10" sqref="B10:I10"/>
      <selection pane="bottomRight" sqref="A1:XFD1048576"/>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1170"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300" t="s">
        <v>848</v>
      </c>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c r="W32" s="1171" t="s">
        <v>849</v>
      </c>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sELDbIse9/RaeKI7NXoYCZAExE3VgWpQ7DiFHzQMe3vtXsXei6d47eRbI5e/07cCMhzbej+o5oCD6WI4fwg13A==" saltValue="uQEFOSNB68mIrPO6fI+pwQ=="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D406"/>
  <sheetViews>
    <sheetView workbookViewId="0">
      <pane xSplit="2" ySplit="1" topLeftCell="C2" activePane="bottomRight" state="frozen"/>
      <selection activeCell="B10" sqref="B10:I10"/>
      <selection pane="topRight" activeCell="B10" sqref="B10:I10"/>
      <selection pane="bottomLeft" activeCell="B10" sqref="B10:I10"/>
      <selection pane="bottomRight" activeCell="I21" sqref="I21:I28"/>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1170"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300" t="s">
        <v>848</v>
      </c>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c r="W32" s="1171" t="s">
        <v>849</v>
      </c>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0aieedY8OQ1WYsDjC5su3rtO3cU41+svSCG8fy5THr/2OG6Zxh7E4HdckJdBgnV3AhGXP1WqiSAcVX8wTPDXrw==" saltValue="el6jWv7LNU2onykos36nYg==" spinCount="100000" sheet="1" objects="1" scenarios="1"/>
  <pageMargins left="0.13" right="0.18" top="0.52" bottom="0.25" header="0.25" footer="0.25"/>
  <pageSetup scale="88" orientation="landscape" horizontalDpi="4294967293" verticalDpi="300" r:id="rId1"/>
  <headerFooter alignWithMargins="0">
    <oddHeader>&amp;CUNITED METHODIST WOMEN -</oddHeader>
    <oddFooter>&amp;L&amp;D&amp;C&amp;A&amp;R&amp;P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D406"/>
  <sheetViews>
    <sheetView zoomScaleNormal="100" workbookViewId="0">
      <pane xSplit="2" ySplit="1" topLeftCell="D2" activePane="bottomRight" state="frozen"/>
      <selection activeCell="B10" sqref="B10:I10"/>
      <selection pane="topRight" activeCell="B10" sqref="B10:I10"/>
      <selection pane="bottomLeft" activeCell="B10" sqref="B10:I10"/>
      <selection pane="bottomRight" sqref="A1:XFD1048576"/>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1170"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300" t="s">
        <v>848</v>
      </c>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c r="W32" s="1171" t="s">
        <v>849</v>
      </c>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nZCDIxtvUnHxxQLGCuh0cuV0UHH40HPVMTOcRL5pptC+bqq+oWWMmpZzz3p1UvA6yhutwL1cZWTR8S9ZJ+KPHQ==" saltValue="dTn2KBthfm9oxfbqicY0WA==" spinCount="100000" sheet="1" objects="1" scenarios="1"/>
  <pageMargins left="0.13" right="0.18" top="0.52" bottom="0.25" header="0.25" footer="0.25"/>
  <pageSetup scale="88" fitToHeight="0" orientation="landscape" horizontalDpi="4294967293" verticalDpi="300" r:id="rId1"/>
  <headerFooter alignWithMargins="0">
    <oddHeader>&amp;CUNITED METHODIST WOMEN -</oddHeader>
    <oddFooter>&amp;L&amp;D&amp;C&amp;A&amp;R&amp;P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D406"/>
  <sheetViews>
    <sheetView workbookViewId="0">
      <pane xSplit="2" ySplit="1" topLeftCell="C2" activePane="bottomRight" state="frozen"/>
      <selection activeCell="B10" sqref="B10:I10"/>
      <selection pane="topRight" activeCell="B10" sqref="B10:I10"/>
      <selection pane="bottomLeft" activeCell="B10" sqref="B10:I10"/>
      <selection pane="bottomRight" sqref="A1:XFD1048576"/>
    </sheetView>
  </sheetViews>
  <sheetFormatPr defaultColWidth="9.109375" defaultRowHeight="13.2"/>
  <cols>
    <col min="1" max="1" width="3" style="8" customWidth="1"/>
    <col min="2" max="2" width="15" style="6" customWidth="1"/>
    <col min="3" max="3" width="5.6640625" style="22" customWidth="1"/>
    <col min="4" max="4" width="6.6640625" style="8" customWidth="1"/>
    <col min="5" max="5" width="5.88671875" style="8" customWidth="1"/>
    <col min="6" max="6" width="4.88671875" style="8" customWidth="1"/>
    <col min="7" max="7" width="6.44140625" style="8" customWidth="1"/>
    <col min="8" max="8" width="7.5546875" style="19" customWidth="1"/>
    <col min="9" max="9" width="7" style="24" customWidth="1"/>
    <col min="10" max="10" width="7.109375" style="8" customWidth="1"/>
    <col min="11" max="11" width="5" style="8" customWidth="1"/>
    <col min="12" max="12" width="4" style="8" customWidth="1"/>
    <col min="13" max="13" width="7.33203125" style="19" customWidth="1"/>
    <col min="14" max="14" width="8.33203125" style="8" customWidth="1"/>
    <col min="15" max="15" width="7.5546875" style="19" customWidth="1"/>
    <col min="16" max="16" width="8.109375" style="8" customWidth="1"/>
    <col min="17" max="17" width="6.88671875" style="19" customWidth="1"/>
    <col min="18" max="18" width="5" style="8" customWidth="1"/>
    <col min="19" max="19" width="8.88671875" style="19" customWidth="1"/>
    <col min="20" max="20" width="8.33203125" style="8" customWidth="1"/>
    <col min="21" max="21" width="9.109375" style="8"/>
    <col min="22" max="22" width="6.109375" style="8" customWidth="1"/>
    <col min="23" max="23" width="6.33203125" style="8" customWidth="1"/>
    <col min="24" max="24" width="8.6640625" style="8" customWidth="1"/>
    <col min="25" max="16384" width="9.109375" style="8"/>
  </cols>
  <sheetData>
    <row r="1" spans="1:23" s="3" customFormat="1" ht="57.75" customHeight="1" thickBot="1">
      <c r="B1" s="1" t="s">
        <v>52</v>
      </c>
      <c r="C1" s="2" t="s">
        <v>35</v>
      </c>
      <c r="D1" s="4" t="s">
        <v>0</v>
      </c>
      <c r="E1" s="4" t="s">
        <v>1</v>
      </c>
      <c r="F1" s="4" t="s">
        <v>2</v>
      </c>
      <c r="G1" s="4" t="s">
        <v>3</v>
      </c>
      <c r="H1" s="316" t="s">
        <v>45</v>
      </c>
      <c r="I1" s="4" t="s">
        <v>4</v>
      </c>
      <c r="J1" s="4" t="s">
        <v>177</v>
      </c>
      <c r="K1" s="4" t="s">
        <v>43</v>
      </c>
      <c r="L1" s="4" t="s">
        <v>43</v>
      </c>
      <c r="M1" s="316" t="s">
        <v>44</v>
      </c>
      <c r="N1" s="4" t="s">
        <v>49</v>
      </c>
      <c r="O1" s="316" t="s">
        <v>48</v>
      </c>
      <c r="P1" s="4" t="s">
        <v>46</v>
      </c>
      <c r="Q1" s="316" t="s">
        <v>47</v>
      </c>
      <c r="R1" s="4" t="s">
        <v>50</v>
      </c>
      <c r="S1" s="316" t="s">
        <v>51</v>
      </c>
      <c r="T1" s="3" t="s">
        <v>64</v>
      </c>
    </row>
    <row r="2" spans="1:23">
      <c r="A2" s="8">
        <v>1</v>
      </c>
      <c r="B2" s="502">
        <f>'26-9b SUMMARY'!B2</f>
        <v>0</v>
      </c>
      <c r="C2" s="500"/>
      <c r="D2" s="503"/>
      <c r="E2" s="503"/>
      <c r="F2" s="503"/>
      <c r="G2" s="503"/>
      <c r="H2" s="317">
        <f t="shared" ref="H2:H34" si="0">SUM(D2:G2)</f>
        <v>0</v>
      </c>
      <c r="I2" s="503"/>
      <c r="J2" s="503"/>
      <c r="K2" s="503"/>
      <c r="L2" s="503"/>
      <c r="M2" s="317">
        <f>SUM(I2:L2)</f>
        <v>0</v>
      </c>
      <c r="N2" s="503"/>
      <c r="O2" s="317">
        <f t="shared" ref="O2:O34" si="1">N2+H2+M2</f>
        <v>0</v>
      </c>
      <c r="P2" s="503"/>
      <c r="Q2" s="317">
        <f>O2+P2</f>
        <v>0</v>
      </c>
      <c r="R2" s="503"/>
      <c r="S2" s="317">
        <f t="shared" ref="S2:S34" si="2">SUM(Q2:R2)</f>
        <v>0</v>
      </c>
      <c r="T2" s="498"/>
      <c r="U2" s="5"/>
      <c r="W2" s="57"/>
    </row>
    <row r="3" spans="1:23">
      <c r="A3" s="8">
        <f>A2+1</f>
        <v>2</v>
      </c>
      <c r="B3" s="502">
        <f>'26-9b SUMMARY'!B3</f>
        <v>0</v>
      </c>
      <c r="C3" s="500"/>
      <c r="D3" s="503"/>
      <c r="E3" s="503"/>
      <c r="F3" s="503"/>
      <c r="G3" s="503"/>
      <c r="H3" s="317">
        <f t="shared" si="0"/>
        <v>0</v>
      </c>
      <c r="I3" s="503"/>
      <c r="J3" s="503"/>
      <c r="K3" s="503"/>
      <c r="L3" s="503"/>
      <c r="M3" s="317">
        <f t="shared" ref="M3:M34" si="3">SUM(I3:L3)</f>
        <v>0</v>
      </c>
      <c r="N3" s="503"/>
      <c r="O3" s="317">
        <f t="shared" si="1"/>
        <v>0</v>
      </c>
      <c r="P3" s="503"/>
      <c r="Q3" s="317">
        <f t="shared" ref="Q3:Q34" si="4">O3+P3</f>
        <v>0</v>
      </c>
      <c r="R3" s="503"/>
      <c r="S3" s="317">
        <f t="shared" si="2"/>
        <v>0</v>
      </c>
      <c r="T3" s="498"/>
      <c r="U3" s="5"/>
      <c r="W3" s="57"/>
    </row>
    <row r="4" spans="1:23" ht="12.75" customHeight="1">
      <c r="A4" s="8">
        <f t="shared" ref="A4:A27" si="5">A3+1</f>
        <v>3</v>
      </c>
      <c r="B4" s="502">
        <f>'26-9b SUMMARY'!B4</f>
        <v>0</v>
      </c>
      <c r="C4" s="500"/>
      <c r="D4" s="503"/>
      <c r="E4" s="503"/>
      <c r="F4" s="503"/>
      <c r="G4" s="503"/>
      <c r="H4" s="317">
        <f t="shared" si="0"/>
        <v>0</v>
      </c>
      <c r="I4" s="503"/>
      <c r="J4" s="503"/>
      <c r="K4" s="503"/>
      <c r="L4" s="503"/>
      <c r="M4" s="317">
        <f t="shared" si="3"/>
        <v>0</v>
      </c>
      <c r="N4" s="503"/>
      <c r="O4" s="317">
        <f t="shared" si="1"/>
        <v>0</v>
      </c>
      <c r="P4" s="503"/>
      <c r="Q4" s="317">
        <f t="shared" si="4"/>
        <v>0</v>
      </c>
      <c r="R4" s="503"/>
      <c r="S4" s="317">
        <f t="shared" si="2"/>
        <v>0</v>
      </c>
      <c r="T4" s="498"/>
      <c r="U4" s="5"/>
      <c r="W4" s="57"/>
    </row>
    <row r="5" spans="1:23">
      <c r="A5" s="8">
        <f t="shared" si="5"/>
        <v>4</v>
      </c>
      <c r="B5" s="502">
        <f>'26-9b SUMMARY'!B5</f>
        <v>0</v>
      </c>
      <c r="C5" s="500"/>
      <c r="D5" s="503"/>
      <c r="E5" s="503"/>
      <c r="F5" s="503"/>
      <c r="G5" s="503"/>
      <c r="H5" s="317">
        <f t="shared" si="0"/>
        <v>0</v>
      </c>
      <c r="I5" s="503"/>
      <c r="J5" s="503"/>
      <c r="K5" s="503"/>
      <c r="L5" s="503"/>
      <c r="M5" s="317">
        <f t="shared" si="3"/>
        <v>0</v>
      </c>
      <c r="N5" s="503"/>
      <c r="O5" s="317">
        <f t="shared" si="1"/>
        <v>0</v>
      </c>
      <c r="P5" s="503"/>
      <c r="Q5" s="317">
        <f t="shared" si="4"/>
        <v>0</v>
      </c>
      <c r="R5" s="503"/>
      <c r="S5" s="317">
        <f t="shared" si="2"/>
        <v>0</v>
      </c>
      <c r="T5" s="498"/>
      <c r="U5" s="5"/>
      <c r="W5" s="57"/>
    </row>
    <row r="6" spans="1:23" ht="15" customHeight="1">
      <c r="A6" s="8">
        <f t="shared" si="5"/>
        <v>5</v>
      </c>
      <c r="B6" s="502">
        <f>'26-9b SUMMARY'!B6</f>
        <v>0</v>
      </c>
      <c r="C6" s="500"/>
      <c r="D6" s="503"/>
      <c r="E6" s="503"/>
      <c r="F6" s="503"/>
      <c r="G6" s="503"/>
      <c r="H6" s="317">
        <f t="shared" si="0"/>
        <v>0</v>
      </c>
      <c r="I6" s="503"/>
      <c r="J6" s="503"/>
      <c r="K6" s="503"/>
      <c r="L6" s="503"/>
      <c r="M6" s="317">
        <f t="shared" si="3"/>
        <v>0</v>
      </c>
      <c r="N6" s="503"/>
      <c r="O6" s="317">
        <f t="shared" si="1"/>
        <v>0</v>
      </c>
      <c r="P6" s="503"/>
      <c r="Q6" s="317">
        <f t="shared" si="4"/>
        <v>0</v>
      </c>
      <c r="R6" s="503"/>
      <c r="S6" s="317">
        <f t="shared" si="2"/>
        <v>0</v>
      </c>
      <c r="T6" s="498"/>
      <c r="U6" s="5"/>
      <c r="W6" s="57"/>
    </row>
    <row r="7" spans="1:23">
      <c r="A7" s="8">
        <f t="shared" si="5"/>
        <v>6</v>
      </c>
      <c r="B7" s="502">
        <f>'26-9b SUMMARY'!B7</f>
        <v>0</v>
      </c>
      <c r="C7" s="500"/>
      <c r="D7" s="503"/>
      <c r="E7" s="503"/>
      <c r="F7" s="503"/>
      <c r="G7" s="503"/>
      <c r="H7" s="317">
        <f t="shared" si="0"/>
        <v>0</v>
      </c>
      <c r="I7" s="503"/>
      <c r="J7" s="503"/>
      <c r="K7" s="503"/>
      <c r="L7" s="503"/>
      <c r="M7" s="317">
        <f t="shared" si="3"/>
        <v>0</v>
      </c>
      <c r="N7" s="503"/>
      <c r="O7" s="317">
        <f t="shared" si="1"/>
        <v>0</v>
      </c>
      <c r="P7" s="503"/>
      <c r="Q7" s="317">
        <f t="shared" si="4"/>
        <v>0</v>
      </c>
      <c r="R7" s="503"/>
      <c r="S7" s="317">
        <f t="shared" si="2"/>
        <v>0</v>
      </c>
      <c r="T7" s="498"/>
      <c r="U7" s="5"/>
      <c r="W7" s="34"/>
    </row>
    <row r="8" spans="1:23" ht="12.75" customHeight="1">
      <c r="A8" s="8">
        <f t="shared" si="5"/>
        <v>7</v>
      </c>
      <c r="B8" s="502">
        <f>'26-9b SUMMARY'!B8</f>
        <v>0</v>
      </c>
      <c r="C8" s="500"/>
      <c r="D8" s="503"/>
      <c r="E8" s="503"/>
      <c r="F8" s="503"/>
      <c r="G8" s="503"/>
      <c r="H8" s="317">
        <f t="shared" si="0"/>
        <v>0</v>
      </c>
      <c r="I8" s="503"/>
      <c r="J8" s="503"/>
      <c r="K8" s="503"/>
      <c r="L8" s="503"/>
      <c r="M8" s="317">
        <f t="shared" si="3"/>
        <v>0</v>
      </c>
      <c r="N8" s="503"/>
      <c r="O8" s="317">
        <f t="shared" si="1"/>
        <v>0</v>
      </c>
      <c r="P8" s="503"/>
      <c r="Q8" s="317">
        <f t="shared" si="4"/>
        <v>0</v>
      </c>
      <c r="R8" s="503"/>
      <c r="S8" s="317">
        <f t="shared" si="2"/>
        <v>0</v>
      </c>
      <c r="T8" s="498"/>
      <c r="U8" s="5"/>
      <c r="W8" s="57"/>
    </row>
    <row r="9" spans="1:23" ht="15" customHeight="1">
      <c r="A9" s="8">
        <f t="shared" si="5"/>
        <v>8</v>
      </c>
      <c r="B9" s="502">
        <f>'26-9b SUMMARY'!B9</f>
        <v>0</v>
      </c>
      <c r="C9" s="500"/>
      <c r="D9" s="503"/>
      <c r="E9" s="503"/>
      <c r="F9" s="503"/>
      <c r="G9" s="503"/>
      <c r="H9" s="317">
        <f t="shared" si="0"/>
        <v>0</v>
      </c>
      <c r="I9" s="503"/>
      <c r="J9" s="503"/>
      <c r="K9" s="503"/>
      <c r="L9" s="503"/>
      <c r="M9" s="317">
        <f t="shared" si="3"/>
        <v>0</v>
      </c>
      <c r="N9" s="503"/>
      <c r="O9" s="317">
        <f t="shared" si="1"/>
        <v>0</v>
      </c>
      <c r="P9" s="503"/>
      <c r="Q9" s="317">
        <f t="shared" si="4"/>
        <v>0</v>
      </c>
      <c r="R9" s="503"/>
      <c r="S9" s="317">
        <f t="shared" si="2"/>
        <v>0</v>
      </c>
      <c r="T9" s="498"/>
      <c r="U9" s="5"/>
      <c r="W9" s="57"/>
    </row>
    <row r="10" spans="1:23">
      <c r="A10" s="8">
        <f t="shared" si="5"/>
        <v>9</v>
      </c>
      <c r="B10" s="502">
        <f>'26-9b SUMMARY'!B10</f>
        <v>0</v>
      </c>
      <c r="C10" s="500"/>
      <c r="D10" s="503"/>
      <c r="E10" s="503"/>
      <c r="F10" s="503"/>
      <c r="G10" s="503"/>
      <c r="H10" s="317">
        <f t="shared" si="0"/>
        <v>0</v>
      </c>
      <c r="I10" s="503"/>
      <c r="J10" s="503"/>
      <c r="K10" s="503"/>
      <c r="L10" s="503"/>
      <c r="M10" s="317">
        <f t="shared" si="3"/>
        <v>0</v>
      </c>
      <c r="N10" s="503"/>
      <c r="O10" s="317">
        <f t="shared" si="1"/>
        <v>0</v>
      </c>
      <c r="P10" s="503"/>
      <c r="Q10" s="317">
        <f t="shared" si="4"/>
        <v>0</v>
      </c>
      <c r="R10" s="503"/>
      <c r="S10" s="317">
        <f t="shared" si="2"/>
        <v>0</v>
      </c>
      <c r="T10" s="498"/>
      <c r="U10" s="5"/>
      <c r="W10" s="57"/>
    </row>
    <row r="11" spans="1:23" ht="15" customHeight="1">
      <c r="A11" s="8">
        <f t="shared" si="5"/>
        <v>10</v>
      </c>
      <c r="B11" s="502">
        <f>'26-9b SUMMARY'!B11</f>
        <v>0</v>
      </c>
      <c r="C11" s="500"/>
      <c r="D11" s="503"/>
      <c r="E11" s="503"/>
      <c r="F11" s="503"/>
      <c r="G11" s="503"/>
      <c r="H11" s="317">
        <f t="shared" si="0"/>
        <v>0</v>
      </c>
      <c r="I11" s="503"/>
      <c r="J11" s="503"/>
      <c r="K11" s="503"/>
      <c r="L11" s="503"/>
      <c r="M11" s="317">
        <f t="shared" si="3"/>
        <v>0</v>
      </c>
      <c r="N11" s="503"/>
      <c r="O11" s="317">
        <f t="shared" si="1"/>
        <v>0</v>
      </c>
      <c r="P11" s="503"/>
      <c r="Q11" s="317">
        <f t="shared" si="4"/>
        <v>0</v>
      </c>
      <c r="R11" s="503"/>
      <c r="S11" s="317">
        <f t="shared" si="2"/>
        <v>0</v>
      </c>
      <c r="T11" s="498"/>
      <c r="U11" s="5"/>
      <c r="W11" s="57"/>
    </row>
    <row r="12" spans="1:23" ht="15" customHeight="1">
      <c r="A12" s="8">
        <f t="shared" si="5"/>
        <v>11</v>
      </c>
      <c r="B12" s="502">
        <f>'26-9b SUMMARY'!B12</f>
        <v>0</v>
      </c>
      <c r="C12" s="500"/>
      <c r="D12" s="503"/>
      <c r="E12" s="503"/>
      <c r="F12" s="503"/>
      <c r="G12" s="503"/>
      <c r="H12" s="317">
        <f t="shared" si="0"/>
        <v>0</v>
      </c>
      <c r="I12" s="503"/>
      <c r="J12" s="503"/>
      <c r="K12" s="503"/>
      <c r="L12" s="503"/>
      <c r="M12" s="317">
        <f t="shared" si="3"/>
        <v>0</v>
      </c>
      <c r="N12" s="503"/>
      <c r="O12" s="317">
        <f t="shared" si="1"/>
        <v>0</v>
      </c>
      <c r="P12" s="503"/>
      <c r="Q12" s="317">
        <f t="shared" si="4"/>
        <v>0</v>
      </c>
      <c r="R12" s="503"/>
      <c r="S12" s="317">
        <f t="shared" si="2"/>
        <v>0</v>
      </c>
      <c r="T12" s="498"/>
      <c r="U12" s="5"/>
      <c r="W12" s="57"/>
    </row>
    <row r="13" spans="1:23">
      <c r="A13" s="8">
        <f t="shared" si="5"/>
        <v>12</v>
      </c>
      <c r="B13" s="502">
        <f>'26-9b SUMMARY'!B13</f>
        <v>0</v>
      </c>
      <c r="C13" s="500"/>
      <c r="D13" s="503"/>
      <c r="E13" s="503"/>
      <c r="F13" s="503"/>
      <c r="G13" s="503"/>
      <c r="H13" s="317">
        <f t="shared" si="0"/>
        <v>0</v>
      </c>
      <c r="I13" s="503"/>
      <c r="J13" s="503"/>
      <c r="K13" s="503"/>
      <c r="L13" s="503"/>
      <c r="M13" s="317">
        <f t="shared" si="3"/>
        <v>0</v>
      </c>
      <c r="N13" s="503"/>
      <c r="O13" s="317">
        <f t="shared" si="1"/>
        <v>0</v>
      </c>
      <c r="P13" s="503"/>
      <c r="Q13" s="317">
        <f t="shared" si="4"/>
        <v>0</v>
      </c>
      <c r="R13" s="503"/>
      <c r="S13" s="317">
        <f t="shared" si="2"/>
        <v>0</v>
      </c>
      <c r="T13" s="498"/>
      <c r="U13" s="5"/>
      <c r="W13" s="57"/>
    </row>
    <row r="14" spans="1:23" ht="15" customHeight="1">
      <c r="A14" s="8">
        <f t="shared" si="5"/>
        <v>13</v>
      </c>
      <c r="B14" s="502">
        <f>'26-9b SUMMARY'!B14</f>
        <v>0</v>
      </c>
      <c r="C14" s="500"/>
      <c r="D14" s="503"/>
      <c r="E14" s="503"/>
      <c r="F14" s="503"/>
      <c r="G14" s="503"/>
      <c r="H14" s="317">
        <f t="shared" si="0"/>
        <v>0</v>
      </c>
      <c r="I14" s="503"/>
      <c r="J14" s="503"/>
      <c r="K14" s="503"/>
      <c r="L14" s="503"/>
      <c r="M14" s="317">
        <f t="shared" si="3"/>
        <v>0</v>
      </c>
      <c r="N14" s="503"/>
      <c r="O14" s="317">
        <f t="shared" si="1"/>
        <v>0</v>
      </c>
      <c r="P14" s="503"/>
      <c r="Q14" s="317">
        <f t="shared" si="4"/>
        <v>0</v>
      </c>
      <c r="R14" s="503"/>
      <c r="S14" s="317">
        <f t="shared" si="2"/>
        <v>0</v>
      </c>
      <c r="T14" s="498"/>
      <c r="U14" s="5"/>
      <c r="W14" s="57"/>
    </row>
    <row r="15" spans="1:23">
      <c r="A15" s="8">
        <f t="shared" si="5"/>
        <v>14</v>
      </c>
      <c r="B15" s="502">
        <f>'26-9b SUMMARY'!B15</f>
        <v>0</v>
      </c>
      <c r="C15" s="500"/>
      <c r="D15" s="503"/>
      <c r="E15" s="503"/>
      <c r="F15" s="503"/>
      <c r="G15" s="503"/>
      <c r="H15" s="317">
        <f t="shared" si="0"/>
        <v>0</v>
      </c>
      <c r="I15" s="503"/>
      <c r="J15" s="503"/>
      <c r="K15" s="503"/>
      <c r="L15" s="503"/>
      <c r="M15" s="317">
        <f t="shared" si="3"/>
        <v>0</v>
      </c>
      <c r="N15" s="503"/>
      <c r="O15" s="317">
        <f t="shared" si="1"/>
        <v>0</v>
      </c>
      <c r="P15" s="503"/>
      <c r="Q15" s="317">
        <f t="shared" si="4"/>
        <v>0</v>
      </c>
      <c r="R15" s="503"/>
      <c r="S15" s="317">
        <f t="shared" si="2"/>
        <v>0</v>
      </c>
      <c r="T15" s="498"/>
      <c r="U15" s="5"/>
      <c r="W15" s="57"/>
    </row>
    <row r="16" spans="1:23" ht="15" customHeight="1">
      <c r="A16" s="8">
        <f t="shared" si="5"/>
        <v>15</v>
      </c>
      <c r="B16" s="502">
        <f>'26-9b SUMMARY'!B16</f>
        <v>0</v>
      </c>
      <c r="C16" s="500"/>
      <c r="D16" s="503"/>
      <c r="E16" s="503"/>
      <c r="F16" s="503"/>
      <c r="G16" s="503"/>
      <c r="H16" s="317">
        <f t="shared" si="0"/>
        <v>0</v>
      </c>
      <c r="I16" s="503"/>
      <c r="J16" s="503"/>
      <c r="K16" s="503"/>
      <c r="L16" s="503"/>
      <c r="M16" s="317">
        <f t="shared" si="3"/>
        <v>0</v>
      </c>
      <c r="N16" s="503"/>
      <c r="O16" s="317">
        <f t="shared" si="1"/>
        <v>0</v>
      </c>
      <c r="P16" s="503"/>
      <c r="Q16" s="317">
        <f t="shared" si="4"/>
        <v>0</v>
      </c>
      <c r="R16" s="503"/>
      <c r="S16" s="317">
        <f t="shared" si="2"/>
        <v>0</v>
      </c>
      <c r="T16" s="498"/>
      <c r="U16" s="5"/>
      <c r="W16" s="57"/>
    </row>
    <row r="17" spans="1:23">
      <c r="A17" s="8">
        <f t="shared" si="5"/>
        <v>16</v>
      </c>
      <c r="B17" s="502">
        <f>'26-9b SUMMARY'!B17</f>
        <v>0</v>
      </c>
      <c r="C17" s="500"/>
      <c r="D17" s="503"/>
      <c r="E17" s="503"/>
      <c r="F17" s="503"/>
      <c r="G17" s="503"/>
      <c r="H17" s="317">
        <f t="shared" si="0"/>
        <v>0</v>
      </c>
      <c r="I17" s="503"/>
      <c r="J17" s="503"/>
      <c r="K17" s="503"/>
      <c r="L17" s="503"/>
      <c r="M17" s="317">
        <f t="shared" si="3"/>
        <v>0</v>
      </c>
      <c r="N17" s="503"/>
      <c r="O17" s="317">
        <f t="shared" si="1"/>
        <v>0</v>
      </c>
      <c r="P17" s="503"/>
      <c r="Q17" s="317">
        <f t="shared" si="4"/>
        <v>0</v>
      </c>
      <c r="R17" s="503"/>
      <c r="S17" s="317">
        <f t="shared" si="2"/>
        <v>0</v>
      </c>
      <c r="T17" s="498"/>
      <c r="U17" s="5"/>
      <c r="V17" s="5"/>
      <c r="W17" s="57"/>
    </row>
    <row r="18" spans="1:23">
      <c r="A18" s="8">
        <f t="shared" si="5"/>
        <v>17</v>
      </c>
      <c r="B18" s="502">
        <f>'26-9b SUMMARY'!B18</f>
        <v>0</v>
      </c>
      <c r="C18" s="500"/>
      <c r="D18" s="503"/>
      <c r="E18" s="503"/>
      <c r="F18" s="503"/>
      <c r="G18" s="503"/>
      <c r="H18" s="317">
        <f t="shared" si="0"/>
        <v>0</v>
      </c>
      <c r="I18" s="503"/>
      <c r="J18" s="503"/>
      <c r="K18" s="503"/>
      <c r="L18" s="503"/>
      <c r="M18" s="317">
        <f t="shared" si="3"/>
        <v>0</v>
      </c>
      <c r="N18" s="503"/>
      <c r="O18" s="317">
        <f t="shared" si="1"/>
        <v>0</v>
      </c>
      <c r="P18" s="503"/>
      <c r="Q18" s="317">
        <f t="shared" si="4"/>
        <v>0</v>
      </c>
      <c r="R18" s="503"/>
      <c r="S18" s="317">
        <f t="shared" si="2"/>
        <v>0</v>
      </c>
      <c r="T18" s="498"/>
      <c r="U18" s="5"/>
      <c r="V18" s="5"/>
      <c r="W18" s="57"/>
    </row>
    <row r="19" spans="1:23">
      <c r="A19" s="8">
        <f t="shared" si="5"/>
        <v>18</v>
      </c>
      <c r="B19" s="502">
        <f>'26-9b SUMMARY'!B19</f>
        <v>0</v>
      </c>
      <c r="C19" s="500"/>
      <c r="D19" s="503"/>
      <c r="E19" s="503"/>
      <c r="F19" s="503"/>
      <c r="G19" s="503"/>
      <c r="H19" s="317">
        <f t="shared" si="0"/>
        <v>0</v>
      </c>
      <c r="I19" s="503"/>
      <c r="J19" s="503"/>
      <c r="K19" s="503"/>
      <c r="L19" s="503"/>
      <c r="M19" s="317">
        <f t="shared" si="3"/>
        <v>0</v>
      </c>
      <c r="N19" s="503"/>
      <c r="O19" s="317">
        <f t="shared" si="1"/>
        <v>0</v>
      </c>
      <c r="P19" s="503"/>
      <c r="Q19" s="317">
        <f t="shared" si="4"/>
        <v>0</v>
      </c>
      <c r="R19" s="503"/>
      <c r="S19" s="317">
        <f t="shared" si="2"/>
        <v>0</v>
      </c>
      <c r="T19" s="498"/>
      <c r="U19" s="5"/>
      <c r="V19" s="5"/>
      <c r="W19" s="57"/>
    </row>
    <row r="20" spans="1:23" ht="15" customHeight="1">
      <c r="A20" s="8">
        <f t="shared" si="5"/>
        <v>19</v>
      </c>
      <c r="B20" s="502">
        <f>'26-9b SUMMARY'!B20</f>
        <v>0</v>
      </c>
      <c r="C20" s="500"/>
      <c r="D20" s="503"/>
      <c r="E20" s="503"/>
      <c r="F20" s="503"/>
      <c r="G20" s="503"/>
      <c r="H20" s="317">
        <f t="shared" si="0"/>
        <v>0</v>
      </c>
      <c r="I20" s="503"/>
      <c r="J20" s="503"/>
      <c r="K20" s="503"/>
      <c r="L20" s="503"/>
      <c r="M20" s="317">
        <f t="shared" si="3"/>
        <v>0</v>
      </c>
      <c r="N20" s="503"/>
      <c r="O20" s="317">
        <f t="shared" si="1"/>
        <v>0</v>
      </c>
      <c r="P20" s="503"/>
      <c r="Q20" s="317">
        <f t="shared" si="4"/>
        <v>0</v>
      </c>
      <c r="R20" s="503"/>
      <c r="S20" s="317">
        <f t="shared" si="2"/>
        <v>0</v>
      </c>
      <c r="T20" s="498"/>
      <c r="U20" s="5"/>
      <c r="V20" s="5"/>
    </row>
    <row r="21" spans="1:23">
      <c r="A21" s="8">
        <f t="shared" si="5"/>
        <v>20</v>
      </c>
      <c r="B21" s="502">
        <f>'26-9b SUMMARY'!B21</f>
        <v>0</v>
      </c>
      <c r="C21" s="500"/>
      <c r="D21" s="503"/>
      <c r="E21" s="503"/>
      <c r="F21" s="503"/>
      <c r="G21" s="503"/>
      <c r="H21" s="317">
        <f t="shared" si="0"/>
        <v>0</v>
      </c>
      <c r="I21" s="503"/>
      <c r="J21" s="503"/>
      <c r="K21" s="503"/>
      <c r="L21" s="503"/>
      <c r="M21" s="317">
        <f t="shared" si="3"/>
        <v>0</v>
      </c>
      <c r="N21" s="503"/>
      <c r="O21" s="317">
        <f t="shared" si="1"/>
        <v>0</v>
      </c>
      <c r="P21" s="503"/>
      <c r="Q21" s="317">
        <f t="shared" si="4"/>
        <v>0</v>
      </c>
      <c r="R21" s="503"/>
      <c r="S21" s="317">
        <f t="shared" si="2"/>
        <v>0</v>
      </c>
      <c r="T21" s="498"/>
      <c r="U21" s="59"/>
      <c r="V21" s="59"/>
    </row>
    <row r="22" spans="1:23" hidden="1">
      <c r="A22" s="8">
        <f t="shared" si="5"/>
        <v>21</v>
      </c>
      <c r="B22" s="76">
        <f>'26-9b SUMMARY'!B22</f>
        <v>0</v>
      </c>
      <c r="C22" s="500"/>
      <c r="D22" s="503"/>
      <c r="E22" s="503"/>
      <c r="F22" s="503"/>
      <c r="G22" s="503"/>
      <c r="H22" s="317">
        <f t="shared" si="0"/>
        <v>0</v>
      </c>
      <c r="I22" s="503"/>
      <c r="J22" s="503"/>
      <c r="K22" s="503"/>
      <c r="L22" s="503"/>
      <c r="M22" s="317">
        <f t="shared" si="3"/>
        <v>0</v>
      </c>
      <c r="N22" s="503"/>
      <c r="O22" s="317">
        <f t="shared" si="1"/>
        <v>0</v>
      </c>
      <c r="P22" s="503"/>
      <c r="Q22" s="317">
        <f t="shared" si="4"/>
        <v>0</v>
      </c>
      <c r="R22" s="503"/>
      <c r="S22" s="317">
        <f t="shared" si="2"/>
        <v>0</v>
      </c>
      <c r="T22" s="498"/>
      <c r="U22" s="59"/>
      <c r="V22" s="59"/>
    </row>
    <row r="23" spans="1:23" hidden="1">
      <c r="A23" s="8">
        <f t="shared" si="5"/>
        <v>22</v>
      </c>
      <c r="B23" s="76">
        <f>'26-9b SUMMARY'!B23</f>
        <v>0</v>
      </c>
      <c r="C23" s="500"/>
      <c r="D23" s="503"/>
      <c r="E23" s="503"/>
      <c r="F23" s="503"/>
      <c r="G23" s="503"/>
      <c r="H23" s="317">
        <f t="shared" si="0"/>
        <v>0</v>
      </c>
      <c r="I23" s="503"/>
      <c r="J23" s="503"/>
      <c r="K23" s="503"/>
      <c r="L23" s="503"/>
      <c r="M23" s="317">
        <f t="shared" si="3"/>
        <v>0</v>
      </c>
      <c r="N23" s="503"/>
      <c r="O23" s="317">
        <f t="shared" si="1"/>
        <v>0</v>
      </c>
      <c r="P23" s="503"/>
      <c r="Q23" s="317">
        <f t="shared" si="4"/>
        <v>0</v>
      </c>
      <c r="R23" s="503"/>
      <c r="S23" s="317">
        <f t="shared" si="2"/>
        <v>0</v>
      </c>
      <c r="T23" s="498"/>
      <c r="U23" s="59"/>
      <c r="V23" s="59"/>
    </row>
    <row r="24" spans="1:23" hidden="1">
      <c r="A24" s="8">
        <f t="shared" si="5"/>
        <v>23</v>
      </c>
      <c r="B24" s="76">
        <f>'26-9b SUMMARY'!B24</f>
        <v>0</v>
      </c>
      <c r="C24" s="500"/>
      <c r="D24" s="503"/>
      <c r="E24" s="503"/>
      <c r="F24" s="503"/>
      <c r="G24" s="503"/>
      <c r="H24" s="317">
        <f t="shared" si="0"/>
        <v>0</v>
      </c>
      <c r="I24" s="503"/>
      <c r="J24" s="503"/>
      <c r="K24" s="503"/>
      <c r="L24" s="503"/>
      <c r="M24" s="317">
        <f t="shared" si="3"/>
        <v>0</v>
      </c>
      <c r="N24" s="503"/>
      <c r="O24" s="317">
        <f t="shared" si="1"/>
        <v>0</v>
      </c>
      <c r="P24" s="503"/>
      <c r="Q24" s="317">
        <f t="shared" si="4"/>
        <v>0</v>
      </c>
      <c r="R24" s="503"/>
      <c r="S24" s="317">
        <f t="shared" si="2"/>
        <v>0</v>
      </c>
      <c r="T24" s="498"/>
      <c r="U24" s="59"/>
      <c r="V24" s="59"/>
    </row>
    <row r="25" spans="1:23" ht="20.399999999999999" hidden="1">
      <c r="A25" s="8">
        <f t="shared" si="5"/>
        <v>24</v>
      </c>
      <c r="B25" s="76" t="str">
        <f>'26-9b SUMMARY'!B25</f>
        <v>To match sent to Conference</v>
      </c>
      <c r="C25" s="500"/>
      <c r="D25" s="503"/>
      <c r="E25" s="503"/>
      <c r="F25" s="503"/>
      <c r="G25" s="503"/>
      <c r="H25" s="317">
        <f t="shared" si="0"/>
        <v>0</v>
      </c>
      <c r="I25" s="503"/>
      <c r="J25" s="503"/>
      <c r="K25" s="503"/>
      <c r="L25" s="503"/>
      <c r="M25" s="317">
        <f t="shared" si="3"/>
        <v>0</v>
      </c>
      <c r="N25" s="503"/>
      <c r="O25" s="317">
        <f t="shared" si="1"/>
        <v>0</v>
      </c>
      <c r="P25" s="503"/>
      <c r="Q25" s="317">
        <f t="shared" si="4"/>
        <v>0</v>
      </c>
      <c r="R25" s="503"/>
      <c r="S25" s="317">
        <f t="shared" si="2"/>
        <v>0</v>
      </c>
      <c r="T25" s="498"/>
      <c r="U25" s="59"/>
      <c r="V25" s="59"/>
    </row>
    <row r="26" spans="1:23" hidden="1">
      <c r="A26" s="8">
        <f t="shared" si="5"/>
        <v>25</v>
      </c>
      <c r="B26" s="76">
        <f>'26-9b SUMMARY'!B26</f>
        <v>0</v>
      </c>
      <c r="C26" s="500"/>
      <c r="D26" s="503"/>
      <c r="E26" s="503"/>
      <c r="F26" s="503"/>
      <c r="G26" s="503"/>
      <c r="H26" s="317">
        <f t="shared" si="0"/>
        <v>0</v>
      </c>
      <c r="I26" s="503"/>
      <c r="J26" s="503"/>
      <c r="K26" s="503"/>
      <c r="L26" s="503"/>
      <c r="M26" s="317">
        <f t="shared" si="3"/>
        <v>0</v>
      </c>
      <c r="N26" s="503"/>
      <c r="O26" s="317">
        <f t="shared" si="1"/>
        <v>0</v>
      </c>
      <c r="P26" s="503"/>
      <c r="Q26" s="317">
        <f t="shared" si="4"/>
        <v>0</v>
      </c>
      <c r="R26" s="503"/>
      <c r="S26" s="317">
        <f t="shared" si="2"/>
        <v>0</v>
      </c>
      <c r="T26" s="498"/>
      <c r="U26" s="59"/>
      <c r="V26" s="59"/>
    </row>
    <row r="27" spans="1:23" hidden="1">
      <c r="A27" s="8">
        <f t="shared" si="5"/>
        <v>26</v>
      </c>
      <c r="B27" s="76">
        <f>'26-9b SUMMARY'!B27</f>
        <v>0</v>
      </c>
      <c r="C27" s="500"/>
      <c r="D27" s="503"/>
      <c r="E27" s="503"/>
      <c r="F27" s="503"/>
      <c r="G27" s="503"/>
      <c r="H27" s="317">
        <f t="shared" si="0"/>
        <v>0</v>
      </c>
      <c r="I27" s="503"/>
      <c r="J27" s="503"/>
      <c r="K27" s="503"/>
      <c r="L27" s="503"/>
      <c r="M27" s="317">
        <f t="shared" si="3"/>
        <v>0</v>
      </c>
      <c r="N27" s="503"/>
      <c r="O27" s="317">
        <f t="shared" si="1"/>
        <v>0</v>
      </c>
      <c r="P27" s="503"/>
      <c r="Q27" s="317">
        <f t="shared" si="4"/>
        <v>0</v>
      </c>
      <c r="R27" s="503"/>
      <c r="S27" s="317">
        <f t="shared" si="2"/>
        <v>0</v>
      </c>
      <c r="T27" s="498"/>
      <c r="U27" s="59"/>
      <c r="V27" s="59"/>
    </row>
    <row r="28" spans="1:23" ht="15" customHeight="1">
      <c r="B28" s="1170" t="str">
        <f>'26-9b SUMMARY'!B28</f>
        <v>DISTRICT Events &amp; Donations</v>
      </c>
      <c r="C28" s="500"/>
      <c r="D28" s="503"/>
      <c r="E28" s="503"/>
      <c r="F28" s="503"/>
      <c r="G28" s="503"/>
      <c r="H28" s="317">
        <f t="shared" si="0"/>
        <v>0</v>
      </c>
      <c r="I28" s="503"/>
      <c r="J28" s="503"/>
      <c r="K28" s="503"/>
      <c r="L28" s="503"/>
      <c r="M28" s="317">
        <f t="shared" si="3"/>
        <v>0</v>
      </c>
      <c r="N28" s="503"/>
      <c r="O28" s="317">
        <f t="shared" si="1"/>
        <v>0</v>
      </c>
      <c r="P28" s="503"/>
      <c r="Q28" s="317">
        <f t="shared" si="4"/>
        <v>0</v>
      </c>
      <c r="R28" s="503"/>
      <c r="S28" s="318">
        <f t="shared" si="2"/>
        <v>0</v>
      </c>
      <c r="T28" s="498"/>
      <c r="V28" s="5"/>
    </row>
    <row r="29" spans="1:23">
      <c r="B29" s="76" t="str">
        <f>'26-9b SUMMARY'!B29</f>
        <v>Guests</v>
      </c>
      <c r="C29" s="500"/>
      <c r="D29" s="503"/>
      <c r="E29" s="503"/>
      <c r="F29" s="503"/>
      <c r="G29" s="503"/>
      <c r="H29" s="317">
        <f t="shared" si="0"/>
        <v>0</v>
      </c>
      <c r="I29" s="503"/>
      <c r="J29" s="503"/>
      <c r="K29" s="503"/>
      <c r="L29" s="503"/>
      <c r="M29" s="317">
        <f t="shared" si="3"/>
        <v>0</v>
      </c>
      <c r="N29" s="503"/>
      <c r="O29" s="317">
        <f t="shared" si="1"/>
        <v>0</v>
      </c>
      <c r="P29" s="503"/>
      <c r="Q29" s="317">
        <f t="shared" si="4"/>
        <v>0</v>
      </c>
      <c r="R29" s="503"/>
      <c r="S29" s="317">
        <f t="shared" si="2"/>
        <v>0</v>
      </c>
      <c r="T29" s="498"/>
      <c r="U29" s="5"/>
      <c r="V29" s="5"/>
    </row>
    <row r="30" spans="1:23">
      <c r="B30" s="76" t="str">
        <f>'26-9b SUMMARY'!B30</f>
        <v>Unit Budget Expense</v>
      </c>
      <c r="C30" s="500"/>
      <c r="D30" s="503"/>
      <c r="E30" s="503"/>
      <c r="F30" s="503"/>
      <c r="G30" s="503"/>
      <c r="H30" s="317">
        <f t="shared" si="0"/>
        <v>0</v>
      </c>
      <c r="I30" s="503"/>
      <c r="J30" s="503"/>
      <c r="K30" s="503"/>
      <c r="L30" s="503"/>
      <c r="M30" s="317">
        <f t="shared" si="3"/>
        <v>0</v>
      </c>
      <c r="N30" s="503"/>
      <c r="O30" s="317">
        <f t="shared" si="1"/>
        <v>0</v>
      </c>
      <c r="P30" s="503"/>
      <c r="Q30" s="317">
        <f t="shared" si="4"/>
        <v>0</v>
      </c>
      <c r="R30" s="503"/>
      <c r="S30" s="317">
        <f t="shared" si="2"/>
        <v>0</v>
      </c>
      <c r="T30" s="498"/>
      <c r="U30" s="300" t="s">
        <v>322</v>
      </c>
      <c r="V30" s="5"/>
    </row>
    <row r="31" spans="1:23">
      <c r="B31" s="76">
        <f>'26-9b SUMMARY'!B31</f>
        <v>0</v>
      </c>
      <c r="C31" s="500"/>
      <c r="D31" s="503"/>
      <c r="E31" s="503"/>
      <c r="F31" s="503"/>
      <c r="G31" s="503"/>
      <c r="H31" s="317">
        <f t="shared" si="0"/>
        <v>0</v>
      </c>
      <c r="I31" s="503"/>
      <c r="J31" s="503"/>
      <c r="K31" s="503"/>
      <c r="L31" s="503"/>
      <c r="M31" s="317">
        <f t="shared" si="3"/>
        <v>0</v>
      </c>
      <c r="N31" s="503"/>
      <c r="O31" s="317">
        <f t="shared" si="1"/>
        <v>0</v>
      </c>
      <c r="P31" s="503"/>
      <c r="Q31" s="317">
        <f t="shared" si="4"/>
        <v>0</v>
      </c>
      <c r="R31" s="503"/>
      <c r="S31" s="317">
        <f t="shared" si="2"/>
        <v>0</v>
      </c>
      <c r="T31" s="498"/>
      <c r="U31" s="5"/>
      <c r="V31" s="300" t="s">
        <v>848</v>
      </c>
    </row>
    <row r="32" spans="1:23">
      <c r="B32" s="76">
        <f>'26-9b SUMMARY'!B32</f>
        <v>0</v>
      </c>
      <c r="C32" s="500"/>
      <c r="D32" s="503"/>
      <c r="E32" s="503"/>
      <c r="F32" s="503"/>
      <c r="G32" s="503"/>
      <c r="H32" s="317">
        <f t="shared" si="0"/>
        <v>0</v>
      </c>
      <c r="I32" s="503"/>
      <c r="J32" s="503"/>
      <c r="K32" s="503"/>
      <c r="L32" s="503"/>
      <c r="M32" s="317">
        <f t="shared" si="3"/>
        <v>0</v>
      </c>
      <c r="N32" s="503"/>
      <c r="O32" s="317">
        <f t="shared" si="1"/>
        <v>0</v>
      </c>
      <c r="P32" s="503"/>
      <c r="Q32" s="317">
        <f t="shared" si="4"/>
        <v>0</v>
      </c>
      <c r="R32" s="503"/>
      <c r="S32" s="317">
        <f t="shared" si="2"/>
        <v>0</v>
      </c>
      <c r="T32" s="499"/>
      <c r="U32" s="59"/>
      <c r="V32" s="59"/>
      <c r="W32" s="1171" t="s">
        <v>849</v>
      </c>
    </row>
    <row r="33" spans="1:26" s="27" customFormat="1">
      <c r="B33" s="76">
        <f>'26-9b SUMMARY'!B33</f>
        <v>0</v>
      </c>
      <c r="C33" s="500"/>
      <c r="D33" s="503"/>
      <c r="E33" s="503"/>
      <c r="F33" s="503"/>
      <c r="G33" s="503"/>
      <c r="H33" s="317">
        <f t="shared" si="0"/>
        <v>0</v>
      </c>
      <c r="I33" s="503"/>
      <c r="J33" s="503"/>
      <c r="K33" s="503"/>
      <c r="L33" s="503"/>
      <c r="M33" s="317">
        <f t="shared" si="3"/>
        <v>0</v>
      </c>
      <c r="N33" s="503"/>
      <c r="O33" s="317">
        <f t="shared" si="1"/>
        <v>0</v>
      </c>
      <c r="P33" s="503"/>
      <c r="Q33" s="317">
        <f t="shared" si="4"/>
        <v>0</v>
      </c>
      <c r="R33" s="503"/>
      <c r="S33" s="317">
        <f t="shared" si="2"/>
        <v>0</v>
      </c>
      <c r="T33" s="499"/>
      <c r="U33" s="59"/>
      <c r="V33" s="59"/>
    </row>
    <row r="34" spans="1:26" s="9" customFormat="1" ht="21" thickBot="1">
      <c r="A34" s="27"/>
      <c r="B34" s="76" t="str">
        <f>'26-9b SUMMARY'!B34</f>
        <v>A&amp;MD Funds Received</v>
      </c>
      <c r="C34" s="501"/>
      <c r="D34" s="496"/>
      <c r="E34" s="496"/>
      <c r="F34" s="496"/>
      <c r="G34" s="496"/>
      <c r="H34" s="317">
        <f t="shared" si="0"/>
        <v>0</v>
      </c>
      <c r="I34" s="496"/>
      <c r="J34" s="496"/>
      <c r="K34" s="496"/>
      <c r="L34" s="496"/>
      <c r="M34" s="317">
        <f t="shared" si="3"/>
        <v>0</v>
      </c>
      <c r="N34" s="496"/>
      <c r="O34" s="317">
        <f t="shared" si="1"/>
        <v>0</v>
      </c>
      <c r="P34" s="497"/>
      <c r="Q34" s="317">
        <f t="shared" si="4"/>
        <v>0</v>
      </c>
      <c r="R34" s="496"/>
      <c r="S34" s="317">
        <f t="shared" si="2"/>
        <v>0</v>
      </c>
      <c r="T34" s="1167"/>
      <c r="U34" s="508" t="s">
        <v>321</v>
      </c>
    </row>
    <row r="35" spans="1:26" s="11" customFormat="1" ht="13.8" thickBot="1">
      <c r="B35" s="10" t="s">
        <v>5</v>
      </c>
      <c r="C35" s="26"/>
      <c r="D35" s="319">
        <f t="shared" ref="D35:T35" si="6">SUM(D2:D34)</f>
        <v>0</v>
      </c>
      <c r="E35" s="320">
        <f t="shared" si="6"/>
        <v>0</v>
      </c>
      <c r="F35" s="320">
        <f t="shared" si="6"/>
        <v>0</v>
      </c>
      <c r="G35" s="320">
        <f t="shared" si="6"/>
        <v>0</v>
      </c>
      <c r="H35" s="320">
        <f t="shared" si="6"/>
        <v>0</v>
      </c>
      <c r="I35" s="320">
        <f>SUM(I2:I34)</f>
        <v>0</v>
      </c>
      <c r="J35" s="320">
        <f t="shared" si="6"/>
        <v>0</v>
      </c>
      <c r="K35" s="320">
        <f t="shared" si="6"/>
        <v>0</v>
      </c>
      <c r="L35" s="320">
        <f t="shared" si="6"/>
        <v>0</v>
      </c>
      <c r="M35" s="320">
        <f t="shared" si="6"/>
        <v>0</v>
      </c>
      <c r="N35" s="320">
        <f>SUM(N2:N34)</f>
        <v>0</v>
      </c>
      <c r="O35" s="320">
        <f>SUM(O2:O34)</f>
        <v>0</v>
      </c>
      <c r="P35" s="320">
        <f t="shared" si="6"/>
        <v>0</v>
      </c>
      <c r="Q35" s="321">
        <f t="shared" si="6"/>
        <v>0</v>
      </c>
      <c r="R35" s="321">
        <f t="shared" si="6"/>
        <v>0</v>
      </c>
      <c r="S35" s="321">
        <f t="shared" si="6"/>
        <v>0</v>
      </c>
      <c r="T35" s="321">
        <f t="shared" si="6"/>
        <v>0</v>
      </c>
    </row>
    <row r="36" spans="1:26" s="15" customFormat="1">
      <c r="B36" s="13"/>
      <c r="C36" s="14"/>
      <c r="F36" s="11"/>
      <c r="G36" s="11"/>
      <c r="H36" s="12"/>
      <c r="I36" s="11"/>
      <c r="M36" s="12"/>
      <c r="N36" s="11"/>
      <c r="O36" s="12"/>
      <c r="P36" s="11"/>
      <c r="Q36" s="12"/>
      <c r="S36" s="12"/>
    </row>
    <row r="37" spans="1:26" ht="39.6">
      <c r="B37" s="363" t="s">
        <v>392</v>
      </c>
      <c r="C37" s="361" t="s">
        <v>393</v>
      </c>
      <c r="D37" s="362" t="s">
        <v>53</v>
      </c>
      <c r="E37" s="363" t="s">
        <v>394</v>
      </c>
      <c r="F37" s="363" t="s">
        <v>395</v>
      </c>
      <c r="G37" s="363" t="s">
        <v>396</v>
      </c>
      <c r="H37" s="362" t="s">
        <v>36</v>
      </c>
      <c r="I37" s="362" t="s">
        <v>397</v>
      </c>
      <c r="J37" s="362" t="s">
        <v>398</v>
      </c>
      <c r="K37" s="362" t="s">
        <v>36</v>
      </c>
      <c r="M37" s="1169" t="s">
        <v>847</v>
      </c>
      <c r="O37" s="8"/>
      <c r="Q37" s="8"/>
      <c r="S37" s="8"/>
      <c r="U37" s="17"/>
      <c r="V37" s="16"/>
      <c r="W37" s="278"/>
      <c r="X37" s="279" t="s">
        <v>263</v>
      </c>
      <c r="Y37" s="279" t="s">
        <v>264</v>
      </c>
      <c r="Z37" s="506"/>
    </row>
    <row r="38" spans="1:26">
      <c r="B38" s="505"/>
      <c r="C38" s="504"/>
      <c r="D38" s="503"/>
      <c r="E38" s="503"/>
      <c r="F38" s="503"/>
      <c r="G38" s="503"/>
      <c r="H38" s="368">
        <f t="shared" ref="H38:H49" si="7">SUM(D38:G38)</f>
        <v>0</v>
      </c>
      <c r="I38" s="503"/>
      <c r="J38" s="503"/>
      <c r="K38" s="369">
        <f t="shared" ref="K38:K49" si="8">SUM(H38:J38)</f>
        <v>0</v>
      </c>
      <c r="M38" s="8"/>
      <c r="O38" s="8"/>
      <c r="Q38" s="8"/>
      <c r="S38" s="8"/>
      <c r="U38" s="17"/>
      <c r="V38" s="16"/>
      <c r="W38" s="281" t="s">
        <v>220</v>
      </c>
      <c r="X38" s="360">
        <v>2.25</v>
      </c>
      <c r="Y38" s="507">
        <f>X38/X$42</f>
        <v>0.22500000000000001</v>
      </c>
      <c r="Z38" s="360">
        <f>Y38*$Z$37</f>
        <v>0</v>
      </c>
    </row>
    <row r="39" spans="1:26">
      <c r="B39" s="505"/>
      <c r="C39" s="504"/>
      <c r="D39" s="503"/>
      <c r="E39" s="503"/>
      <c r="F39" s="503"/>
      <c r="G39" s="503"/>
      <c r="H39" s="368">
        <f t="shared" si="7"/>
        <v>0</v>
      </c>
      <c r="I39" s="503"/>
      <c r="J39" s="503"/>
      <c r="K39" s="369">
        <f t="shared" si="8"/>
        <v>0</v>
      </c>
      <c r="M39" s="8"/>
      <c r="O39" s="8"/>
      <c r="Q39" s="8"/>
      <c r="S39" s="8"/>
      <c r="U39" s="17"/>
      <c r="V39" s="16"/>
      <c r="W39" s="281" t="s">
        <v>222</v>
      </c>
      <c r="X39" s="360">
        <v>2</v>
      </c>
      <c r="Y39" s="507">
        <f>X39/X$42</f>
        <v>0.2</v>
      </c>
      <c r="Z39" s="360">
        <f>Y39*$Z$37</f>
        <v>0</v>
      </c>
    </row>
    <row r="40" spans="1:26">
      <c r="B40" s="505"/>
      <c r="C40" s="504"/>
      <c r="D40" s="503"/>
      <c r="E40" s="503"/>
      <c r="F40" s="503"/>
      <c r="G40" s="503"/>
      <c r="H40" s="368">
        <f t="shared" si="7"/>
        <v>0</v>
      </c>
      <c r="I40" s="503"/>
      <c r="J40" s="503"/>
      <c r="K40" s="369">
        <f t="shared" si="8"/>
        <v>0</v>
      </c>
      <c r="M40" s="8"/>
      <c r="O40" s="8"/>
      <c r="Q40" s="8"/>
      <c r="S40" s="8"/>
      <c r="U40" s="17"/>
      <c r="V40" s="16"/>
      <c r="W40" s="281" t="s">
        <v>170</v>
      </c>
      <c r="X40" s="360">
        <v>5</v>
      </c>
      <c r="Y40" s="507">
        <f>X40/X$42</f>
        <v>0.5</v>
      </c>
      <c r="Z40" s="360">
        <f>Y40*$Z$37</f>
        <v>0</v>
      </c>
    </row>
    <row r="41" spans="1:26">
      <c r="B41" s="505"/>
      <c r="C41" s="504"/>
      <c r="D41" s="503"/>
      <c r="E41" s="503"/>
      <c r="F41" s="503"/>
      <c r="G41" s="503"/>
      <c r="H41" s="368">
        <f t="shared" si="7"/>
        <v>0</v>
      </c>
      <c r="I41" s="503"/>
      <c r="J41" s="503"/>
      <c r="K41" s="369">
        <f t="shared" si="8"/>
        <v>0</v>
      </c>
      <c r="M41" s="8"/>
      <c r="O41" s="8"/>
      <c r="Q41" s="8"/>
      <c r="S41" s="8"/>
      <c r="U41" s="17"/>
      <c r="V41" s="16"/>
      <c r="W41" s="281" t="s">
        <v>391</v>
      </c>
      <c r="X41" s="360">
        <v>0.75</v>
      </c>
      <c r="Y41" s="507">
        <f>X41/X$42</f>
        <v>7.4999999999999997E-2</v>
      </c>
      <c r="Z41" s="360">
        <f>Y41*$Z$37</f>
        <v>0</v>
      </c>
    </row>
    <row r="42" spans="1:26">
      <c r="B42" s="505"/>
      <c r="C42" s="504"/>
      <c r="D42" s="503"/>
      <c r="E42" s="503"/>
      <c r="F42" s="503"/>
      <c r="G42" s="503"/>
      <c r="H42" s="368">
        <f t="shared" si="7"/>
        <v>0</v>
      </c>
      <c r="I42" s="503"/>
      <c r="J42" s="503"/>
      <c r="K42" s="369">
        <f t="shared" si="8"/>
        <v>0</v>
      </c>
      <c r="M42" s="8"/>
      <c r="O42" s="8"/>
      <c r="Q42" s="8"/>
      <c r="S42" s="8"/>
      <c r="U42" s="17"/>
      <c r="V42" s="16"/>
      <c r="W42" s="278"/>
      <c r="X42" s="458">
        <f>SUM(X38:X41)</f>
        <v>10</v>
      </c>
      <c r="Y42" s="284">
        <f>SUM(Y38:Y41)</f>
        <v>1</v>
      </c>
      <c r="Z42" s="283">
        <f>SUM(Z38:Z41)</f>
        <v>0</v>
      </c>
    </row>
    <row r="43" spans="1:26">
      <c r="B43" s="505"/>
      <c r="C43" s="504"/>
      <c r="D43" s="503"/>
      <c r="E43" s="503"/>
      <c r="F43" s="503"/>
      <c r="G43" s="503"/>
      <c r="H43" s="368">
        <f t="shared" si="7"/>
        <v>0</v>
      </c>
      <c r="I43" s="503"/>
      <c r="J43" s="503"/>
      <c r="K43" s="369">
        <f t="shared" si="8"/>
        <v>0</v>
      </c>
      <c r="M43" s="8"/>
      <c r="O43" s="8"/>
      <c r="Q43" s="8"/>
      <c r="S43" s="16"/>
    </row>
    <row r="44" spans="1:26">
      <c r="B44" s="505"/>
      <c r="C44" s="504"/>
      <c r="D44" s="503"/>
      <c r="E44" s="503"/>
      <c r="F44" s="503"/>
      <c r="G44" s="503"/>
      <c r="H44" s="368">
        <f t="shared" si="7"/>
        <v>0</v>
      </c>
      <c r="I44" s="503"/>
      <c r="J44" s="503"/>
      <c r="K44" s="369">
        <f t="shared" si="8"/>
        <v>0</v>
      </c>
      <c r="M44" s="8"/>
      <c r="O44" s="8"/>
      <c r="Q44" s="8"/>
      <c r="S44" s="16"/>
    </row>
    <row r="45" spans="1:26">
      <c r="B45" s="505"/>
      <c r="C45" s="504"/>
      <c r="D45" s="503"/>
      <c r="E45" s="503"/>
      <c r="F45" s="503"/>
      <c r="G45" s="503"/>
      <c r="H45" s="368">
        <f t="shared" si="7"/>
        <v>0</v>
      </c>
      <c r="I45" s="503"/>
      <c r="J45" s="503"/>
      <c r="K45" s="369">
        <f t="shared" si="8"/>
        <v>0</v>
      </c>
      <c r="M45" s="8"/>
      <c r="O45" s="8"/>
      <c r="Q45" s="8"/>
      <c r="S45" s="16"/>
    </row>
    <row r="46" spans="1:26">
      <c r="B46" s="505"/>
      <c r="C46" s="504"/>
      <c r="D46" s="503"/>
      <c r="E46" s="503"/>
      <c r="F46" s="503"/>
      <c r="G46" s="503"/>
      <c r="H46" s="368">
        <f t="shared" si="7"/>
        <v>0</v>
      </c>
      <c r="I46" s="503"/>
      <c r="J46" s="503"/>
      <c r="K46" s="369">
        <f t="shared" si="8"/>
        <v>0</v>
      </c>
      <c r="M46" s="8"/>
      <c r="O46" s="8"/>
      <c r="Q46" s="8"/>
      <c r="S46" s="16"/>
    </row>
    <row r="47" spans="1:26">
      <c r="B47" s="505"/>
      <c r="C47" s="504"/>
      <c r="D47" s="503"/>
      <c r="E47" s="503"/>
      <c r="F47" s="503"/>
      <c r="G47" s="503"/>
      <c r="H47" s="368">
        <f t="shared" si="7"/>
        <v>0</v>
      </c>
      <c r="I47" s="503"/>
      <c r="J47" s="503"/>
      <c r="K47" s="369">
        <f t="shared" si="8"/>
        <v>0</v>
      </c>
      <c r="M47" s="8"/>
      <c r="O47" s="8"/>
      <c r="Q47" s="8"/>
      <c r="S47" s="16"/>
    </row>
    <row r="48" spans="1:26">
      <c r="B48" s="505"/>
      <c r="C48" s="504"/>
      <c r="D48" s="503"/>
      <c r="E48" s="503"/>
      <c r="F48" s="503"/>
      <c r="G48" s="503"/>
      <c r="H48" s="368">
        <f t="shared" si="7"/>
        <v>0</v>
      </c>
      <c r="I48" s="503"/>
      <c r="J48" s="503"/>
      <c r="K48" s="369">
        <f t="shared" si="8"/>
        <v>0</v>
      </c>
      <c r="M48" s="8"/>
      <c r="O48" s="8"/>
      <c r="Q48" s="8"/>
      <c r="S48" s="16"/>
    </row>
    <row r="49" spans="2:30">
      <c r="B49" s="505"/>
      <c r="C49" s="504"/>
      <c r="D49" s="503"/>
      <c r="E49" s="503"/>
      <c r="F49" s="503"/>
      <c r="G49" s="503"/>
      <c r="H49" s="368">
        <f t="shared" si="7"/>
        <v>0</v>
      </c>
      <c r="I49" s="503"/>
      <c r="J49" s="503"/>
      <c r="K49" s="369">
        <f t="shared" si="8"/>
        <v>0</v>
      </c>
      <c r="M49" s="8"/>
      <c r="O49" s="8"/>
      <c r="Q49" s="8"/>
      <c r="S49" s="16"/>
    </row>
    <row r="50" spans="2:30" s="367" customFormat="1">
      <c r="B50" s="364"/>
      <c r="C50" s="365"/>
      <c r="D50" s="366">
        <f>SUM(D38:D49)</f>
        <v>0</v>
      </c>
      <c r="E50" s="366">
        <f t="shared" ref="E50:J50" si="9">SUM(E38:E49)</f>
        <v>0</v>
      </c>
      <c r="F50" s="366">
        <f t="shared" si="9"/>
        <v>0</v>
      </c>
      <c r="G50" s="366">
        <f t="shared" si="9"/>
        <v>0</v>
      </c>
      <c r="H50" s="366">
        <f t="shared" si="9"/>
        <v>0</v>
      </c>
      <c r="I50" s="366">
        <f t="shared" si="9"/>
        <v>0</v>
      </c>
      <c r="J50" s="366">
        <f t="shared" si="9"/>
        <v>0</v>
      </c>
      <c r="K50" s="366">
        <f>SUM(K38:K49)</f>
        <v>0</v>
      </c>
      <c r="L50" s="8"/>
      <c r="M50" s="8"/>
      <c r="N50" s="8"/>
      <c r="O50" s="8"/>
      <c r="P50" s="8"/>
      <c r="Q50" s="8"/>
      <c r="R50" s="8"/>
      <c r="S50" s="8"/>
      <c r="T50" s="8"/>
      <c r="U50" s="8"/>
      <c r="V50" s="8"/>
      <c r="W50" s="8"/>
      <c r="X50" s="8"/>
      <c r="Y50" s="8"/>
      <c r="Z50" s="8"/>
      <c r="AA50" s="8"/>
      <c r="AB50" s="8"/>
      <c r="AC50" s="8"/>
      <c r="AD50" s="8"/>
    </row>
    <row r="51" spans="2:30">
      <c r="B51" s="18"/>
      <c r="C51" s="28"/>
      <c r="D51" s="29"/>
      <c r="E51" s="7"/>
      <c r="F51" s="7"/>
      <c r="G51" s="25"/>
      <c r="H51" s="25"/>
      <c r="I51" s="23"/>
      <c r="M51" s="8"/>
      <c r="O51" s="8"/>
      <c r="Q51" s="8"/>
      <c r="S51" s="16"/>
    </row>
    <row r="52" spans="2:30">
      <c r="B52" s="18"/>
      <c r="C52" s="28"/>
      <c r="D52" s="29"/>
      <c r="E52" s="7"/>
      <c r="F52" s="7"/>
      <c r="G52" s="25"/>
      <c r="H52" s="25"/>
      <c r="I52" s="23"/>
      <c r="M52" s="25"/>
      <c r="O52" s="25"/>
      <c r="P52" s="17"/>
      <c r="Q52" s="16"/>
      <c r="S52" s="16"/>
    </row>
    <row r="53" spans="2:30">
      <c r="B53" s="18"/>
      <c r="C53" s="28"/>
      <c r="D53" s="29"/>
      <c r="E53" s="7"/>
      <c r="F53" s="7"/>
      <c r="G53" s="25"/>
      <c r="H53" s="25"/>
      <c r="I53" s="23"/>
      <c r="M53" s="25"/>
      <c r="O53" s="25"/>
      <c r="P53" s="17"/>
      <c r="Q53" s="16"/>
      <c r="S53" s="16"/>
    </row>
    <row r="54" spans="2:30">
      <c r="B54" s="18"/>
      <c r="C54" s="28"/>
      <c r="D54" s="29"/>
      <c r="E54" s="7"/>
      <c r="F54" s="7"/>
      <c r="G54" s="25"/>
      <c r="H54" s="25"/>
      <c r="I54" s="23"/>
      <c r="M54" s="25"/>
      <c r="O54" s="25"/>
      <c r="P54" s="17"/>
      <c r="Q54" s="16"/>
      <c r="S54" s="16"/>
    </row>
    <row r="55" spans="2:30">
      <c r="B55" s="18"/>
      <c r="C55" s="28"/>
      <c r="D55" s="29"/>
      <c r="E55" s="7"/>
      <c r="F55" s="7"/>
      <c r="G55" s="25"/>
      <c r="H55" s="25"/>
      <c r="I55" s="23"/>
      <c r="M55" s="25"/>
      <c r="O55" s="25"/>
      <c r="P55" s="17"/>
      <c r="Q55" s="16"/>
      <c r="S55" s="16"/>
    </row>
    <row r="56" spans="2:30">
      <c r="B56" s="18"/>
      <c r="C56" s="28"/>
      <c r="D56" s="29"/>
      <c r="E56" s="7"/>
      <c r="F56" s="7"/>
      <c r="G56" s="25"/>
      <c r="H56" s="25"/>
      <c r="I56" s="23"/>
      <c r="M56" s="25"/>
      <c r="O56" s="25"/>
      <c r="P56" s="17"/>
      <c r="Q56" s="16"/>
      <c r="S56" s="16"/>
    </row>
    <row r="57" spans="2:30">
      <c r="B57" s="18"/>
      <c r="C57" s="28"/>
      <c r="D57" s="29"/>
      <c r="E57" s="7"/>
      <c r="F57" s="7"/>
      <c r="G57" s="25"/>
      <c r="H57" s="25"/>
      <c r="I57" s="23"/>
      <c r="M57" s="25"/>
      <c r="O57" s="25"/>
      <c r="P57" s="17"/>
      <c r="Q57" s="16"/>
      <c r="S57" s="16"/>
    </row>
    <row r="58" spans="2:30">
      <c r="B58" s="18"/>
      <c r="C58" s="28"/>
      <c r="D58" s="29"/>
      <c r="E58" s="7"/>
      <c r="F58" s="7"/>
      <c r="G58" s="25"/>
      <c r="H58" s="25"/>
      <c r="I58" s="23"/>
      <c r="M58" s="25"/>
      <c r="O58" s="25"/>
      <c r="P58" s="17"/>
      <c r="Q58" s="16"/>
      <c r="S58" s="16"/>
    </row>
    <row r="59" spans="2:30">
      <c r="B59" s="18"/>
      <c r="C59" s="28"/>
      <c r="D59" s="29"/>
      <c r="E59" s="7"/>
      <c r="F59" s="7"/>
      <c r="G59" s="25"/>
      <c r="H59" s="25"/>
      <c r="I59" s="23"/>
      <c r="M59" s="25"/>
      <c r="O59" s="25"/>
      <c r="P59" s="17"/>
      <c r="Q59" s="16"/>
      <c r="S59" s="16"/>
    </row>
    <row r="60" spans="2:30">
      <c r="B60" s="18"/>
      <c r="C60" s="28"/>
      <c r="D60" s="29"/>
      <c r="E60" s="7"/>
      <c r="F60" s="7"/>
      <c r="G60" s="25"/>
      <c r="H60" s="25"/>
      <c r="I60" s="23"/>
      <c r="M60" s="25"/>
      <c r="O60" s="25"/>
      <c r="P60" s="17"/>
      <c r="Q60" s="16"/>
      <c r="S60" s="16"/>
    </row>
    <row r="61" spans="2:30">
      <c r="B61" s="18"/>
      <c r="C61" s="28"/>
      <c r="D61" s="29"/>
      <c r="E61" s="7"/>
      <c r="F61" s="7"/>
      <c r="G61" s="25"/>
      <c r="H61" s="25"/>
      <c r="I61" s="23"/>
      <c r="M61" s="25"/>
      <c r="O61" s="25"/>
      <c r="P61" s="17"/>
      <c r="Q61" s="16"/>
      <c r="S61" s="16"/>
    </row>
    <row r="62" spans="2:30">
      <c r="B62" s="18"/>
      <c r="C62" s="28"/>
      <c r="D62" s="29"/>
      <c r="E62" s="7"/>
      <c r="F62" s="7"/>
      <c r="G62" s="25"/>
      <c r="H62" s="25"/>
      <c r="I62" s="23"/>
      <c r="M62" s="25"/>
      <c r="O62" s="25"/>
      <c r="P62" s="17"/>
      <c r="Q62" s="16"/>
      <c r="S62" s="16"/>
    </row>
    <row r="63" spans="2:30">
      <c r="B63" s="18"/>
      <c r="C63" s="28"/>
      <c r="D63" s="29"/>
      <c r="E63" s="7"/>
      <c r="F63" s="7"/>
      <c r="G63" s="25"/>
      <c r="H63" s="25"/>
      <c r="I63" s="23"/>
      <c r="M63" s="25"/>
      <c r="O63" s="25"/>
      <c r="P63" s="17"/>
      <c r="Q63" s="16"/>
      <c r="S63" s="16"/>
    </row>
    <row r="64" spans="2:30">
      <c r="B64" s="18"/>
      <c r="C64" s="28"/>
      <c r="D64" s="29"/>
      <c r="E64" s="7"/>
      <c r="F64" s="7"/>
      <c r="G64" s="25"/>
      <c r="H64" s="25"/>
      <c r="I64" s="23"/>
      <c r="M64" s="25"/>
      <c r="O64" s="25"/>
      <c r="P64" s="17"/>
      <c r="Q64" s="16"/>
      <c r="S64" s="16"/>
    </row>
    <row r="65" spans="2:19">
      <c r="B65" s="18"/>
      <c r="C65" s="28"/>
      <c r="D65" s="29"/>
      <c r="E65" s="7"/>
      <c r="F65" s="7"/>
      <c r="G65" s="25"/>
      <c r="H65" s="25"/>
      <c r="I65" s="23"/>
      <c r="M65" s="25"/>
      <c r="O65" s="25"/>
      <c r="P65" s="17"/>
      <c r="Q65" s="16"/>
      <c r="S65" s="16"/>
    </row>
    <row r="66" spans="2:19">
      <c r="B66" s="18"/>
      <c r="C66" s="28"/>
      <c r="D66" s="29"/>
      <c r="E66" s="7"/>
      <c r="F66" s="7"/>
      <c r="G66" s="25"/>
      <c r="H66" s="25"/>
      <c r="I66" s="23"/>
      <c r="M66" s="25"/>
      <c r="O66" s="25"/>
      <c r="P66" s="17"/>
      <c r="Q66" s="16"/>
      <c r="S66" s="16"/>
    </row>
    <row r="67" spans="2:19">
      <c r="B67" s="18"/>
      <c r="C67" s="28"/>
      <c r="D67" s="29"/>
      <c r="E67" s="7"/>
      <c r="F67" s="7"/>
      <c r="G67" s="25"/>
      <c r="H67" s="25"/>
      <c r="I67" s="23"/>
      <c r="M67" s="25"/>
      <c r="O67" s="25"/>
      <c r="P67" s="17"/>
      <c r="Q67" s="16"/>
      <c r="S67" s="16"/>
    </row>
    <row r="68" spans="2:19">
      <c r="B68" s="18"/>
      <c r="C68" s="28"/>
      <c r="D68" s="29"/>
      <c r="E68" s="7"/>
      <c r="F68" s="7"/>
      <c r="G68" s="25"/>
      <c r="H68" s="25"/>
      <c r="I68" s="23"/>
      <c r="M68" s="25"/>
      <c r="O68" s="25"/>
      <c r="P68" s="17"/>
      <c r="Q68" s="16"/>
      <c r="S68" s="16"/>
    </row>
    <row r="69" spans="2:19">
      <c r="B69" s="18"/>
      <c r="C69" s="28"/>
      <c r="D69" s="29"/>
      <c r="E69" s="7"/>
      <c r="F69" s="7"/>
      <c r="G69" s="25"/>
      <c r="H69" s="25"/>
      <c r="I69" s="23"/>
      <c r="M69" s="25"/>
      <c r="O69" s="25"/>
      <c r="P69" s="17"/>
      <c r="Q69" s="16"/>
      <c r="S69" s="16"/>
    </row>
    <row r="70" spans="2:19">
      <c r="B70" s="18"/>
      <c r="C70" s="28"/>
      <c r="D70" s="29"/>
      <c r="E70" s="7"/>
      <c r="F70" s="7"/>
      <c r="G70" s="25"/>
      <c r="H70" s="25"/>
      <c r="I70" s="23"/>
      <c r="M70" s="25"/>
      <c r="O70" s="25"/>
      <c r="P70" s="17"/>
      <c r="Q70" s="16"/>
      <c r="S70" s="16"/>
    </row>
    <row r="71" spans="2:19">
      <c r="B71" s="18"/>
      <c r="C71" s="28"/>
      <c r="D71" s="29"/>
      <c r="E71" s="7"/>
      <c r="F71" s="7"/>
      <c r="G71" s="25"/>
      <c r="H71" s="25"/>
      <c r="I71" s="23"/>
      <c r="M71" s="25"/>
      <c r="O71" s="25"/>
      <c r="P71" s="17"/>
      <c r="Q71" s="16"/>
      <c r="S71" s="16"/>
    </row>
    <row r="72" spans="2:19">
      <c r="B72" s="18"/>
      <c r="C72" s="28"/>
      <c r="D72" s="29"/>
      <c r="E72" s="7"/>
      <c r="F72" s="7"/>
      <c r="G72" s="25"/>
      <c r="H72" s="25"/>
      <c r="I72" s="23"/>
      <c r="M72" s="25"/>
      <c r="O72" s="25"/>
      <c r="P72" s="17"/>
      <c r="Q72" s="16"/>
      <c r="S72" s="16"/>
    </row>
    <row r="73" spans="2:19">
      <c r="B73" s="18"/>
      <c r="C73" s="28"/>
      <c r="D73" s="29"/>
      <c r="E73" s="7"/>
      <c r="F73" s="7"/>
      <c r="G73" s="25"/>
      <c r="H73" s="25"/>
      <c r="I73" s="23"/>
      <c r="M73" s="25"/>
      <c r="O73" s="25"/>
      <c r="P73" s="17"/>
      <c r="Q73" s="16"/>
      <c r="S73" s="16"/>
    </row>
    <row r="74" spans="2:19">
      <c r="B74" s="18"/>
      <c r="C74" s="28"/>
      <c r="D74" s="29"/>
      <c r="E74" s="7"/>
      <c r="F74" s="7"/>
      <c r="G74" s="25"/>
      <c r="H74" s="25"/>
      <c r="I74" s="23"/>
      <c r="M74" s="25"/>
      <c r="O74" s="25"/>
      <c r="P74" s="17"/>
      <c r="Q74" s="16"/>
      <c r="S74" s="16"/>
    </row>
    <row r="75" spans="2:19">
      <c r="B75" s="18"/>
      <c r="C75" s="28"/>
      <c r="D75" s="29"/>
      <c r="E75" s="7"/>
      <c r="F75" s="7"/>
      <c r="G75" s="25"/>
      <c r="H75" s="25"/>
      <c r="I75" s="23"/>
      <c r="M75" s="25"/>
      <c r="O75" s="25"/>
      <c r="P75" s="17"/>
      <c r="Q75" s="16"/>
      <c r="S75" s="16"/>
    </row>
    <row r="76" spans="2:19">
      <c r="B76" s="18"/>
      <c r="C76" s="28"/>
      <c r="D76" s="29"/>
      <c r="E76" s="7"/>
      <c r="F76" s="7"/>
      <c r="G76" s="25"/>
      <c r="H76" s="25"/>
      <c r="I76" s="23"/>
      <c r="M76" s="25"/>
      <c r="O76" s="25"/>
      <c r="P76" s="17"/>
      <c r="Q76" s="16"/>
      <c r="S76" s="16"/>
    </row>
    <row r="77" spans="2:19">
      <c r="B77" s="18"/>
      <c r="C77" s="28"/>
      <c r="D77" s="29"/>
      <c r="E77" s="7"/>
      <c r="F77" s="7"/>
      <c r="G77" s="25"/>
      <c r="H77" s="25"/>
      <c r="I77" s="23"/>
      <c r="M77" s="25"/>
      <c r="O77" s="25"/>
      <c r="P77" s="17"/>
      <c r="Q77" s="16"/>
      <c r="S77" s="16"/>
    </row>
    <row r="78" spans="2:19">
      <c r="B78" s="18"/>
      <c r="C78" s="28"/>
      <c r="D78" s="29"/>
      <c r="E78" s="7"/>
      <c r="F78" s="7"/>
      <c r="G78" s="25"/>
      <c r="H78" s="25"/>
      <c r="I78" s="23"/>
      <c r="M78" s="25"/>
      <c r="O78" s="25"/>
      <c r="P78" s="17"/>
      <c r="Q78" s="16"/>
      <c r="S78" s="16"/>
    </row>
    <row r="79" spans="2:19">
      <c r="B79" s="18"/>
      <c r="C79" s="28"/>
      <c r="D79" s="29"/>
      <c r="E79" s="7"/>
      <c r="F79" s="7"/>
      <c r="G79" s="25"/>
      <c r="H79" s="25"/>
      <c r="I79" s="23"/>
      <c r="M79" s="25"/>
      <c r="O79" s="25"/>
      <c r="P79" s="17"/>
      <c r="Q79" s="16"/>
      <c r="S79" s="16"/>
    </row>
    <row r="80" spans="2:19">
      <c r="B80" s="18"/>
      <c r="C80" s="28"/>
      <c r="D80" s="29"/>
      <c r="E80" s="7"/>
      <c r="F80" s="7"/>
      <c r="G80" s="25"/>
      <c r="H80" s="25"/>
      <c r="I80" s="23"/>
      <c r="M80" s="25"/>
      <c r="O80" s="25"/>
      <c r="P80" s="17"/>
      <c r="Q80" s="16"/>
      <c r="S80" s="16"/>
    </row>
    <row r="81" spans="2:19">
      <c r="B81" s="18"/>
      <c r="C81" s="28"/>
      <c r="D81" s="29"/>
      <c r="E81" s="7"/>
      <c r="F81" s="7"/>
      <c r="G81" s="25"/>
      <c r="H81" s="25"/>
      <c r="I81" s="23"/>
      <c r="M81" s="25"/>
      <c r="O81" s="25"/>
      <c r="P81" s="17"/>
      <c r="Q81" s="16"/>
      <c r="S81" s="16"/>
    </row>
    <row r="82" spans="2:19">
      <c r="B82" s="18"/>
      <c r="C82" s="28"/>
      <c r="D82" s="29"/>
      <c r="E82" s="7"/>
      <c r="F82" s="7"/>
      <c r="G82" s="25"/>
      <c r="H82" s="25"/>
      <c r="I82" s="23"/>
      <c r="M82" s="25"/>
      <c r="O82" s="25"/>
      <c r="P82" s="17"/>
      <c r="Q82" s="16"/>
      <c r="S82" s="16"/>
    </row>
    <row r="83" spans="2:19">
      <c r="B83" s="18"/>
      <c r="C83" s="28"/>
      <c r="D83" s="29"/>
      <c r="E83" s="7"/>
      <c r="F83" s="7"/>
      <c r="G83" s="25"/>
      <c r="H83" s="25"/>
      <c r="I83" s="23"/>
      <c r="M83" s="25"/>
      <c r="O83" s="25"/>
      <c r="P83" s="17"/>
      <c r="Q83" s="16"/>
      <c r="S83" s="16"/>
    </row>
    <row r="84" spans="2:19">
      <c r="B84" s="18"/>
      <c r="C84" s="28"/>
      <c r="D84" s="29"/>
      <c r="E84" s="7"/>
      <c r="F84" s="7"/>
      <c r="G84" s="25"/>
      <c r="H84" s="25"/>
      <c r="I84" s="23"/>
      <c r="M84" s="25"/>
      <c r="O84" s="25"/>
      <c r="P84" s="17"/>
      <c r="Q84" s="16"/>
      <c r="S84" s="16"/>
    </row>
    <row r="85" spans="2:19">
      <c r="B85" s="18"/>
      <c r="C85" s="28"/>
      <c r="D85" s="29"/>
      <c r="E85" s="7"/>
      <c r="F85" s="7"/>
      <c r="G85" s="25"/>
      <c r="H85" s="25"/>
      <c r="I85" s="23"/>
      <c r="M85" s="25"/>
      <c r="O85" s="25"/>
      <c r="P85" s="17"/>
      <c r="Q85" s="16"/>
      <c r="S85" s="16"/>
    </row>
    <row r="86" spans="2:19">
      <c r="B86" s="18"/>
      <c r="C86" s="28"/>
      <c r="D86" s="29"/>
      <c r="E86" s="7"/>
      <c r="F86" s="7"/>
      <c r="G86" s="25"/>
      <c r="H86" s="25"/>
      <c r="I86" s="23"/>
      <c r="M86" s="25"/>
      <c r="O86" s="25"/>
      <c r="P86" s="17"/>
      <c r="Q86" s="16"/>
      <c r="S86" s="16"/>
    </row>
    <row r="87" spans="2:19">
      <c r="B87" s="18"/>
      <c r="C87" s="28"/>
      <c r="D87" s="29"/>
      <c r="E87" s="7"/>
      <c r="F87" s="7"/>
      <c r="G87" s="25"/>
      <c r="H87" s="25"/>
      <c r="I87" s="23"/>
      <c r="M87" s="25"/>
      <c r="O87" s="25"/>
      <c r="P87" s="17"/>
      <c r="Q87" s="16"/>
      <c r="S87" s="16"/>
    </row>
    <row r="88" spans="2:19">
      <c r="B88" s="18"/>
      <c r="C88" s="28"/>
      <c r="D88" s="29"/>
      <c r="E88" s="7"/>
      <c r="F88" s="7"/>
      <c r="G88" s="25"/>
      <c r="H88" s="25"/>
      <c r="I88" s="23"/>
      <c r="M88" s="25"/>
      <c r="O88" s="25"/>
      <c r="P88" s="17"/>
      <c r="Q88" s="16"/>
      <c r="S88" s="16"/>
    </row>
    <row r="89" spans="2:19">
      <c r="B89" s="18"/>
      <c r="C89" s="28"/>
      <c r="D89" s="29"/>
      <c r="E89" s="7"/>
      <c r="F89" s="7"/>
      <c r="G89" s="25"/>
      <c r="H89" s="25"/>
      <c r="I89" s="23"/>
      <c r="M89" s="25"/>
      <c r="O89" s="25"/>
      <c r="P89" s="17"/>
      <c r="Q89" s="16"/>
      <c r="S89" s="16"/>
    </row>
    <row r="90" spans="2:19">
      <c r="B90" s="18"/>
      <c r="C90" s="28"/>
      <c r="D90" s="29"/>
      <c r="E90" s="7"/>
      <c r="F90" s="7"/>
      <c r="G90" s="25"/>
      <c r="H90" s="25"/>
      <c r="I90" s="23"/>
      <c r="M90" s="25"/>
      <c r="O90" s="25"/>
      <c r="P90" s="17"/>
      <c r="Q90" s="16"/>
      <c r="S90" s="16"/>
    </row>
    <row r="91" spans="2:19">
      <c r="B91" s="18"/>
      <c r="C91" s="28"/>
      <c r="D91" s="29"/>
      <c r="E91" s="7"/>
      <c r="F91" s="7"/>
      <c r="G91" s="25"/>
      <c r="H91" s="25"/>
      <c r="I91" s="23"/>
      <c r="M91" s="25"/>
      <c r="O91" s="25"/>
      <c r="P91" s="17"/>
      <c r="Q91" s="16"/>
      <c r="S91" s="16"/>
    </row>
    <row r="92" spans="2:19">
      <c r="B92" s="18"/>
      <c r="C92" s="28"/>
      <c r="D92" s="29"/>
      <c r="E92" s="7"/>
      <c r="F92" s="7"/>
      <c r="G92" s="25"/>
      <c r="H92" s="25"/>
      <c r="I92" s="23"/>
      <c r="M92" s="25"/>
      <c r="O92" s="25"/>
      <c r="P92" s="17"/>
      <c r="Q92" s="16"/>
      <c r="S92" s="16"/>
    </row>
    <row r="93" spans="2:19">
      <c r="B93" s="18"/>
      <c r="C93" s="28"/>
      <c r="D93" s="29"/>
      <c r="E93" s="7"/>
      <c r="F93" s="7"/>
      <c r="G93" s="25"/>
      <c r="H93" s="25"/>
      <c r="I93" s="23"/>
      <c r="M93" s="25"/>
      <c r="O93" s="25"/>
      <c r="P93" s="17"/>
      <c r="Q93" s="16"/>
      <c r="S93" s="16"/>
    </row>
    <row r="94" spans="2:19">
      <c r="B94" s="18"/>
      <c r="C94" s="28"/>
      <c r="D94" s="29"/>
      <c r="E94" s="7"/>
      <c r="F94" s="7"/>
      <c r="G94" s="25"/>
      <c r="H94" s="25"/>
      <c r="I94" s="23"/>
      <c r="M94" s="25"/>
      <c r="O94" s="25"/>
      <c r="P94" s="17"/>
      <c r="Q94" s="16"/>
      <c r="S94" s="16"/>
    </row>
    <row r="95" spans="2:19">
      <c r="B95" s="18"/>
      <c r="C95" s="28"/>
      <c r="D95" s="29"/>
      <c r="E95" s="7"/>
      <c r="F95" s="7"/>
      <c r="G95" s="25"/>
      <c r="H95" s="25"/>
      <c r="I95" s="23"/>
      <c r="M95" s="25"/>
      <c r="O95" s="25"/>
      <c r="P95" s="17"/>
      <c r="Q95" s="16"/>
      <c r="S95" s="16"/>
    </row>
    <row r="96" spans="2:19">
      <c r="B96" s="18"/>
      <c r="C96" s="28"/>
      <c r="D96" s="29"/>
      <c r="E96" s="7"/>
      <c r="F96" s="7"/>
      <c r="G96" s="25"/>
      <c r="H96" s="25"/>
      <c r="I96" s="23"/>
      <c r="M96" s="25"/>
      <c r="O96" s="25"/>
      <c r="P96" s="17"/>
      <c r="Q96" s="16"/>
      <c r="S96" s="16"/>
    </row>
    <row r="97" spans="2:19">
      <c r="B97" s="18"/>
      <c r="C97" s="28"/>
      <c r="D97" s="29"/>
      <c r="E97" s="7"/>
      <c r="F97" s="7"/>
      <c r="G97" s="25"/>
      <c r="H97" s="25"/>
      <c r="I97" s="23"/>
      <c r="M97" s="25"/>
      <c r="O97" s="25"/>
      <c r="P97" s="17"/>
      <c r="Q97" s="16"/>
      <c r="S97" s="16"/>
    </row>
    <row r="98" spans="2:19">
      <c r="B98" s="18"/>
      <c r="C98" s="28"/>
      <c r="D98" s="29"/>
      <c r="E98" s="7"/>
      <c r="F98" s="7"/>
      <c r="G98" s="25"/>
      <c r="H98" s="25"/>
      <c r="I98" s="23"/>
      <c r="M98" s="25"/>
      <c r="O98" s="25"/>
      <c r="P98" s="17"/>
      <c r="Q98" s="16"/>
      <c r="S98" s="16"/>
    </row>
    <row r="99" spans="2:19">
      <c r="B99" s="18"/>
      <c r="C99" s="28"/>
      <c r="D99" s="29"/>
      <c r="E99" s="7"/>
      <c r="F99" s="7"/>
      <c r="G99" s="25"/>
      <c r="H99" s="25"/>
      <c r="I99" s="23"/>
      <c r="M99" s="25"/>
      <c r="O99" s="25"/>
      <c r="P99" s="17"/>
      <c r="Q99" s="16"/>
      <c r="S99" s="16"/>
    </row>
    <row r="100" spans="2:19">
      <c r="B100" s="18"/>
      <c r="C100" s="28"/>
      <c r="D100" s="29"/>
      <c r="E100" s="7"/>
      <c r="F100" s="7"/>
      <c r="G100" s="25"/>
      <c r="H100" s="25"/>
      <c r="I100" s="23"/>
      <c r="M100" s="25"/>
      <c r="O100" s="25"/>
      <c r="P100" s="17"/>
      <c r="Q100" s="16"/>
      <c r="S100" s="16"/>
    </row>
    <row r="101" spans="2:19">
      <c r="B101" s="18"/>
      <c r="C101" s="28"/>
      <c r="D101" s="29"/>
      <c r="E101" s="7"/>
      <c r="F101" s="7"/>
      <c r="G101" s="25"/>
      <c r="H101" s="25"/>
      <c r="I101" s="23"/>
      <c r="M101" s="25"/>
      <c r="O101" s="25"/>
      <c r="P101" s="17"/>
      <c r="Q101" s="16"/>
      <c r="S101" s="16"/>
    </row>
    <row r="102" spans="2:19">
      <c r="B102" s="18"/>
      <c r="C102" s="28"/>
      <c r="D102" s="29"/>
      <c r="E102" s="7"/>
      <c r="F102" s="7"/>
      <c r="G102" s="25"/>
      <c r="H102" s="25"/>
      <c r="I102" s="23"/>
      <c r="M102" s="25"/>
      <c r="O102" s="25"/>
      <c r="P102" s="17"/>
      <c r="Q102" s="16"/>
      <c r="S102" s="16"/>
    </row>
    <row r="103" spans="2:19">
      <c r="B103" s="18"/>
      <c r="C103" s="28"/>
      <c r="D103" s="29"/>
      <c r="E103" s="7"/>
      <c r="F103" s="7"/>
      <c r="G103" s="25"/>
      <c r="H103" s="25"/>
      <c r="I103" s="23"/>
      <c r="M103" s="25"/>
      <c r="O103" s="25"/>
      <c r="P103" s="17"/>
      <c r="Q103" s="16"/>
      <c r="S103" s="16"/>
    </row>
    <row r="104" spans="2:19">
      <c r="B104" s="18"/>
      <c r="C104" s="28"/>
      <c r="D104" s="29"/>
      <c r="E104" s="7"/>
      <c r="F104" s="7"/>
      <c r="G104" s="25"/>
      <c r="H104" s="25"/>
      <c r="I104" s="23"/>
      <c r="M104" s="25"/>
      <c r="O104" s="25"/>
      <c r="P104" s="17"/>
      <c r="Q104" s="16"/>
      <c r="S104" s="16"/>
    </row>
    <row r="105" spans="2:19">
      <c r="B105" s="18"/>
      <c r="C105" s="28"/>
      <c r="D105" s="29"/>
      <c r="E105" s="7"/>
      <c r="F105" s="7"/>
      <c r="G105" s="25"/>
      <c r="H105" s="25"/>
      <c r="I105" s="23"/>
      <c r="M105" s="25"/>
      <c r="O105" s="25"/>
      <c r="P105" s="17"/>
      <c r="Q105" s="16"/>
      <c r="S105" s="16"/>
    </row>
    <row r="106" spans="2:19">
      <c r="B106" s="18"/>
      <c r="C106" s="28"/>
      <c r="D106" s="29"/>
      <c r="E106" s="7"/>
      <c r="F106" s="7"/>
      <c r="G106" s="25"/>
      <c r="H106" s="25"/>
      <c r="I106" s="23"/>
      <c r="M106" s="25"/>
      <c r="O106" s="25"/>
      <c r="P106" s="17"/>
      <c r="Q106" s="16"/>
      <c r="S106" s="16"/>
    </row>
    <row r="107" spans="2:19">
      <c r="B107" s="18"/>
      <c r="C107" s="28"/>
      <c r="D107" s="29"/>
      <c r="E107" s="7"/>
      <c r="F107" s="7"/>
      <c r="G107" s="25"/>
      <c r="H107" s="25"/>
      <c r="I107" s="23"/>
      <c r="M107" s="25"/>
      <c r="O107" s="25"/>
      <c r="P107" s="17"/>
      <c r="Q107" s="16"/>
      <c r="S107" s="16"/>
    </row>
    <row r="108" spans="2:19">
      <c r="B108" s="18"/>
      <c r="C108" s="28"/>
      <c r="D108" s="29"/>
      <c r="E108" s="7"/>
      <c r="F108" s="7"/>
      <c r="G108" s="25"/>
      <c r="H108" s="25"/>
      <c r="I108" s="23"/>
      <c r="M108" s="25"/>
      <c r="O108" s="25"/>
      <c r="P108" s="17"/>
      <c r="Q108" s="16"/>
      <c r="S108" s="16"/>
    </row>
    <row r="109" spans="2:19">
      <c r="B109" s="18"/>
      <c r="C109" s="28"/>
      <c r="D109" s="29"/>
      <c r="E109" s="7"/>
      <c r="F109" s="7"/>
      <c r="G109" s="25"/>
      <c r="H109" s="25"/>
      <c r="I109" s="23"/>
      <c r="M109" s="25"/>
      <c r="O109" s="25"/>
      <c r="P109" s="17"/>
      <c r="Q109" s="16"/>
      <c r="S109" s="16"/>
    </row>
    <row r="110" spans="2:19">
      <c r="B110" s="18"/>
      <c r="C110" s="28"/>
      <c r="D110" s="29"/>
      <c r="E110" s="7"/>
      <c r="F110" s="7"/>
      <c r="G110" s="25"/>
      <c r="H110" s="25"/>
      <c r="I110" s="23"/>
      <c r="M110" s="25"/>
      <c r="O110" s="25"/>
      <c r="P110" s="17"/>
      <c r="Q110" s="16"/>
      <c r="S110" s="16"/>
    </row>
    <row r="111" spans="2:19">
      <c r="B111" s="18"/>
      <c r="C111" s="28"/>
      <c r="D111" s="29"/>
      <c r="E111" s="7"/>
      <c r="F111" s="7"/>
      <c r="G111" s="25"/>
      <c r="H111" s="25"/>
      <c r="I111" s="23"/>
      <c r="M111" s="25"/>
      <c r="O111" s="25"/>
      <c r="P111" s="17"/>
      <c r="Q111" s="16"/>
      <c r="S111" s="16"/>
    </row>
    <row r="112" spans="2:19">
      <c r="B112" s="18"/>
      <c r="C112" s="28"/>
      <c r="D112" s="29"/>
      <c r="E112" s="7"/>
      <c r="F112" s="7"/>
      <c r="G112" s="25"/>
      <c r="H112" s="25"/>
      <c r="I112" s="23"/>
      <c r="M112" s="25"/>
      <c r="O112" s="25"/>
      <c r="P112" s="17"/>
      <c r="Q112" s="16"/>
      <c r="S112" s="16"/>
    </row>
    <row r="113" spans="2:19">
      <c r="B113" s="18"/>
      <c r="C113" s="28"/>
      <c r="D113" s="29"/>
      <c r="E113" s="7"/>
      <c r="F113" s="7"/>
      <c r="G113" s="25"/>
      <c r="H113" s="25"/>
      <c r="I113" s="23"/>
      <c r="M113" s="25"/>
      <c r="O113" s="25"/>
      <c r="P113" s="17"/>
      <c r="Q113" s="16"/>
      <c r="S113" s="16"/>
    </row>
    <row r="114" spans="2:19">
      <c r="B114" s="18"/>
      <c r="C114" s="28"/>
      <c r="D114" s="29"/>
      <c r="E114" s="7"/>
      <c r="F114" s="7"/>
      <c r="G114" s="25"/>
      <c r="H114" s="25"/>
      <c r="I114" s="23"/>
      <c r="M114" s="25"/>
      <c r="O114" s="25"/>
      <c r="P114" s="17"/>
      <c r="Q114" s="16"/>
      <c r="S114" s="16"/>
    </row>
    <row r="115" spans="2:19">
      <c r="B115" s="18"/>
      <c r="C115" s="28"/>
      <c r="D115" s="29"/>
      <c r="E115" s="7"/>
      <c r="F115" s="7"/>
      <c r="G115" s="25"/>
      <c r="H115" s="25"/>
      <c r="I115" s="23"/>
      <c r="M115" s="25"/>
      <c r="O115" s="25"/>
      <c r="P115" s="17"/>
      <c r="Q115" s="16"/>
      <c r="S115" s="16"/>
    </row>
    <row r="116" spans="2:19">
      <c r="B116" s="18"/>
      <c r="C116" s="28"/>
      <c r="D116" s="29"/>
      <c r="E116" s="7"/>
      <c r="F116" s="7"/>
      <c r="G116" s="25"/>
      <c r="H116" s="25"/>
      <c r="I116" s="23"/>
      <c r="M116" s="25"/>
      <c r="O116" s="25"/>
      <c r="P116" s="17"/>
      <c r="Q116" s="16"/>
      <c r="S116" s="16"/>
    </row>
    <row r="117" spans="2:19">
      <c r="B117" s="18"/>
      <c r="C117" s="28"/>
      <c r="D117" s="29"/>
      <c r="E117" s="7"/>
      <c r="F117" s="7"/>
      <c r="G117" s="25"/>
      <c r="H117" s="25"/>
      <c r="I117" s="23"/>
      <c r="M117" s="25"/>
      <c r="O117" s="25"/>
      <c r="P117" s="17"/>
      <c r="Q117" s="16"/>
      <c r="S117" s="16"/>
    </row>
    <row r="118" spans="2:19">
      <c r="B118" s="18"/>
      <c r="C118" s="28"/>
      <c r="D118" s="29"/>
      <c r="E118" s="7"/>
      <c r="F118" s="7"/>
      <c r="G118" s="25"/>
      <c r="H118" s="25"/>
      <c r="I118" s="23"/>
      <c r="M118" s="25"/>
      <c r="O118" s="25"/>
      <c r="P118" s="17"/>
      <c r="Q118" s="16"/>
      <c r="S118" s="16"/>
    </row>
    <row r="119" spans="2:19">
      <c r="B119" s="18"/>
      <c r="C119" s="28"/>
      <c r="D119" s="29"/>
      <c r="E119" s="7"/>
      <c r="F119" s="7"/>
      <c r="G119" s="25"/>
      <c r="H119" s="25"/>
      <c r="I119" s="23"/>
      <c r="M119" s="25"/>
      <c r="O119" s="25"/>
      <c r="P119" s="17"/>
      <c r="Q119" s="16"/>
      <c r="S119" s="16"/>
    </row>
    <row r="120" spans="2:19">
      <c r="B120" s="18"/>
      <c r="C120" s="28"/>
      <c r="D120" s="29"/>
      <c r="E120" s="7"/>
      <c r="F120" s="7"/>
      <c r="G120" s="25"/>
      <c r="H120" s="25"/>
      <c r="I120" s="23"/>
      <c r="M120" s="25"/>
      <c r="O120" s="25"/>
      <c r="P120" s="17"/>
      <c r="Q120" s="16"/>
      <c r="S120" s="16"/>
    </row>
    <row r="121" spans="2:19">
      <c r="B121" s="18"/>
      <c r="C121" s="28"/>
      <c r="D121" s="29"/>
      <c r="E121" s="7"/>
      <c r="F121" s="7"/>
      <c r="G121" s="25"/>
      <c r="H121" s="25"/>
      <c r="I121" s="23"/>
      <c r="M121" s="25"/>
      <c r="O121" s="25"/>
      <c r="P121" s="17"/>
      <c r="Q121" s="16"/>
      <c r="S121" s="16"/>
    </row>
    <row r="122" spans="2:19">
      <c r="B122" s="18"/>
      <c r="C122" s="28"/>
      <c r="D122" s="29"/>
      <c r="E122" s="7"/>
      <c r="F122" s="7"/>
      <c r="G122" s="25"/>
      <c r="H122" s="25"/>
      <c r="I122" s="23"/>
      <c r="M122" s="25"/>
      <c r="O122" s="25"/>
      <c r="P122" s="17"/>
      <c r="Q122" s="16"/>
      <c r="S122" s="16"/>
    </row>
    <row r="123" spans="2:19">
      <c r="B123" s="18"/>
      <c r="C123" s="28"/>
      <c r="D123" s="29"/>
      <c r="E123" s="7"/>
      <c r="F123" s="7"/>
      <c r="G123" s="25"/>
      <c r="H123" s="25"/>
      <c r="I123" s="23"/>
      <c r="M123" s="25"/>
      <c r="O123" s="25"/>
      <c r="P123" s="17"/>
      <c r="Q123" s="16"/>
      <c r="S123" s="16"/>
    </row>
    <row r="124" spans="2:19">
      <c r="B124" s="18"/>
      <c r="C124" s="28"/>
      <c r="D124" s="29"/>
      <c r="E124" s="7"/>
      <c r="F124" s="7"/>
      <c r="G124" s="25"/>
      <c r="H124" s="25"/>
      <c r="I124" s="23"/>
      <c r="M124" s="25"/>
      <c r="O124" s="25"/>
      <c r="P124" s="17"/>
      <c r="Q124" s="16"/>
      <c r="S124" s="16"/>
    </row>
    <row r="125" spans="2:19">
      <c r="B125" s="18"/>
      <c r="C125" s="28"/>
      <c r="D125" s="29"/>
      <c r="E125" s="7"/>
      <c r="F125" s="7"/>
      <c r="G125" s="25"/>
      <c r="H125" s="25"/>
      <c r="I125" s="23"/>
      <c r="M125" s="25"/>
      <c r="O125" s="25"/>
      <c r="P125" s="17"/>
      <c r="Q125" s="16"/>
      <c r="S125" s="16"/>
    </row>
    <row r="126" spans="2:19">
      <c r="B126" s="18"/>
      <c r="C126" s="28"/>
      <c r="D126" s="29"/>
      <c r="E126" s="7"/>
      <c r="F126" s="7"/>
      <c r="G126" s="25"/>
      <c r="H126" s="25"/>
      <c r="I126" s="23"/>
      <c r="M126" s="25"/>
      <c r="O126" s="25"/>
      <c r="P126" s="17"/>
      <c r="Q126" s="16"/>
      <c r="S126" s="16"/>
    </row>
    <row r="127" spans="2:19">
      <c r="B127" s="18"/>
      <c r="C127" s="28"/>
      <c r="D127" s="29"/>
      <c r="E127" s="7"/>
      <c r="F127" s="7"/>
      <c r="G127" s="25"/>
      <c r="H127" s="25"/>
      <c r="I127" s="23"/>
      <c r="M127" s="25"/>
      <c r="O127" s="25"/>
      <c r="P127" s="17"/>
      <c r="Q127" s="16"/>
      <c r="S127" s="16"/>
    </row>
    <row r="128" spans="2:19">
      <c r="B128" s="18"/>
      <c r="C128" s="28"/>
      <c r="D128" s="29"/>
      <c r="E128" s="7"/>
      <c r="F128" s="7"/>
      <c r="G128" s="25"/>
      <c r="H128" s="25"/>
      <c r="I128" s="23"/>
      <c r="M128" s="25"/>
      <c r="O128" s="25"/>
      <c r="P128" s="17"/>
      <c r="Q128" s="16"/>
      <c r="S128" s="16"/>
    </row>
    <row r="129" spans="2:19">
      <c r="B129" s="18"/>
      <c r="C129" s="28"/>
      <c r="D129" s="29"/>
      <c r="E129" s="7"/>
      <c r="F129" s="7"/>
      <c r="G129" s="25"/>
      <c r="H129" s="25"/>
      <c r="I129" s="23"/>
      <c r="M129" s="25"/>
      <c r="O129" s="25"/>
      <c r="P129" s="17"/>
      <c r="Q129" s="16"/>
      <c r="S129" s="16"/>
    </row>
    <row r="130" spans="2:19">
      <c r="B130" s="18"/>
      <c r="C130" s="28"/>
      <c r="D130" s="29"/>
      <c r="E130" s="7"/>
      <c r="F130" s="7"/>
      <c r="G130" s="25"/>
      <c r="H130" s="25"/>
      <c r="I130" s="23"/>
      <c r="M130" s="25"/>
      <c r="O130" s="25"/>
      <c r="P130" s="17"/>
      <c r="Q130" s="16"/>
      <c r="S130" s="16"/>
    </row>
    <row r="131" spans="2:19">
      <c r="B131" s="18"/>
      <c r="C131" s="28"/>
      <c r="D131" s="29"/>
      <c r="E131" s="7"/>
      <c r="F131" s="7"/>
      <c r="G131" s="25"/>
      <c r="H131" s="25"/>
      <c r="I131" s="23"/>
      <c r="M131" s="25"/>
      <c r="O131" s="25"/>
      <c r="P131" s="17"/>
      <c r="Q131" s="16"/>
      <c r="S131" s="16"/>
    </row>
    <row r="132" spans="2:19">
      <c r="B132" s="18"/>
      <c r="C132" s="28"/>
      <c r="D132" s="29"/>
      <c r="E132" s="7"/>
      <c r="F132" s="7"/>
      <c r="G132" s="25"/>
      <c r="H132" s="25"/>
      <c r="I132" s="23"/>
      <c r="M132" s="25"/>
      <c r="O132" s="25"/>
      <c r="P132" s="17"/>
      <c r="Q132" s="16"/>
      <c r="S132" s="16"/>
    </row>
    <row r="133" spans="2:19">
      <c r="B133" s="18"/>
      <c r="C133" s="28"/>
      <c r="D133" s="29"/>
      <c r="E133" s="7"/>
      <c r="F133" s="7"/>
      <c r="G133" s="25"/>
      <c r="H133" s="25"/>
      <c r="I133" s="23"/>
      <c r="M133" s="25"/>
      <c r="O133" s="25"/>
      <c r="P133" s="17"/>
      <c r="Q133" s="16"/>
      <c r="S133" s="16"/>
    </row>
    <row r="134" spans="2:19">
      <c r="B134" s="18"/>
      <c r="C134" s="28"/>
      <c r="D134" s="29"/>
      <c r="E134" s="7"/>
      <c r="F134" s="7"/>
      <c r="G134" s="25"/>
      <c r="H134" s="25"/>
      <c r="I134" s="23"/>
      <c r="M134" s="25"/>
      <c r="O134" s="25"/>
      <c r="P134" s="17"/>
      <c r="Q134" s="16"/>
      <c r="S134" s="16"/>
    </row>
    <row r="135" spans="2:19">
      <c r="B135" s="18"/>
      <c r="C135" s="28"/>
      <c r="D135" s="29"/>
      <c r="E135" s="7"/>
      <c r="F135" s="7"/>
      <c r="G135" s="25"/>
      <c r="H135" s="25"/>
      <c r="I135" s="23"/>
      <c r="M135" s="25"/>
      <c r="O135" s="25"/>
      <c r="P135" s="17"/>
      <c r="Q135" s="16"/>
      <c r="S135" s="16"/>
    </row>
    <row r="136" spans="2:19">
      <c r="B136" s="18"/>
      <c r="C136" s="28"/>
      <c r="D136" s="29"/>
      <c r="E136" s="7"/>
      <c r="F136" s="7"/>
      <c r="G136" s="25"/>
      <c r="H136" s="25"/>
      <c r="I136" s="23"/>
      <c r="M136" s="25"/>
      <c r="O136" s="25"/>
      <c r="P136" s="17"/>
      <c r="Q136" s="16"/>
      <c r="S136" s="16"/>
    </row>
    <row r="137" spans="2:19">
      <c r="B137" s="18"/>
      <c r="C137" s="28"/>
      <c r="D137" s="29"/>
      <c r="E137" s="7"/>
      <c r="F137" s="7"/>
      <c r="G137" s="25"/>
      <c r="H137" s="25"/>
      <c r="I137" s="23"/>
      <c r="M137" s="25"/>
      <c r="O137" s="25"/>
      <c r="P137" s="17"/>
      <c r="Q137" s="16"/>
      <c r="S137" s="16"/>
    </row>
    <row r="138" spans="2:19">
      <c r="B138" s="18"/>
      <c r="C138" s="28"/>
      <c r="D138" s="29"/>
      <c r="E138" s="7"/>
      <c r="F138" s="7"/>
      <c r="G138" s="25"/>
      <c r="H138" s="25"/>
      <c r="I138" s="23"/>
      <c r="M138" s="25"/>
      <c r="O138" s="25"/>
      <c r="P138" s="17"/>
      <c r="Q138" s="16"/>
      <c r="S138" s="16"/>
    </row>
    <row r="139" spans="2:19">
      <c r="B139" s="18"/>
      <c r="C139" s="28"/>
      <c r="D139" s="29"/>
      <c r="E139" s="7"/>
      <c r="F139" s="7"/>
      <c r="G139" s="25"/>
      <c r="H139" s="25"/>
      <c r="I139" s="23"/>
      <c r="M139" s="25"/>
      <c r="O139" s="25"/>
      <c r="P139" s="17"/>
      <c r="Q139" s="16"/>
      <c r="S139" s="16"/>
    </row>
    <row r="140" spans="2:19">
      <c r="B140" s="18"/>
      <c r="C140" s="28"/>
      <c r="D140" s="29"/>
      <c r="E140" s="7"/>
      <c r="F140" s="7"/>
      <c r="G140" s="25"/>
      <c r="H140" s="25"/>
      <c r="I140" s="23"/>
      <c r="M140" s="25"/>
      <c r="O140" s="25"/>
      <c r="P140" s="17"/>
      <c r="Q140" s="16"/>
      <c r="S140" s="16"/>
    </row>
    <row r="141" spans="2:19">
      <c r="B141" s="18"/>
      <c r="C141" s="28"/>
      <c r="D141" s="29"/>
      <c r="E141" s="7"/>
      <c r="F141" s="7"/>
      <c r="G141" s="25"/>
      <c r="H141" s="25"/>
      <c r="I141" s="23"/>
      <c r="M141" s="25"/>
      <c r="O141" s="25"/>
      <c r="P141" s="17"/>
      <c r="Q141" s="16"/>
      <c r="S141" s="16"/>
    </row>
    <row r="142" spans="2:19">
      <c r="B142" s="18"/>
      <c r="C142" s="28"/>
      <c r="D142" s="29"/>
      <c r="E142" s="7"/>
      <c r="F142" s="7"/>
      <c r="G142" s="25"/>
      <c r="H142" s="25"/>
      <c r="I142" s="23"/>
      <c r="M142" s="25"/>
      <c r="O142" s="25"/>
      <c r="P142" s="17"/>
      <c r="Q142" s="16"/>
      <c r="S142" s="16"/>
    </row>
    <row r="143" spans="2:19">
      <c r="B143" s="18"/>
      <c r="C143" s="28"/>
      <c r="D143" s="29"/>
      <c r="E143" s="7"/>
      <c r="F143" s="7"/>
      <c r="G143" s="25"/>
      <c r="H143" s="25"/>
      <c r="I143" s="23"/>
      <c r="M143" s="25"/>
      <c r="O143" s="25"/>
      <c r="P143" s="17"/>
      <c r="Q143" s="16"/>
      <c r="S143" s="16"/>
    </row>
    <row r="144" spans="2:19">
      <c r="B144" s="18"/>
      <c r="C144" s="28"/>
      <c r="D144" s="29"/>
      <c r="E144" s="7"/>
      <c r="F144" s="7"/>
      <c r="G144" s="25"/>
      <c r="H144" s="25"/>
      <c r="I144" s="23"/>
      <c r="M144" s="25"/>
      <c r="O144" s="25"/>
      <c r="P144" s="17"/>
      <c r="Q144" s="16"/>
      <c r="S144" s="16"/>
    </row>
    <row r="145" spans="2:19">
      <c r="B145" s="18"/>
      <c r="C145" s="28"/>
      <c r="D145" s="29"/>
      <c r="E145" s="7"/>
      <c r="F145" s="7"/>
      <c r="G145" s="25"/>
      <c r="H145" s="25"/>
      <c r="I145" s="23"/>
      <c r="M145" s="25"/>
      <c r="O145" s="25"/>
      <c r="P145" s="17"/>
      <c r="Q145" s="16"/>
      <c r="S145" s="16"/>
    </row>
    <row r="146" spans="2:19">
      <c r="B146" s="18"/>
      <c r="C146" s="28"/>
      <c r="D146" s="29"/>
      <c r="E146" s="7"/>
      <c r="F146" s="7"/>
      <c r="G146" s="25"/>
      <c r="H146" s="25"/>
      <c r="I146" s="23"/>
      <c r="M146" s="25"/>
      <c r="O146" s="25"/>
      <c r="P146" s="17"/>
      <c r="Q146" s="16"/>
      <c r="S146" s="16"/>
    </row>
    <row r="147" spans="2:19">
      <c r="B147" s="18"/>
      <c r="C147" s="28"/>
      <c r="D147" s="29"/>
      <c r="E147" s="7"/>
      <c r="F147" s="7"/>
      <c r="G147" s="25"/>
      <c r="H147" s="25"/>
      <c r="I147" s="23"/>
      <c r="M147" s="25"/>
      <c r="O147" s="25"/>
      <c r="P147" s="17"/>
      <c r="Q147" s="16"/>
      <c r="S147" s="16"/>
    </row>
    <row r="148" spans="2:19">
      <c r="B148" s="18"/>
      <c r="C148" s="28"/>
      <c r="D148" s="29"/>
      <c r="E148" s="7"/>
      <c r="F148" s="7"/>
      <c r="G148" s="25"/>
      <c r="H148" s="25"/>
      <c r="I148" s="23"/>
      <c r="M148" s="25"/>
      <c r="O148" s="25"/>
      <c r="P148" s="17"/>
      <c r="Q148" s="16"/>
      <c r="S148" s="16"/>
    </row>
    <row r="149" spans="2:19">
      <c r="B149" s="18"/>
      <c r="C149" s="28"/>
      <c r="D149" s="29"/>
      <c r="E149" s="7"/>
      <c r="F149" s="7"/>
      <c r="G149" s="25"/>
      <c r="H149" s="25"/>
      <c r="I149" s="23"/>
      <c r="M149" s="25"/>
      <c r="O149" s="25"/>
      <c r="P149" s="17"/>
      <c r="Q149" s="16"/>
      <c r="S149" s="16"/>
    </row>
    <row r="150" spans="2:19">
      <c r="B150" s="18"/>
      <c r="C150" s="28"/>
      <c r="D150" s="29"/>
      <c r="E150" s="7"/>
      <c r="F150" s="7"/>
      <c r="G150" s="25"/>
      <c r="H150" s="25"/>
      <c r="I150" s="23"/>
      <c r="M150" s="25"/>
      <c r="O150" s="25"/>
      <c r="P150" s="17"/>
      <c r="Q150" s="16"/>
      <c r="S150" s="16"/>
    </row>
    <row r="151" spans="2:19">
      <c r="B151" s="18"/>
      <c r="C151" s="28"/>
      <c r="D151" s="29"/>
      <c r="E151" s="7"/>
      <c r="F151" s="7"/>
      <c r="G151" s="25"/>
      <c r="H151" s="25"/>
      <c r="I151" s="23"/>
      <c r="M151" s="25"/>
      <c r="O151" s="25"/>
      <c r="P151" s="17"/>
      <c r="Q151" s="16"/>
      <c r="S151" s="16"/>
    </row>
    <row r="152" spans="2:19">
      <c r="B152" s="18"/>
      <c r="C152" s="28"/>
      <c r="D152" s="29"/>
      <c r="E152" s="7"/>
      <c r="F152" s="7"/>
      <c r="G152" s="25"/>
      <c r="H152" s="25"/>
      <c r="I152" s="23"/>
      <c r="M152" s="25"/>
      <c r="O152" s="25"/>
      <c r="P152" s="17"/>
      <c r="Q152" s="16"/>
      <c r="S152" s="16"/>
    </row>
    <row r="153" spans="2:19">
      <c r="B153" s="18"/>
      <c r="C153" s="28"/>
      <c r="D153" s="29"/>
      <c r="E153" s="7"/>
      <c r="F153" s="7"/>
      <c r="G153" s="25"/>
      <c r="H153" s="25"/>
      <c r="I153" s="23"/>
      <c r="M153" s="25"/>
      <c r="O153" s="25"/>
      <c r="P153" s="17"/>
      <c r="Q153" s="16"/>
      <c r="S153" s="16"/>
    </row>
    <row r="154" spans="2:19">
      <c r="B154" s="18"/>
      <c r="C154" s="28"/>
      <c r="D154" s="29"/>
      <c r="E154" s="7"/>
      <c r="F154" s="7"/>
      <c r="G154" s="25"/>
      <c r="H154" s="25"/>
      <c r="I154" s="23"/>
      <c r="M154" s="25"/>
      <c r="O154" s="25"/>
      <c r="P154" s="17"/>
      <c r="Q154" s="16"/>
      <c r="S154" s="16"/>
    </row>
    <row r="155" spans="2:19">
      <c r="B155" s="18"/>
      <c r="C155" s="28"/>
      <c r="D155" s="29"/>
      <c r="E155" s="7"/>
      <c r="F155" s="7"/>
      <c r="G155" s="25"/>
      <c r="H155" s="25"/>
      <c r="I155" s="23"/>
      <c r="M155" s="25"/>
      <c r="O155" s="25"/>
      <c r="P155" s="17"/>
      <c r="Q155" s="16"/>
      <c r="S155" s="16"/>
    </row>
    <row r="156" spans="2:19">
      <c r="B156" s="18"/>
      <c r="C156" s="28"/>
      <c r="D156" s="29"/>
      <c r="E156" s="7"/>
      <c r="F156" s="7"/>
      <c r="G156" s="25"/>
      <c r="H156" s="25"/>
      <c r="I156" s="23"/>
      <c r="M156" s="25"/>
      <c r="O156" s="25"/>
      <c r="P156" s="17"/>
      <c r="Q156" s="16"/>
      <c r="S156" s="16"/>
    </row>
    <row r="157" spans="2:19">
      <c r="B157" s="18"/>
      <c r="C157" s="28"/>
      <c r="D157" s="29"/>
      <c r="E157" s="7"/>
      <c r="F157" s="7"/>
      <c r="G157" s="25"/>
      <c r="H157" s="25"/>
      <c r="I157" s="23"/>
      <c r="M157" s="25"/>
      <c r="O157" s="25"/>
      <c r="P157" s="17"/>
      <c r="Q157" s="16"/>
      <c r="S157" s="16"/>
    </row>
    <row r="158" spans="2:19">
      <c r="B158" s="18"/>
      <c r="C158" s="28"/>
      <c r="D158" s="29"/>
      <c r="E158" s="7"/>
      <c r="F158" s="7"/>
      <c r="G158" s="25"/>
      <c r="H158" s="25"/>
      <c r="I158" s="23"/>
      <c r="M158" s="25"/>
      <c r="O158" s="25"/>
      <c r="P158" s="17"/>
      <c r="Q158" s="16"/>
      <c r="S158" s="16"/>
    </row>
    <row r="159" spans="2:19">
      <c r="B159" s="18"/>
      <c r="C159" s="28"/>
      <c r="D159" s="29"/>
      <c r="E159" s="7"/>
      <c r="F159" s="7"/>
      <c r="G159" s="25"/>
      <c r="H159" s="25"/>
      <c r="I159" s="23"/>
      <c r="M159" s="25"/>
      <c r="O159" s="25"/>
      <c r="P159" s="17"/>
      <c r="Q159" s="16"/>
      <c r="S159" s="16"/>
    </row>
    <row r="160" spans="2:19">
      <c r="B160" s="18"/>
      <c r="C160" s="28"/>
      <c r="D160" s="29"/>
      <c r="E160" s="7"/>
      <c r="F160" s="7"/>
      <c r="G160" s="25"/>
      <c r="H160" s="25"/>
      <c r="I160" s="23"/>
      <c r="M160" s="25"/>
      <c r="O160" s="25"/>
      <c r="P160" s="17"/>
      <c r="Q160" s="16"/>
      <c r="S160" s="16"/>
    </row>
    <row r="161" spans="2:19">
      <c r="B161" s="18"/>
      <c r="C161" s="28"/>
      <c r="D161" s="29"/>
      <c r="E161" s="7"/>
      <c r="F161" s="7"/>
      <c r="G161" s="25"/>
      <c r="H161" s="25"/>
      <c r="I161" s="23"/>
      <c r="M161" s="25"/>
      <c r="O161" s="25"/>
      <c r="P161" s="17"/>
      <c r="Q161" s="16"/>
      <c r="S161" s="16"/>
    </row>
    <row r="162" spans="2:19">
      <c r="B162" s="18"/>
      <c r="C162" s="28"/>
      <c r="D162" s="29"/>
      <c r="E162" s="7"/>
      <c r="F162" s="7"/>
      <c r="G162" s="25"/>
      <c r="H162" s="25"/>
      <c r="I162" s="23"/>
      <c r="M162" s="25"/>
      <c r="O162" s="25"/>
      <c r="P162" s="17"/>
      <c r="Q162" s="16"/>
      <c r="S162" s="16"/>
    </row>
    <row r="163" spans="2:19">
      <c r="B163" s="18"/>
      <c r="C163" s="28"/>
      <c r="D163" s="29"/>
      <c r="E163" s="7"/>
      <c r="F163" s="7"/>
      <c r="G163" s="25"/>
      <c r="H163" s="25"/>
      <c r="I163" s="23"/>
      <c r="M163" s="25"/>
      <c r="O163" s="25"/>
      <c r="P163" s="17"/>
      <c r="Q163" s="16"/>
      <c r="S163" s="16"/>
    </row>
    <row r="164" spans="2:19">
      <c r="B164" s="18"/>
      <c r="C164" s="28"/>
      <c r="D164" s="29"/>
      <c r="E164" s="7"/>
      <c r="F164" s="7"/>
      <c r="G164" s="25"/>
      <c r="H164" s="25"/>
      <c r="I164" s="23"/>
      <c r="M164" s="25"/>
      <c r="O164" s="25"/>
      <c r="P164" s="17"/>
      <c r="Q164" s="16"/>
      <c r="S164" s="16"/>
    </row>
    <row r="165" spans="2:19">
      <c r="B165" s="18"/>
      <c r="C165" s="28"/>
      <c r="D165" s="29"/>
      <c r="E165" s="7"/>
      <c r="F165" s="7"/>
      <c r="G165" s="25"/>
      <c r="H165" s="25"/>
      <c r="I165" s="23"/>
      <c r="M165" s="25"/>
      <c r="O165" s="25"/>
      <c r="P165" s="17"/>
      <c r="Q165" s="16"/>
      <c r="S165" s="16"/>
    </row>
    <row r="166" spans="2:19">
      <c r="B166" s="18"/>
      <c r="C166" s="28"/>
      <c r="D166" s="29"/>
      <c r="E166" s="7"/>
      <c r="F166" s="7"/>
      <c r="G166" s="25"/>
      <c r="H166" s="25"/>
      <c r="I166" s="23"/>
      <c r="M166" s="25"/>
      <c r="O166" s="25"/>
      <c r="P166" s="17"/>
      <c r="Q166" s="16"/>
      <c r="S166" s="16"/>
    </row>
    <row r="167" spans="2:19">
      <c r="B167" s="18"/>
      <c r="C167" s="28"/>
      <c r="D167" s="29"/>
      <c r="E167" s="7"/>
      <c r="F167" s="7"/>
      <c r="G167" s="25"/>
      <c r="H167" s="25"/>
      <c r="I167" s="23"/>
      <c r="M167" s="25"/>
      <c r="O167" s="25"/>
      <c r="P167" s="17"/>
      <c r="Q167" s="16"/>
      <c r="S167" s="16"/>
    </row>
    <row r="168" spans="2:19">
      <c r="B168" s="18"/>
      <c r="C168" s="28"/>
      <c r="D168" s="29"/>
      <c r="E168" s="7"/>
      <c r="F168" s="7"/>
      <c r="G168" s="25"/>
      <c r="H168" s="25"/>
      <c r="I168" s="23"/>
      <c r="M168" s="25"/>
      <c r="O168" s="25"/>
      <c r="P168" s="17"/>
      <c r="Q168" s="16"/>
      <c r="S168" s="16"/>
    </row>
    <row r="169" spans="2:19">
      <c r="B169" s="18"/>
      <c r="C169" s="28"/>
      <c r="D169" s="29"/>
      <c r="E169" s="7"/>
      <c r="F169" s="7"/>
      <c r="G169" s="25"/>
      <c r="H169" s="25"/>
      <c r="I169" s="23"/>
      <c r="M169" s="25"/>
      <c r="O169" s="25"/>
      <c r="P169" s="17"/>
      <c r="Q169" s="16"/>
      <c r="S169" s="16"/>
    </row>
    <row r="170" spans="2:19">
      <c r="B170" s="18"/>
      <c r="C170" s="28"/>
      <c r="D170" s="29"/>
      <c r="E170" s="7"/>
      <c r="F170" s="7"/>
      <c r="G170" s="25"/>
      <c r="H170" s="25"/>
      <c r="I170" s="23"/>
      <c r="M170" s="25"/>
      <c r="O170" s="25"/>
      <c r="P170" s="17"/>
      <c r="Q170" s="16"/>
      <c r="S170" s="16"/>
    </row>
    <row r="171" spans="2:19">
      <c r="B171" s="18"/>
      <c r="C171" s="28"/>
      <c r="D171" s="29"/>
      <c r="E171" s="7"/>
      <c r="F171" s="7"/>
      <c r="G171" s="25"/>
      <c r="H171" s="25"/>
      <c r="I171" s="23"/>
      <c r="M171" s="25"/>
      <c r="O171" s="25"/>
      <c r="P171" s="17"/>
      <c r="Q171" s="16"/>
      <c r="S171" s="16"/>
    </row>
    <row r="172" spans="2:19">
      <c r="B172" s="20"/>
      <c r="C172" s="21"/>
      <c r="H172" s="8"/>
      <c r="I172" s="8"/>
      <c r="M172" s="8"/>
      <c r="O172" s="8"/>
      <c r="Q172" s="8"/>
      <c r="S172" s="8"/>
    </row>
    <row r="173" spans="2:19">
      <c r="B173" s="20"/>
      <c r="C173" s="21"/>
      <c r="H173" s="8"/>
      <c r="I173" s="8"/>
      <c r="M173" s="8"/>
      <c r="O173" s="8"/>
      <c r="Q173" s="8"/>
      <c r="S173" s="8"/>
    </row>
    <row r="174" spans="2:19">
      <c r="B174" s="20"/>
      <c r="C174" s="21"/>
      <c r="H174" s="8"/>
      <c r="I174" s="8"/>
      <c r="M174" s="8"/>
      <c r="O174" s="8"/>
      <c r="Q174" s="8"/>
      <c r="S174" s="8"/>
    </row>
    <row r="175" spans="2:19">
      <c r="B175" s="20"/>
      <c r="C175" s="21"/>
      <c r="H175" s="8"/>
      <c r="I175" s="8"/>
      <c r="M175" s="8"/>
      <c r="O175" s="8"/>
      <c r="Q175" s="8"/>
      <c r="S175" s="8"/>
    </row>
    <row r="176" spans="2:19">
      <c r="B176" s="20"/>
      <c r="C176" s="21"/>
      <c r="H176" s="8"/>
      <c r="I176" s="8"/>
      <c r="M176" s="8"/>
      <c r="O176" s="8"/>
      <c r="Q176" s="8"/>
      <c r="S176" s="8"/>
    </row>
    <row r="177" spans="2:19">
      <c r="B177" s="20"/>
      <c r="C177" s="21"/>
      <c r="H177" s="8"/>
      <c r="I177" s="8"/>
      <c r="M177" s="8"/>
      <c r="O177" s="8"/>
      <c r="Q177" s="8"/>
      <c r="S177" s="8"/>
    </row>
    <row r="178" spans="2:19">
      <c r="B178" s="20"/>
      <c r="C178" s="21"/>
      <c r="H178" s="8"/>
      <c r="I178" s="8"/>
      <c r="M178" s="8"/>
      <c r="O178" s="8"/>
      <c r="Q178" s="8"/>
      <c r="S178" s="8"/>
    </row>
    <row r="179" spans="2:19">
      <c r="B179" s="20"/>
      <c r="C179" s="21"/>
      <c r="H179" s="8"/>
      <c r="I179" s="8"/>
      <c r="M179" s="8"/>
      <c r="O179" s="8"/>
      <c r="Q179" s="8"/>
      <c r="S179" s="8"/>
    </row>
    <row r="180" spans="2:19">
      <c r="B180" s="20"/>
      <c r="C180" s="21"/>
      <c r="H180" s="8"/>
      <c r="I180" s="8"/>
      <c r="M180" s="8"/>
      <c r="O180" s="8"/>
      <c r="Q180" s="8"/>
      <c r="S180" s="8"/>
    </row>
    <row r="181" spans="2:19">
      <c r="B181" s="20"/>
      <c r="C181" s="21"/>
      <c r="H181" s="8"/>
      <c r="I181" s="8"/>
      <c r="M181" s="8"/>
      <c r="O181" s="8"/>
      <c r="Q181" s="8"/>
      <c r="S181" s="8"/>
    </row>
    <row r="182" spans="2:19">
      <c r="B182" s="20"/>
      <c r="C182" s="21"/>
      <c r="H182" s="8"/>
      <c r="I182" s="8"/>
      <c r="M182" s="8"/>
      <c r="O182" s="8"/>
      <c r="Q182" s="8"/>
      <c r="S182" s="8"/>
    </row>
    <row r="183" spans="2:19">
      <c r="B183" s="20"/>
      <c r="C183" s="21"/>
      <c r="H183" s="8"/>
      <c r="I183" s="8"/>
      <c r="M183" s="8"/>
      <c r="O183" s="8"/>
      <c r="Q183" s="8"/>
      <c r="S183" s="8"/>
    </row>
    <row r="184" spans="2:19">
      <c r="B184" s="20"/>
      <c r="C184" s="21"/>
      <c r="H184" s="8"/>
      <c r="I184" s="8"/>
      <c r="M184" s="8"/>
      <c r="O184" s="8"/>
      <c r="Q184" s="8"/>
      <c r="S184" s="8"/>
    </row>
    <row r="185" spans="2:19">
      <c r="B185" s="20"/>
      <c r="C185" s="21"/>
      <c r="H185" s="8"/>
      <c r="I185" s="8"/>
      <c r="M185" s="8"/>
      <c r="O185" s="8"/>
      <c r="Q185" s="8"/>
      <c r="S185" s="8"/>
    </row>
    <row r="186" spans="2:19">
      <c r="B186" s="20"/>
      <c r="C186" s="21"/>
      <c r="H186" s="8"/>
      <c r="I186" s="8"/>
      <c r="M186" s="8"/>
      <c r="O186" s="8"/>
      <c r="Q186" s="8"/>
      <c r="S186" s="8"/>
    </row>
    <row r="187" spans="2:19">
      <c r="B187" s="20"/>
      <c r="C187" s="21"/>
      <c r="H187" s="8"/>
      <c r="I187" s="8"/>
      <c r="M187" s="8"/>
      <c r="O187" s="8"/>
      <c r="Q187" s="8"/>
      <c r="S187" s="8"/>
    </row>
    <row r="188" spans="2:19">
      <c r="B188" s="20"/>
      <c r="C188" s="21"/>
      <c r="H188" s="8"/>
      <c r="I188" s="8"/>
      <c r="M188" s="8"/>
      <c r="O188" s="8"/>
      <c r="Q188" s="8"/>
      <c r="S188" s="8"/>
    </row>
    <row r="189" spans="2:19">
      <c r="B189" s="20"/>
      <c r="C189" s="21"/>
      <c r="H189" s="8"/>
      <c r="I189" s="8"/>
      <c r="M189" s="8"/>
      <c r="O189" s="8"/>
      <c r="Q189" s="8"/>
      <c r="S189" s="8"/>
    </row>
    <row r="190" spans="2:19">
      <c r="B190" s="20"/>
      <c r="C190" s="21"/>
      <c r="H190" s="8"/>
      <c r="I190" s="8"/>
      <c r="M190" s="8"/>
      <c r="O190" s="8"/>
      <c r="Q190" s="8"/>
      <c r="S190" s="8"/>
    </row>
    <row r="191" spans="2:19">
      <c r="B191" s="20"/>
      <c r="C191" s="21"/>
      <c r="H191" s="8"/>
      <c r="I191" s="8"/>
      <c r="M191" s="8"/>
      <c r="O191" s="8"/>
      <c r="Q191" s="8"/>
      <c r="S191" s="8"/>
    </row>
    <row r="192" spans="2:19">
      <c r="B192" s="20"/>
      <c r="C192" s="21"/>
      <c r="H192" s="8"/>
      <c r="I192" s="8"/>
      <c r="M192" s="8"/>
      <c r="O192" s="8"/>
      <c r="Q192" s="8"/>
      <c r="S192" s="8"/>
    </row>
    <row r="193" spans="2:19">
      <c r="B193" s="20"/>
      <c r="C193" s="21"/>
      <c r="H193" s="8"/>
      <c r="I193" s="8"/>
      <c r="M193" s="8"/>
      <c r="O193" s="8"/>
      <c r="Q193" s="8"/>
      <c r="S193" s="8"/>
    </row>
    <row r="194" spans="2:19">
      <c r="B194" s="20"/>
      <c r="C194" s="21"/>
      <c r="H194" s="8"/>
      <c r="I194" s="8"/>
      <c r="M194" s="8"/>
      <c r="O194" s="8"/>
      <c r="Q194" s="8"/>
      <c r="S194" s="8"/>
    </row>
    <row r="195" spans="2:19">
      <c r="B195" s="20"/>
      <c r="C195" s="21"/>
      <c r="H195" s="8"/>
      <c r="I195" s="8"/>
      <c r="M195" s="8"/>
      <c r="O195" s="8"/>
      <c r="Q195" s="8"/>
      <c r="S195" s="8"/>
    </row>
    <row r="196" spans="2:19">
      <c r="B196" s="20"/>
      <c r="C196" s="21"/>
      <c r="H196" s="8"/>
      <c r="I196" s="8"/>
      <c r="M196" s="8"/>
      <c r="O196" s="8"/>
      <c r="Q196" s="8"/>
      <c r="S196" s="8"/>
    </row>
    <row r="197" spans="2:19">
      <c r="B197" s="20"/>
      <c r="C197" s="21"/>
      <c r="H197" s="8"/>
      <c r="I197" s="8"/>
      <c r="M197" s="8"/>
      <c r="O197" s="8"/>
      <c r="Q197" s="8"/>
      <c r="S197" s="8"/>
    </row>
    <row r="198" spans="2:19">
      <c r="B198" s="20"/>
      <c r="C198" s="21"/>
      <c r="H198" s="8"/>
      <c r="I198" s="8"/>
      <c r="M198" s="8"/>
      <c r="O198" s="8"/>
      <c r="Q198" s="8"/>
      <c r="S198" s="8"/>
    </row>
    <row r="199" spans="2:19">
      <c r="B199" s="20"/>
      <c r="C199" s="21"/>
      <c r="H199" s="8"/>
      <c r="I199" s="8"/>
      <c r="M199" s="8"/>
      <c r="O199" s="8"/>
      <c r="Q199" s="8"/>
      <c r="S199" s="8"/>
    </row>
    <row r="200" spans="2:19">
      <c r="B200" s="20"/>
      <c r="C200" s="21"/>
      <c r="H200" s="8"/>
      <c r="I200" s="8"/>
      <c r="M200" s="8"/>
      <c r="O200" s="8"/>
      <c r="Q200" s="8"/>
      <c r="S200" s="8"/>
    </row>
    <row r="201" spans="2:19">
      <c r="B201" s="20"/>
      <c r="C201" s="21"/>
      <c r="H201" s="8"/>
      <c r="I201" s="8"/>
      <c r="M201" s="8"/>
      <c r="O201" s="8"/>
      <c r="Q201" s="8"/>
      <c r="S201" s="8"/>
    </row>
    <row r="202" spans="2:19">
      <c r="B202" s="20"/>
      <c r="C202" s="21"/>
      <c r="H202" s="8"/>
      <c r="I202" s="8"/>
      <c r="M202" s="8"/>
      <c r="O202" s="8"/>
      <c r="Q202" s="8"/>
      <c r="S202" s="8"/>
    </row>
    <row r="203" spans="2:19">
      <c r="B203" s="20"/>
      <c r="C203" s="21"/>
      <c r="H203" s="8"/>
      <c r="I203" s="8"/>
      <c r="M203" s="8"/>
      <c r="O203" s="8"/>
      <c r="Q203" s="8"/>
      <c r="S203" s="8"/>
    </row>
    <row r="204" spans="2:19">
      <c r="B204" s="20"/>
      <c r="C204" s="21"/>
      <c r="H204" s="8"/>
      <c r="I204" s="8"/>
      <c r="M204" s="8"/>
      <c r="O204" s="8"/>
      <c r="Q204" s="8"/>
      <c r="S204" s="8"/>
    </row>
    <row r="205" spans="2:19">
      <c r="B205" s="20"/>
      <c r="C205" s="21"/>
      <c r="H205" s="8"/>
      <c r="I205" s="8"/>
      <c r="M205" s="8"/>
      <c r="O205" s="8"/>
      <c r="Q205" s="8"/>
      <c r="S205" s="8"/>
    </row>
    <row r="206" spans="2:19">
      <c r="B206" s="20"/>
      <c r="C206" s="21"/>
      <c r="H206" s="8"/>
      <c r="I206" s="8"/>
      <c r="M206" s="8"/>
      <c r="O206" s="8"/>
      <c r="Q206" s="8"/>
      <c r="S206" s="8"/>
    </row>
    <row r="207" spans="2:19">
      <c r="B207" s="20"/>
      <c r="C207" s="21"/>
      <c r="H207" s="8"/>
      <c r="I207" s="8"/>
      <c r="M207" s="8"/>
      <c r="O207" s="8"/>
      <c r="Q207" s="8"/>
      <c r="S207" s="8"/>
    </row>
    <row r="208" spans="2:19">
      <c r="B208" s="20"/>
      <c r="C208" s="21"/>
      <c r="H208" s="8"/>
      <c r="I208" s="8"/>
      <c r="M208" s="8"/>
      <c r="O208" s="8"/>
      <c r="Q208" s="8"/>
      <c r="S208" s="8"/>
    </row>
    <row r="209" spans="2:19">
      <c r="B209" s="20"/>
      <c r="C209" s="21"/>
      <c r="H209" s="8"/>
      <c r="I209" s="8"/>
      <c r="M209" s="8"/>
      <c r="O209" s="8"/>
      <c r="Q209" s="8"/>
      <c r="S209" s="8"/>
    </row>
    <row r="210" spans="2:19">
      <c r="B210" s="20"/>
      <c r="C210" s="21"/>
      <c r="H210" s="8"/>
      <c r="I210" s="8"/>
      <c r="M210" s="8"/>
      <c r="O210" s="8"/>
      <c r="Q210" s="8"/>
      <c r="S210" s="8"/>
    </row>
    <row r="211" spans="2:19">
      <c r="B211" s="20"/>
      <c r="C211" s="21"/>
      <c r="H211" s="8"/>
      <c r="I211" s="8"/>
      <c r="M211" s="8"/>
      <c r="O211" s="8"/>
      <c r="Q211" s="8"/>
      <c r="S211" s="8"/>
    </row>
    <row r="212" spans="2:19">
      <c r="B212" s="20"/>
      <c r="C212" s="21"/>
      <c r="H212" s="8"/>
      <c r="I212" s="8"/>
      <c r="M212" s="8"/>
      <c r="O212" s="8"/>
      <c r="Q212" s="8"/>
      <c r="S212" s="8"/>
    </row>
    <row r="213" spans="2:19">
      <c r="B213" s="20"/>
      <c r="C213" s="21"/>
      <c r="H213" s="8"/>
      <c r="I213" s="8"/>
      <c r="M213" s="8"/>
      <c r="O213" s="8"/>
      <c r="Q213" s="8"/>
      <c r="S213" s="8"/>
    </row>
    <row r="214" spans="2:19">
      <c r="B214" s="20"/>
      <c r="C214" s="21"/>
      <c r="H214" s="8"/>
      <c r="I214" s="8"/>
      <c r="M214" s="8"/>
      <c r="O214" s="8"/>
      <c r="Q214" s="8"/>
      <c r="S214" s="8"/>
    </row>
    <row r="215" spans="2:19">
      <c r="B215" s="20"/>
      <c r="C215" s="21"/>
      <c r="H215" s="8"/>
      <c r="I215" s="8"/>
      <c r="M215" s="8"/>
      <c r="O215" s="8"/>
      <c r="Q215" s="8"/>
      <c r="S215" s="8"/>
    </row>
    <row r="216" spans="2:19">
      <c r="B216" s="20"/>
      <c r="C216" s="21"/>
      <c r="H216" s="8"/>
      <c r="I216" s="8"/>
      <c r="M216" s="8"/>
      <c r="O216" s="8"/>
      <c r="Q216" s="8"/>
      <c r="S216" s="8"/>
    </row>
    <row r="217" spans="2:19">
      <c r="B217" s="20"/>
      <c r="C217" s="21"/>
      <c r="H217" s="8"/>
      <c r="I217" s="8"/>
      <c r="M217" s="8"/>
      <c r="O217" s="8"/>
      <c r="Q217" s="8"/>
      <c r="S217" s="8"/>
    </row>
    <row r="218" spans="2:19">
      <c r="B218" s="20"/>
      <c r="C218" s="21"/>
      <c r="H218" s="8"/>
      <c r="I218" s="8"/>
      <c r="M218" s="8"/>
      <c r="O218" s="8"/>
      <c r="Q218" s="8"/>
      <c r="S218" s="8"/>
    </row>
    <row r="219" spans="2:19">
      <c r="B219" s="20"/>
      <c r="C219" s="21"/>
      <c r="H219" s="8"/>
      <c r="I219" s="8"/>
      <c r="M219" s="8"/>
      <c r="O219" s="8"/>
      <c r="Q219" s="8"/>
      <c r="S219" s="8"/>
    </row>
    <row r="220" spans="2:19">
      <c r="B220" s="20"/>
      <c r="C220" s="21"/>
      <c r="H220" s="8"/>
      <c r="I220" s="8"/>
      <c r="M220" s="8"/>
      <c r="O220" s="8"/>
      <c r="Q220" s="8"/>
      <c r="S220" s="8"/>
    </row>
    <row r="221" spans="2:19">
      <c r="B221" s="20"/>
      <c r="C221" s="21"/>
      <c r="H221" s="8"/>
      <c r="I221" s="8"/>
      <c r="M221" s="8"/>
      <c r="O221" s="8"/>
      <c r="Q221" s="8"/>
      <c r="S221" s="8"/>
    </row>
    <row r="222" spans="2:19">
      <c r="B222" s="20"/>
      <c r="C222" s="21"/>
      <c r="H222" s="8"/>
      <c r="I222" s="8"/>
      <c r="M222" s="8"/>
      <c r="O222" s="8"/>
      <c r="Q222" s="8"/>
      <c r="S222" s="8"/>
    </row>
    <row r="223" spans="2:19">
      <c r="B223" s="20"/>
      <c r="C223" s="21"/>
      <c r="H223" s="8"/>
      <c r="I223" s="8"/>
      <c r="M223" s="8"/>
      <c r="O223" s="8"/>
      <c r="Q223" s="8"/>
      <c r="S223" s="8"/>
    </row>
    <row r="224" spans="2:19">
      <c r="B224" s="20"/>
      <c r="C224" s="21"/>
      <c r="H224" s="8"/>
      <c r="I224" s="8"/>
      <c r="M224" s="8"/>
      <c r="O224" s="8"/>
      <c r="Q224" s="8"/>
      <c r="S224" s="8"/>
    </row>
    <row r="225" spans="2:19">
      <c r="B225" s="20"/>
      <c r="C225" s="21"/>
      <c r="H225" s="8"/>
      <c r="I225" s="8"/>
      <c r="M225" s="8"/>
      <c r="O225" s="8"/>
      <c r="Q225" s="8"/>
      <c r="S225" s="8"/>
    </row>
    <row r="226" spans="2:19">
      <c r="B226" s="20"/>
      <c r="C226" s="21"/>
      <c r="H226" s="8"/>
      <c r="I226" s="8"/>
      <c r="M226" s="8"/>
      <c r="O226" s="8"/>
      <c r="Q226" s="8"/>
      <c r="S226" s="8"/>
    </row>
    <row r="227" spans="2:19">
      <c r="B227" s="20"/>
      <c r="C227" s="21"/>
      <c r="H227" s="8"/>
      <c r="I227" s="8"/>
      <c r="M227" s="8"/>
      <c r="O227" s="8"/>
      <c r="Q227" s="8"/>
      <c r="S227" s="8"/>
    </row>
    <row r="228" spans="2:19">
      <c r="B228" s="20"/>
      <c r="C228" s="21"/>
      <c r="H228" s="8"/>
      <c r="I228" s="8"/>
      <c r="M228" s="8"/>
      <c r="O228" s="8"/>
      <c r="Q228" s="8"/>
      <c r="S228" s="8"/>
    </row>
    <row r="229" spans="2:19">
      <c r="B229" s="20"/>
      <c r="C229" s="21"/>
      <c r="H229" s="8"/>
      <c r="I229" s="8"/>
      <c r="M229" s="8"/>
      <c r="O229" s="8"/>
      <c r="Q229" s="8"/>
      <c r="S229" s="8"/>
    </row>
    <row r="230" spans="2:19">
      <c r="B230" s="20"/>
      <c r="C230" s="21"/>
      <c r="H230" s="8"/>
      <c r="I230" s="8"/>
      <c r="M230" s="8"/>
      <c r="O230" s="8"/>
      <c r="Q230" s="8"/>
      <c r="S230" s="8"/>
    </row>
    <row r="231" spans="2:19">
      <c r="B231" s="20"/>
      <c r="C231" s="21"/>
      <c r="H231" s="8"/>
      <c r="I231" s="8"/>
      <c r="M231" s="8"/>
      <c r="O231" s="8"/>
      <c r="Q231" s="8"/>
      <c r="S231" s="8"/>
    </row>
    <row r="232" spans="2:19">
      <c r="B232" s="20"/>
      <c r="C232" s="21"/>
      <c r="H232" s="8"/>
      <c r="I232" s="8"/>
      <c r="M232" s="8"/>
      <c r="O232" s="8"/>
      <c r="Q232" s="8"/>
      <c r="S232" s="8"/>
    </row>
    <row r="233" spans="2:19">
      <c r="B233" s="20"/>
      <c r="C233" s="21"/>
      <c r="H233" s="8"/>
      <c r="I233" s="8"/>
      <c r="M233" s="8"/>
      <c r="O233" s="8"/>
      <c r="Q233" s="8"/>
      <c r="S233" s="8"/>
    </row>
    <row r="234" spans="2:19">
      <c r="B234" s="20"/>
      <c r="C234" s="21"/>
      <c r="H234" s="8"/>
      <c r="I234" s="8"/>
      <c r="M234" s="8"/>
      <c r="O234" s="8"/>
      <c r="Q234" s="8"/>
      <c r="S234" s="8"/>
    </row>
    <row r="235" spans="2:19">
      <c r="B235" s="20"/>
      <c r="C235" s="21"/>
      <c r="H235" s="8"/>
      <c r="I235" s="8"/>
      <c r="M235" s="8"/>
      <c r="O235" s="8"/>
      <c r="Q235" s="8"/>
      <c r="S235" s="8"/>
    </row>
    <row r="236" spans="2:19">
      <c r="B236" s="20"/>
      <c r="C236" s="21"/>
      <c r="H236" s="8"/>
      <c r="I236" s="8"/>
      <c r="M236" s="8"/>
      <c r="O236" s="8"/>
      <c r="Q236" s="8"/>
      <c r="S236" s="8"/>
    </row>
    <row r="237" spans="2:19">
      <c r="B237" s="20"/>
      <c r="C237" s="21"/>
      <c r="H237" s="8"/>
      <c r="I237" s="8"/>
      <c r="M237" s="8"/>
      <c r="O237" s="8"/>
      <c r="Q237" s="8"/>
      <c r="S237" s="8"/>
    </row>
    <row r="238" spans="2:19">
      <c r="B238" s="20"/>
      <c r="C238" s="21"/>
      <c r="H238" s="8"/>
      <c r="I238" s="8"/>
      <c r="M238" s="8"/>
      <c r="O238" s="8"/>
      <c r="Q238" s="8"/>
      <c r="S238" s="8"/>
    </row>
    <row r="239" spans="2:19">
      <c r="B239" s="20"/>
      <c r="C239" s="21"/>
      <c r="H239" s="8"/>
      <c r="I239" s="8"/>
      <c r="M239" s="8"/>
      <c r="O239" s="8"/>
      <c r="Q239" s="8"/>
      <c r="S239" s="8"/>
    </row>
    <row r="240" spans="2:19">
      <c r="B240" s="20"/>
      <c r="C240" s="21"/>
      <c r="H240" s="8"/>
      <c r="I240" s="8"/>
      <c r="M240" s="8"/>
      <c r="O240" s="8"/>
      <c r="Q240" s="8"/>
      <c r="S240" s="8"/>
    </row>
    <row r="241" spans="2:19">
      <c r="B241" s="20"/>
      <c r="C241" s="21"/>
      <c r="H241" s="8"/>
      <c r="I241" s="8"/>
      <c r="M241" s="8"/>
      <c r="O241" s="8"/>
      <c r="Q241" s="8"/>
      <c r="S241" s="8"/>
    </row>
    <row r="242" spans="2:19">
      <c r="B242" s="20"/>
      <c r="C242" s="21"/>
      <c r="H242" s="8"/>
      <c r="I242" s="8"/>
      <c r="M242" s="8"/>
      <c r="O242" s="8"/>
      <c r="Q242" s="8"/>
      <c r="S242" s="8"/>
    </row>
    <row r="243" spans="2:19">
      <c r="B243" s="20"/>
      <c r="C243" s="21"/>
      <c r="H243" s="8"/>
      <c r="I243" s="8"/>
      <c r="M243" s="8"/>
      <c r="O243" s="8"/>
      <c r="Q243" s="8"/>
      <c r="S243" s="8"/>
    </row>
    <row r="244" spans="2:19">
      <c r="B244" s="20"/>
      <c r="C244" s="21"/>
      <c r="H244" s="8"/>
      <c r="I244" s="8"/>
      <c r="M244" s="8"/>
      <c r="O244" s="8"/>
      <c r="Q244" s="8"/>
      <c r="S244" s="8"/>
    </row>
    <row r="245" spans="2:19">
      <c r="B245" s="20"/>
      <c r="C245" s="21"/>
      <c r="H245" s="8"/>
      <c r="I245" s="8"/>
      <c r="M245" s="8"/>
      <c r="O245" s="8"/>
      <c r="Q245" s="8"/>
      <c r="S245" s="8"/>
    </row>
    <row r="246" spans="2:19">
      <c r="B246" s="20"/>
      <c r="C246" s="21"/>
      <c r="H246" s="8"/>
      <c r="I246" s="8"/>
      <c r="M246" s="8"/>
      <c r="O246" s="8"/>
      <c r="Q246" s="8"/>
      <c r="S246" s="8"/>
    </row>
    <row r="247" spans="2:19">
      <c r="B247" s="20"/>
      <c r="C247" s="21"/>
      <c r="H247" s="8"/>
      <c r="I247" s="8"/>
      <c r="M247" s="8"/>
      <c r="O247" s="8"/>
      <c r="Q247" s="8"/>
      <c r="S247" s="8"/>
    </row>
    <row r="248" spans="2:19">
      <c r="B248" s="20"/>
      <c r="C248" s="21"/>
      <c r="H248" s="8"/>
      <c r="I248" s="8"/>
      <c r="M248" s="8"/>
      <c r="O248" s="8"/>
      <c r="Q248" s="8"/>
      <c r="S248" s="8"/>
    </row>
    <row r="249" spans="2:19">
      <c r="B249" s="20"/>
      <c r="C249" s="21"/>
      <c r="H249" s="8"/>
      <c r="I249" s="8"/>
      <c r="M249" s="8"/>
      <c r="O249" s="8"/>
      <c r="Q249" s="8"/>
      <c r="S249" s="8"/>
    </row>
    <row r="250" spans="2:19">
      <c r="B250" s="20"/>
      <c r="C250" s="21"/>
      <c r="H250" s="8"/>
      <c r="I250" s="8"/>
      <c r="M250" s="8"/>
      <c r="O250" s="8"/>
      <c r="Q250" s="8"/>
      <c r="S250" s="8"/>
    </row>
    <row r="251" spans="2:19">
      <c r="B251" s="20"/>
      <c r="C251" s="21"/>
      <c r="H251" s="8"/>
      <c r="I251" s="8"/>
      <c r="M251" s="8"/>
      <c r="O251" s="8"/>
      <c r="Q251" s="8"/>
      <c r="S251" s="8"/>
    </row>
    <row r="252" spans="2:19">
      <c r="B252" s="20"/>
      <c r="C252" s="21"/>
      <c r="H252" s="8"/>
      <c r="I252" s="8"/>
      <c r="M252" s="8"/>
      <c r="O252" s="8"/>
      <c r="Q252" s="8"/>
      <c r="S252" s="8"/>
    </row>
    <row r="253" spans="2:19">
      <c r="B253" s="20"/>
      <c r="C253" s="21"/>
      <c r="H253" s="8"/>
      <c r="I253" s="8"/>
      <c r="M253" s="8"/>
      <c r="O253" s="8"/>
      <c r="Q253" s="8"/>
      <c r="S253" s="8"/>
    </row>
    <row r="254" spans="2:19">
      <c r="B254" s="20"/>
      <c r="C254" s="21"/>
      <c r="H254" s="8"/>
      <c r="I254" s="8"/>
      <c r="M254" s="8"/>
      <c r="O254" s="8"/>
      <c r="Q254" s="8"/>
      <c r="S254" s="8"/>
    </row>
    <row r="255" spans="2:19">
      <c r="B255" s="20"/>
      <c r="C255" s="21"/>
      <c r="H255" s="8"/>
      <c r="I255" s="8"/>
      <c r="M255" s="8"/>
      <c r="O255" s="8"/>
      <c r="Q255" s="8"/>
      <c r="S255" s="8"/>
    </row>
    <row r="256" spans="2:19">
      <c r="B256" s="20"/>
      <c r="C256" s="21"/>
      <c r="H256" s="8"/>
      <c r="I256" s="8"/>
      <c r="M256" s="8"/>
      <c r="O256" s="8"/>
      <c r="Q256" s="8"/>
      <c r="S256" s="8"/>
    </row>
    <row r="257" spans="2:19">
      <c r="B257" s="20"/>
      <c r="C257" s="21"/>
      <c r="H257" s="8"/>
      <c r="I257" s="8"/>
      <c r="M257" s="8"/>
      <c r="O257" s="8"/>
      <c r="Q257" s="8"/>
      <c r="S257" s="8"/>
    </row>
    <row r="258" spans="2:19">
      <c r="B258" s="20"/>
      <c r="C258" s="21"/>
      <c r="H258" s="8"/>
      <c r="I258" s="8"/>
      <c r="M258" s="8"/>
      <c r="O258" s="8"/>
      <c r="Q258" s="8"/>
      <c r="S258" s="8"/>
    </row>
    <row r="259" spans="2:19">
      <c r="B259" s="20"/>
      <c r="C259" s="21"/>
      <c r="H259" s="8"/>
      <c r="I259" s="8"/>
      <c r="M259" s="8"/>
      <c r="O259" s="8"/>
      <c r="Q259" s="8"/>
      <c r="S259" s="8"/>
    </row>
    <row r="260" spans="2:19">
      <c r="B260" s="20"/>
      <c r="C260" s="21"/>
      <c r="H260" s="8"/>
      <c r="I260" s="8"/>
      <c r="M260" s="8"/>
      <c r="O260" s="8"/>
      <c r="Q260" s="8"/>
      <c r="S260" s="8"/>
    </row>
    <row r="261" spans="2:19">
      <c r="B261" s="20"/>
      <c r="C261" s="21"/>
      <c r="H261" s="8"/>
      <c r="I261" s="8"/>
      <c r="M261" s="8"/>
      <c r="O261" s="8"/>
      <c r="Q261" s="8"/>
      <c r="S261" s="8"/>
    </row>
    <row r="262" spans="2:19">
      <c r="B262" s="20"/>
      <c r="C262" s="21"/>
      <c r="H262" s="8"/>
      <c r="I262" s="8"/>
      <c r="M262" s="8"/>
      <c r="O262" s="8"/>
      <c r="Q262" s="8"/>
      <c r="S262" s="8"/>
    </row>
    <row r="263" spans="2:19">
      <c r="B263" s="20"/>
      <c r="C263" s="21"/>
      <c r="H263" s="8"/>
      <c r="I263" s="8"/>
      <c r="M263" s="8"/>
      <c r="O263" s="8"/>
      <c r="Q263" s="8"/>
      <c r="S263" s="8"/>
    </row>
    <row r="264" spans="2:19">
      <c r="B264" s="20"/>
      <c r="C264" s="21"/>
      <c r="H264" s="8"/>
      <c r="I264" s="8"/>
      <c r="M264" s="8"/>
      <c r="O264" s="8"/>
      <c r="Q264" s="8"/>
      <c r="S264" s="8"/>
    </row>
    <row r="265" spans="2:19">
      <c r="B265" s="20"/>
      <c r="C265" s="21"/>
      <c r="H265" s="8"/>
      <c r="I265" s="8"/>
      <c r="M265" s="8"/>
      <c r="O265" s="8"/>
      <c r="Q265" s="8"/>
      <c r="S265" s="8"/>
    </row>
    <row r="266" spans="2:19">
      <c r="B266" s="20"/>
      <c r="C266" s="21"/>
      <c r="H266" s="8"/>
      <c r="I266" s="8"/>
      <c r="M266" s="8"/>
      <c r="O266" s="8"/>
      <c r="Q266" s="8"/>
      <c r="S266" s="8"/>
    </row>
    <row r="267" spans="2:19">
      <c r="B267" s="20"/>
      <c r="C267" s="21"/>
      <c r="H267" s="8"/>
      <c r="I267" s="8"/>
      <c r="M267" s="8"/>
      <c r="O267" s="8"/>
      <c r="Q267" s="8"/>
      <c r="S267" s="8"/>
    </row>
    <row r="268" spans="2:19">
      <c r="B268" s="20"/>
      <c r="C268" s="21"/>
      <c r="H268" s="8"/>
      <c r="I268" s="8"/>
      <c r="M268" s="8"/>
      <c r="O268" s="8"/>
      <c r="Q268" s="8"/>
      <c r="S268" s="8"/>
    </row>
    <row r="269" spans="2:19">
      <c r="B269" s="20"/>
      <c r="C269" s="21"/>
      <c r="H269" s="8"/>
      <c r="I269" s="8"/>
      <c r="M269" s="8"/>
      <c r="O269" s="8"/>
      <c r="Q269" s="8"/>
      <c r="S269" s="8"/>
    </row>
    <row r="270" spans="2:19">
      <c r="B270" s="20"/>
      <c r="C270" s="21"/>
      <c r="H270" s="8"/>
      <c r="I270" s="8"/>
      <c r="M270" s="8"/>
      <c r="O270" s="8"/>
      <c r="Q270" s="8"/>
      <c r="S270" s="8"/>
    </row>
    <row r="271" spans="2:19">
      <c r="B271" s="20"/>
      <c r="C271" s="21"/>
      <c r="H271" s="8"/>
      <c r="I271" s="8"/>
      <c r="M271" s="8"/>
      <c r="O271" s="8"/>
      <c r="Q271" s="8"/>
      <c r="S271" s="8"/>
    </row>
    <row r="272" spans="2:19">
      <c r="B272" s="20"/>
      <c r="C272" s="21"/>
      <c r="H272" s="8"/>
      <c r="I272" s="8"/>
      <c r="M272" s="8"/>
      <c r="O272" s="8"/>
      <c r="Q272" s="8"/>
      <c r="S272" s="8"/>
    </row>
    <row r="273" spans="2:19">
      <c r="B273" s="20"/>
      <c r="C273" s="21"/>
      <c r="H273" s="8"/>
      <c r="I273" s="8"/>
      <c r="M273" s="8"/>
      <c r="O273" s="8"/>
      <c r="Q273" s="8"/>
      <c r="S273" s="8"/>
    </row>
    <row r="274" spans="2:19">
      <c r="B274" s="20"/>
      <c r="C274" s="21"/>
      <c r="H274" s="8"/>
      <c r="I274" s="8"/>
      <c r="M274" s="8"/>
      <c r="O274" s="8"/>
      <c r="Q274" s="8"/>
      <c r="S274" s="8"/>
    </row>
    <row r="275" spans="2:19">
      <c r="B275" s="20"/>
      <c r="C275" s="21"/>
      <c r="H275" s="8"/>
      <c r="I275" s="8"/>
      <c r="M275" s="8"/>
      <c r="O275" s="8"/>
      <c r="Q275" s="8"/>
      <c r="S275" s="8"/>
    </row>
    <row r="276" spans="2:19">
      <c r="B276" s="20"/>
      <c r="C276" s="21"/>
      <c r="H276" s="8"/>
      <c r="I276" s="8"/>
      <c r="M276" s="8"/>
      <c r="O276" s="8"/>
      <c r="Q276" s="8"/>
      <c r="S276" s="8"/>
    </row>
    <row r="277" spans="2:19">
      <c r="B277" s="20"/>
      <c r="C277" s="21"/>
      <c r="H277" s="8"/>
      <c r="I277" s="8"/>
      <c r="M277" s="8"/>
      <c r="O277" s="8"/>
      <c r="Q277" s="8"/>
      <c r="S277" s="8"/>
    </row>
    <row r="278" spans="2:19">
      <c r="B278" s="20"/>
      <c r="C278" s="21"/>
      <c r="H278" s="8"/>
      <c r="I278" s="8"/>
      <c r="M278" s="8"/>
      <c r="O278" s="8"/>
      <c r="Q278" s="8"/>
      <c r="S278" s="8"/>
    </row>
    <row r="279" spans="2:19">
      <c r="B279" s="20"/>
      <c r="C279" s="21"/>
      <c r="H279" s="8"/>
      <c r="I279" s="8"/>
      <c r="M279" s="8"/>
      <c r="O279" s="8"/>
      <c r="Q279" s="8"/>
      <c r="S279" s="8"/>
    </row>
    <row r="280" spans="2:19">
      <c r="B280" s="20"/>
      <c r="C280" s="21"/>
      <c r="H280" s="8"/>
      <c r="I280" s="8"/>
      <c r="M280" s="8"/>
      <c r="O280" s="8"/>
      <c r="Q280" s="8"/>
      <c r="S280" s="8"/>
    </row>
    <row r="281" spans="2:19">
      <c r="B281" s="20"/>
      <c r="C281" s="21"/>
      <c r="H281" s="8"/>
      <c r="I281" s="8"/>
      <c r="M281" s="8"/>
      <c r="O281" s="8"/>
      <c r="Q281" s="8"/>
      <c r="S281" s="8"/>
    </row>
    <row r="282" spans="2:19">
      <c r="B282" s="20"/>
      <c r="C282" s="21"/>
      <c r="H282" s="8"/>
      <c r="I282" s="8"/>
      <c r="M282" s="8"/>
      <c r="O282" s="8"/>
      <c r="Q282" s="8"/>
      <c r="S282" s="8"/>
    </row>
    <row r="283" spans="2:19">
      <c r="B283" s="20"/>
      <c r="C283" s="21"/>
      <c r="H283" s="8"/>
      <c r="I283" s="8"/>
      <c r="M283" s="8"/>
      <c r="O283" s="8"/>
      <c r="Q283" s="8"/>
      <c r="S283" s="8"/>
    </row>
    <row r="284" spans="2:19">
      <c r="B284" s="20"/>
      <c r="C284" s="21"/>
      <c r="H284" s="8"/>
      <c r="I284" s="8"/>
      <c r="M284" s="8"/>
      <c r="O284" s="8"/>
      <c r="Q284" s="8"/>
      <c r="S284" s="8"/>
    </row>
    <row r="285" spans="2:19">
      <c r="B285" s="20"/>
      <c r="C285" s="21"/>
      <c r="H285" s="8"/>
      <c r="I285" s="8"/>
      <c r="M285" s="8"/>
      <c r="O285" s="8"/>
      <c r="Q285" s="8"/>
      <c r="S285" s="8"/>
    </row>
    <row r="286" spans="2:19">
      <c r="B286" s="20"/>
      <c r="C286" s="21"/>
      <c r="H286" s="8"/>
      <c r="I286" s="8"/>
      <c r="M286" s="8"/>
      <c r="O286" s="8"/>
      <c r="Q286" s="8"/>
      <c r="S286" s="8"/>
    </row>
    <row r="287" spans="2:19">
      <c r="B287" s="20"/>
      <c r="C287" s="21"/>
      <c r="H287" s="8"/>
      <c r="I287" s="8"/>
      <c r="M287" s="8"/>
      <c r="O287" s="8"/>
      <c r="Q287" s="8"/>
      <c r="S287" s="8"/>
    </row>
    <row r="288" spans="2:19">
      <c r="B288" s="20"/>
      <c r="C288" s="21"/>
      <c r="H288" s="8"/>
      <c r="I288" s="8"/>
      <c r="M288" s="8"/>
      <c r="O288" s="8"/>
      <c r="Q288" s="8"/>
      <c r="S288" s="8"/>
    </row>
    <row r="289" spans="2:19">
      <c r="B289" s="20"/>
      <c r="C289" s="21"/>
      <c r="H289" s="8"/>
      <c r="I289" s="8"/>
      <c r="M289" s="8"/>
      <c r="O289" s="8"/>
      <c r="Q289" s="8"/>
      <c r="S289" s="8"/>
    </row>
    <row r="290" spans="2:19">
      <c r="B290" s="20"/>
      <c r="C290" s="21"/>
      <c r="H290" s="8"/>
      <c r="I290" s="8"/>
      <c r="M290" s="8"/>
      <c r="O290" s="8"/>
      <c r="Q290" s="8"/>
      <c r="S290" s="8"/>
    </row>
    <row r="291" spans="2:19">
      <c r="B291" s="20"/>
      <c r="C291" s="21"/>
      <c r="H291" s="8"/>
      <c r="I291" s="8"/>
      <c r="M291" s="8"/>
      <c r="O291" s="8"/>
      <c r="Q291" s="8"/>
      <c r="S291" s="8"/>
    </row>
    <row r="292" spans="2:19">
      <c r="B292" s="20"/>
      <c r="C292" s="21"/>
      <c r="H292" s="8"/>
      <c r="I292" s="8"/>
      <c r="M292" s="8"/>
      <c r="O292" s="8"/>
      <c r="Q292" s="8"/>
      <c r="S292" s="8"/>
    </row>
    <row r="293" spans="2:19">
      <c r="B293" s="20"/>
      <c r="C293" s="21"/>
      <c r="H293" s="8"/>
      <c r="I293" s="8"/>
      <c r="M293" s="8"/>
      <c r="O293" s="8"/>
      <c r="Q293" s="8"/>
      <c r="S293" s="8"/>
    </row>
    <row r="294" spans="2:19">
      <c r="B294" s="20"/>
      <c r="C294" s="21"/>
      <c r="H294" s="8"/>
      <c r="I294" s="8"/>
      <c r="M294" s="8"/>
      <c r="O294" s="8"/>
      <c r="Q294" s="8"/>
      <c r="S294" s="8"/>
    </row>
    <row r="295" spans="2:19">
      <c r="B295" s="20"/>
      <c r="C295" s="21"/>
      <c r="H295" s="8"/>
      <c r="I295" s="8"/>
      <c r="M295" s="8"/>
      <c r="O295" s="8"/>
      <c r="Q295" s="8"/>
      <c r="S295" s="8"/>
    </row>
    <row r="296" spans="2:19">
      <c r="B296" s="20"/>
      <c r="C296" s="21"/>
      <c r="H296" s="8"/>
      <c r="I296" s="8"/>
      <c r="M296" s="8"/>
      <c r="O296" s="8"/>
      <c r="Q296" s="8"/>
      <c r="S296" s="8"/>
    </row>
    <row r="297" spans="2:19">
      <c r="B297" s="20"/>
      <c r="C297" s="21"/>
      <c r="H297" s="8"/>
      <c r="I297" s="8"/>
      <c r="M297" s="8"/>
      <c r="O297" s="8"/>
      <c r="Q297" s="8"/>
      <c r="S297" s="8"/>
    </row>
    <row r="298" spans="2:19">
      <c r="B298" s="20"/>
      <c r="C298" s="21"/>
      <c r="H298" s="8"/>
      <c r="I298" s="8"/>
      <c r="M298" s="8"/>
      <c r="O298" s="8"/>
      <c r="Q298" s="8"/>
      <c r="S298" s="8"/>
    </row>
    <row r="299" spans="2:19">
      <c r="B299" s="20"/>
      <c r="C299" s="21"/>
      <c r="H299" s="8"/>
      <c r="I299" s="8"/>
      <c r="M299" s="8"/>
      <c r="O299" s="8"/>
      <c r="Q299" s="8"/>
      <c r="S299" s="8"/>
    </row>
    <row r="300" spans="2:19">
      <c r="B300" s="20"/>
      <c r="C300" s="21"/>
      <c r="H300" s="8"/>
      <c r="I300" s="8"/>
      <c r="M300" s="8"/>
      <c r="O300" s="8"/>
      <c r="Q300" s="8"/>
      <c r="S300" s="8"/>
    </row>
    <row r="301" spans="2:19">
      <c r="B301" s="20"/>
      <c r="C301" s="21"/>
      <c r="H301" s="8"/>
      <c r="I301" s="8"/>
      <c r="M301" s="8"/>
      <c r="O301" s="8"/>
      <c r="Q301" s="8"/>
      <c r="S301" s="8"/>
    </row>
    <row r="302" spans="2:19">
      <c r="B302" s="20"/>
      <c r="C302" s="21"/>
      <c r="H302" s="8"/>
      <c r="I302" s="8"/>
      <c r="M302" s="8"/>
      <c r="O302" s="8"/>
      <c r="Q302" s="8"/>
      <c r="S302" s="8"/>
    </row>
    <row r="303" spans="2:19">
      <c r="B303" s="20"/>
      <c r="C303" s="21"/>
      <c r="H303" s="8"/>
      <c r="I303" s="8"/>
      <c r="M303" s="8"/>
      <c r="O303" s="8"/>
      <c r="Q303" s="8"/>
      <c r="S303" s="8"/>
    </row>
    <row r="304" spans="2:19">
      <c r="B304" s="20"/>
      <c r="C304" s="21"/>
      <c r="H304" s="8"/>
      <c r="I304" s="8"/>
      <c r="M304" s="8"/>
      <c r="O304" s="8"/>
      <c r="Q304" s="8"/>
      <c r="S304" s="8"/>
    </row>
    <row r="305" spans="2:19">
      <c r="B305" s="20"/>
      <c r="C305" s="21"/>
      <c r="H305" s="8"/>
      <c r="I305" s="8"/>
      <c r="M305" s="8"/>
      <c r="O305" s="8"/>
      <c r="Q305" s="8"/>
      <c r="S305" s="8"/>
    </row>
    <row r="306" spans="2:19">
      <c r="B306" s="20"/>
      <c r="C306" s="21"/>
      <c r="H306" s="8"/>
      <c r="I306" s="8"/>
      <c r="M306" s="8"/>
      <c r="O306" s="8"/>
      <c r="Q306" s="8"/>
      <c r="S306" s="8"/>
    </row>
    <row r="307" spans="2:19">
      <c r="B307" s="20"/>
      <c r="C307" s="21"/>
      <c r="H307" s="8"/>
      <c r="I307" s="8"/>
      <c r="M307" s="8"/>
      <c r="O307" s="8"/>
      <c r="Q307" s="8"/>
      <c r="S307" s="8"/>
    </row>
    <row r="308" spans="2:19">
      <c r="B308" s="20"/>
      <c r="C308" s="21"/>
      <c r="H308" s="8"/>
      <c r="I308" s="8"/>
      <c r="M308" s="8"/>
      <c r="O308" s="8"/>
      <c r="Q308" s="8"/>
      <c r="S308" s="8"/>
    </row>
    <row r="309" spans="2:19">
      <c r="B309" s="20"/>
      <c r="C309" s="21"/>
      <c r="H309" s="8"/>
      <c r="I309" s="8"/>
      <c r="M309" s="8"/>
      <c r="O309" s="8"/>
      <c r="Q309" s="8"/>
      <c r="S309" s="8"/>
    </row>
    <row r="310" spans="2:19">
      <c r="B310" s="20"/>
      <c r="C310" s="21"/>
      <c r="H310" s="8"/>
      <c r="I310" s="8"/>
      <c r="M310" s="8"/>
      <c r="O310" s="8"/>
      <c r="Q310" s="8"/>
      <c r="S310" s="8"/>
    </row>
    <row r="311" spans="2:19">
      <c r="B311" s="20"/>
      <c r="C311" s="21"/>
      <c r="H311" s="8"/>
      <c r="I311" s="8"/>
      <c r="M311" s="8"/>
      <c r="O311" s="8"/>
      <c r="Q311" s="8"/>
      <c r="S311" s="8"/>
    </row>
    <row r="312" spans="2:19">
      <c r="B312" s="20"/>
      <c r="C312" s="21"/>
      <c r="H312" s="8"/>
      <c r="I312" s="8"/>
      <c r="M312" s="8"/>
      <c r="O312" s="8"/>
      <c r="Q312" s="8"/>
      <c r="S312" s="8"/>
    </row>
    <row r="313" spans="2:19">
      <c r="B313" s="20"/>
      <c r="C313" s="21"/>
      <c r="H313" s="8"/>
      <c r="I313" s="8"/>
      <c r="M313" s="8"/>
      <c r="O313" s="8"/>
      <c r="Q313" s="8"/>
      <c r="S313" s="8"/>
    </row>
    <row r="314" spans="2:19">
      <c r="B314" s="20"/>
      <c r="C314" s="21"/>
      <c r="H314" s="8"/>
      <c r="I314" s="8"/>
      <c r="M314" s="8"/>
      <c r="O314" s="8"/>
      <c r="Q314" s="8"/>
      <c r="S314" s="8"/>
    </row>
    <row r="315" spans="2:19">
      <c r="B315" s="20"/>
      <c r="C315" s="21"/>
      <c r="H315" s="8"/>
      <c r="I315" s="8"/>
      <c r="M315" s="8"/>
      <c r="O315" s="8"/>
      <c r="Q315" s="8"/>
      <c r="S315" s="8"/>
    </row>
    <row r="316" spans="2:19">
      <c r="B316" s="20"/>
      <c r="C316" s="21"/>
      <c r="H316" s="8"/>
      <c r="I316" s="8"/>
      <c r="M316" s="8"/>
      <c r="O316" s="8"/>
      <c r="Q316" s="8"/>
      <c r="S316" s="8"/>
    </row>
    <row r="317" spans="2:19">
      <c r="B317" s="20"/>
      <c r="C317" s="21"/>
      <c r="H317" s="8"/>
      <c r="I317" s="8"/>
      <c r="M317" s="8"/>
      <c r="O317" s="8"/>
      <c r="Q317" s="8"/>
      <c r="S317" s="8"/>
    </row>
    <row r="318" spans="2:19">
      <c r="B318" s="20"/>
      <c r="C318" s="21"/>
      <c r="H318" s="8"/>
      <c r="I318" s="8"/>
      <c r="M318" s="8"/>
      <c r="O318" s="8"/>
      <c r="Q318" s="8"/>
      <c r="S318" s="8"/>
    </row>
    <row r="319" spans="2:19">
      <c r="B319" s="20"/>
      <c r="C319" s="21"/>
      <c r="H319" s="8"/>
      <c r="I319" s="8"/>
      <c r="M319" s="8"/>
      <c r="O319" s="8"/>
      <c r="Q319" s="8"/>
      <c r="S319" s="8"/>
    </row>
    <row r="320" spans="2:19">
      <c r="B320" s="20"/>
      <c r="C320" s="21"/>
      <c r="H320" s="8"/>
      <c r="I320" s="8"/>
      <c r="M320" s="8"/>
      <c r="O320" s="8"/>
      <c r="Q320" s="8"/>
      <c r="S320" s="8"/>
    </row>
    <row r="321" spans="2:19">
      <c r="B321" s="20"/>
      <c r="C321" s="21"/>
      <c r="H321" s="8"/>
      <c r="I321" s="8"/>
      <c r="M321" s="8"/>
      <c r="O321" s="8"/>
      <c r="Q321" s="8"/>
      <c r="S321" s="8"/>
    </row>
    <row r="322" spans="2:19">
      <c r="B322" s="20"/>
      <c r="C322" s="21"/>
      <c r="H322" s="8"/>
      <c r="I322" s="8"/>
      <c r="M322" s="8"/>
      <c r="O322" s="8"/>
      <c r="Q322" s="8"/>
      <c r="S322" s="8"/>
    </row>
    <row r="323" spans="2:19">
      <c r="B323" s="20"/>
      <c r="C323" s="21"/>
      <c r="H323" s="8"/>
      <c r="I323" s="8"/>
      <c r="M323" s="8"/>
      <c r="O323" s="8"/>
      <c r="Q323" s="8"/>
      <c r="S323" s="8"/>
    </row>
    <row r="324" spans="2:19">
      <c r="B324" s="20"/>
      <c r="C324" s="21"/>
      <c r="H324" s="8"/>
      <c r="I324" s="8"/>
      <c r="M324" s="8"/>
      <c r="O324" s="8"/>
      <c r="Q324" s="8"/>
      <c r="S324" s="8"/>
    </row>
    <row r="325" spans="2:19">
      <c r="B325" s="20"/>
      <c r="C325" s="21"/>
      <c r="H325" s="8"/>
      <c r="I325" s="8"/>
      <c r="M325" s="8"/>
      <c r="O325" s="8"/>
      <c r="Q325" s="8"/>
      <c r="S325" s="8"/>
    </row>
    <row r="326" spans="2:19">
      <c r="B326" s="20"/>
      <c r="C326" s="21"/>
      <c r="H326" s="8"/>
      <c r="I326" s="8"/>
      <c r="M326" s="8"/>
      <c r="O326" s="8"/>
      <c r="Q326" s="8"/>
      <c r="S326" s="8"/>
    </row>
    <row r="327" spans="2:19">
      <c r="B327" s="20"/>
      <c r="C327" s="21"/>
      <c r="H327" s="8"/>
      <c r="I327" s="8"/>
      <c r="M327" s="8"/>
      <c r="O327" s="8"/>
      <c r="Q327" s="8"/>
      <c r="S327" s="8"/>
    </row>
    <row r="328" spans="2:19">
      <c r="B328" s="20"/>
      <c r="C328" s="21"/>
      <c r="H328" s="8"/>
      <c r="I328" s="8"/>
      <c r="M328" s="8"/>
      <c r="O328" s="8"/>
      <c r="Q328" s="8"/>
      <c r="S328" s="8"/>
    </row>
    <row r="329" spans="2:19">
      <c r="B329" s="20"/>
      <c r="C329" s="21"/>
      <c r="H329" s="8"/>
      <c r="I329" s="8"/>
      <c r="M329" s="8"/>
      <c r="O329" s="8"/>
      <c r="Q329" s="8"/>
      <c r="S329" s="8"/>
    </row>
    <row r="330" spans="2:19">
      <c r="B330" s="20"/>
      <c r="C330" s="21"/>
      <c r="H330" s="8"/>
      <c r="I330" s="8"/>
      <c r="M330" s="8"/>
      <c r="O330" s="8"/>
      <c r="Q330" s="8"/>
      <c r="S330" s="8"/>
    </row>
    <row r="331" spans="2:19">
      <c r="B331" s="20"/>
      <c r="C331" s="21"/>
      <c r="H331" s="8"/>
      <c r="I331" s="8"/>
      <c r="M331" s="8"/>
      <c r="O331" s="8"/>
      <c r="Q331" s="8"/>
      <c r="S331" s="8"/>
    </row>
    <row r="332" spans="2:19">
      <c r="B332" s="20"/>
      <c r="C332" s="21"/>
      <c r="H332" s="8"/>
      <c r="I332" s="8"/>
      <c r="M332" s="8"/>
      <c r="O332" s="8"/>
      <c r="Q332" s="8"/>
      <c r="S332" s="8"/>
    </row>
    <row r="333" spans="2:19">
      <c r="B333" s="20"/>
      <c r="C333" s="21"/>
      <c r="H333" s="8"/>
      <c r="I333" s="8"/>
      <c r="M333" s="8"/>
      <c r="O333" s="8"/>
      <c r="Q333" s="8"/>
      <c r="S333" s="8"/>
    </row>
    <row r="334" spans="2:19">
      <c r="B334" s="20"/>
      <c r="C334" s="21"/>
      <c r="H334" s="8"/>
      <c r="I334" s="8"/>
      <c r="M334" s="8"/>
      <c r="O334" s="8"/>
      <c r="Q334" s="8"/>
      <c r="S334" s="8"/>
    </row>
    <row r="335" spans="2:19">
      <c r="B335" s="20"/>
      <c r="C335" s="21"/>
      <c r="H335" s="8"/>
      <c r="I335" s="8"/>
      <c r="M335" s="8"/>
      <c r="O335" s="8"/>
      <c r="Q335" s="8"/>
      <c r="S335" s="8"/>
    </row>
    <row r="336" spans="2:19">
      <c r="B336" s="20"/>
      <c r="C336" s="21"/>
      <c r="H336" s="8"/>
      <c r="I336" s="8"/>
      <c r="M336" s="8"/>
      <c r="O336" s="8"/>
      <c r="Q336" s="8"/>
      <c r="S336" s="8"/>
    </row>
    <row r="337" spans="2:19">
      <c r="B337" s="20"/>
      <c r="C337" s="21"/>
      <c r="H337" s="8"/>
      <c r="I337" s="8"/>
      <c r="M337" s="8"/>
      <c r="O337" s="8"/>
      <c r="Q337" s="8"/>
      <c r="S337" s="8"/>
    </row>
    <row r="338" spans="2:19">
      <c r="B338" s="20"/>
      <c r="C338" s="21"/>
      <c r="H338" s="8"/>
      <c r="I338" s="8"/>
      <c r="M338" s="8"/>
      <c r="O338" s="8"/>
      <c r="Q338" s="8"/>
      <c r="S338" s="8"/>
    </row>
    <row r="339" spans="2:19">
      <c r="B339" s="20"/>
      <c r="C339" s="21"/>
      <c r="H339" s="8"/>
      <c r="I339" s="8"/>
      <c r="M339" s="8"/>
      <c r="O339" s="8"/>
      <c r="Q339" s="8"/>
      <c r="S339" s="8"/>
    </row>
    <row r="340" spans="2:19">
      <c r="B340" s="20"/>
      <c r="C340" s="21"/>
      <c r="H340" s="8"/>
      <c r="I340" s="8"/>
      <c r="M340" s="8"/>
      <c r="O340" s="8"/>
      <c r="Q340" s="8"/>
      <c r="S340" s="8"/>
    </row>
    <row r="341" spans="2:19">
      <c r="B341" s="20"/>
      <c r="C341" s="21"/>
      <c r="H341" s="8"/>
      <c r="I341" s="8"/>
      <c r="M341" s="8"/>
      <c r="O341" s="8"/>
      <c r="Q341" s="8"/>
      <c r="S341" s="8"/>
    </row>
    <row r="342" spans="2:19">
      <c r="B342" s="20"/>
      <c r="C342" s="21"/>
      <c r="H342" s="8"/>
      <c r="I342" s="8"/>
      <c r="M342" s="8"/>
      <c r="O342" s="8"/>
      <c r="Q342" s="8"/>
      <c r="S342" s="8"/>
    </row>
    <row r="343" spans="2:19">
      <c r="B343" s="20"/>
      <c r="C343" s="21"/>
      <c r="H343" s="8"/>
      <c r="I343" s="8"/>
      <c r="M343" s="8"/>
      <c r="O343" s="8"/>
      <c r="Q343" s="8"/>
      <c r="S343" s="8"/>
    </row>
    <row r="344" spans="2:19">
      <c r="B344" s="20"/>
      <c r="C344" s="21"/>
      <c r="H344" s="8"/>
      <c r="I344" s="8"/>
      <c r="M344" s="8"/>
      <c r="O344" s="8"/>
      <c r="Q344" s="8"/>
      <c r="S344" s="8"/>
    </row>
    <row r="345" spans="2:19">
      <c r="B345" s="20"/>
      <c r="C345" s="21"/>
      <c r="H345" s="8"/>
      <c r="I345" s="8"/>
      <c r="M345" s="8"/>
      <c r="O345" s="8"/>
      <c r="Q345" s="8"/>
      <c r="S345" s="8"/>
    </row>
    <row r="346" spans="2:19">
      <c r="B346" s="20"/>
      <c r="C346" s="21"/>
      <c r="H346" s="8"/>
      <c r="I346" s="8"/>
      <c r="M346" s="8"/>
      <c r="O346" s="8"/>
      <c r="Q346" s="8"/>
      <c r="S346" s="8"/>
    </row>
    <row r="347" spans="2:19">
      <c r="B347" s="20"/>
      <c r="C347" s="21"/>
      <c r="H347" s="8"/>
      <c r="I347" s="8"/>
      <c r="M347" s="8"/>
      <c r="O347" s="8"/>
      <c r="Q347" s="8"/>
      <c r="S347" s="8"/>
    </row>
    <row r="348" spans="2:19">
      <c r="B348" s="20"/>
      <c r="C348" s="21"/>
      <c r="H348" s="8"/>
      <c r="I348" s="8"/>
      <c r="M348" s="8"/>
      <c r="O348" s="8"/>
      <c r="Q348" s="8"/>
      <c r="S348" s="8"/>
    </row>
    <row r="349" spans="2:19">
      <c r="B349" s="20"/>
      <c r="C349" s="21"/>
      <c r="H349" s="8"/>
      <c r="I349" s="8"/>
      <c r="M349" s="8"/>
      <c r="O349" s="8"/>
      <c r="Q349" s="8"/>
      <c r="S349" s="8"/>
    </row>
    <row r="350" spans="2:19">
      <c r="B350" s="20"/>
      <c r="C350" s="21"/>
      <c r="H350" s="8"/>
      <c r="I350" s="8"/>
      <c r="M350" s="8"/>
      <c r="O350" s="8"/>
      <c r="Q350" s="8"/>
      <c r="S350" s="8"/>
    </row>
    <row r="351" spans="2:19">
      <c r="B351" s="20"/>
      <c r="C351" s="21"/>
      <c r="H351" s="8"/>
      <c r="I351" s="8"/>
      <c r="M351" s="8"/>
      <c r="O351" s="8"/>
      <c r="Q351" s="8"/>
      <c r="S351" s="8"/>
    </row>
    <row r="352" spans="2:19">
      <c r="B352" s="20"/>
      <c r="C352" s="21"/>
      <c r="H352" s="8"/>
      <c r="I352" s="8"/>
      <c r="M352" s="8"/>
      <c r="O352" s="8"/>
      <c r="Q352" s="8"/>
      <c r="S352" s="8"/>
    </row>
    <row r="353" spans="2:19">
      <c r="B353" s="20"/>
      <c r="C353" s="21"/>
      <c r="H353" s="8"/>
      <c r="I353" s="8"/>
      <c r="M353" s="8"/>
      <c r="O353" s="8"/>
      <c r="Q353" s="8"/>
      <c r="S353" s="8"/>
    </row>
    <row r="354" spans="2:19">
      <c r="B354" s="20"/>
      <c r="C354" s="21"/>
      <c r="H354" s="8"/>
      <c r="I354" s="8"/>
      <c r="M354" s="8"/>
      <c r="O354" s="8"/>
      <c r="Q354" s="8"/>
      <c r="S354" s="8"/>
    </row>
    <row r="355" spans="2:19">
      <c r="B355" s="20"/>
      <c r="C355" s="21"/>
      <c r="H355" s="8"/>
      <c r="I355" s="8"/>
      <c r="M355" s="8"/>
      <c r="O355" s="8"/>
      <c r="Q355" s="8"/>
      <c r="S355" s="8"/>
    </row>
    <row r="356" spans="2:19">
      <c r="B356" s="20"/>
      <c r="C356" s="21"/>
      <c r="H356" s="8"/>
      <c r="I356" s="8"/>
      <c r="M356" s="8"/>
      <c r="O356" s="8"/>
      <c r="Q356" s="8"/>
      <c r="S356" s="8"/>
    </row>
    <row r="357" spans="2:19">
      <c r="B357" s="20"/>
      <c r="C357" s="21"/>
      <c r="H357" s="8"/>
      <c r="I357" s="8"/>
      <c r="M357" s="8"/>
      <c r="O357" s="8"/>
      <c r="Q357" s="8"/>
      <c r="S357" s="8"/>
    </row>
    <row r="358" spans="2:19">
      <c r="B358" s="20"/>
      <c r="C358" s="21"/>
      <c r="H358" s="8"/>
      <c r="I358" s="8"/>
      <c r="M358" s="8"/>
      <c r="O358" s="8"/>
      <c r="Q358" s="8"/>
      <c r="S358" s="8"/>
    </row>
    <row r="359" spans="2:19">
      <c r="B359" s="20"/>
      <c r="C359" s="21"/>
      <c r="H359" s="8"/>
      <c r="I359" s="8"/>
      <c r="M359" s="8"/>
      <c r="O359" s="8"/>
      <c r="Q359" s="8"/>
      <c r="S359" s="8"/>
    </row>
    <row r="360" spans="2:19">
      <c r="B360" s="20"/>
      <c r="C360" s="21"/>
      <c r="H360" s="8"/>
      <c r="I360" s="8"/>
      <c r="M360" s="8"/>
      <c r="O360" s="8"/>
      <c r="Q360" s="8"/>
      <c r="S360" s="8"/>
    </row>
    <row r="361" spans="2:19">
      <c r="B361" s="20"/>
      <c r="C361" s="21"/>
      <c r="H361" s="8"/>
      <c r="I361" s="8"/>
      <c r="M361" s="8"/>
      <c r="O361" s="8"/>
      <c r="Q361" s="8"/>
      <c r="S361" s="8"/>
    </row>
    <row r="362" spans="2:19">
      <c r="B362" s="20"/>
      <c r="C362" s="21"/>
      <c r="H362" s="8"/>
      <c r="I362" s="8"/>
      <c r="M362" s="8"/>
      <c r="O362" s="8"/>
      <c r="Q362" s="8"/>
      <c r="S362" s="8"/>
    </row>
    <row r="363" spans="2:19">
      <c r="B363" s="20"/>
      <c r="C363" s="21"/>
      <c r="H363" s="8"/>
      <c r="I363" s="8"/>
      <c r="M363" s="8"/>
      <c r="O363" s="8"/>
      <c r="Q363" s="8"/>
      <c r="S363" s="8"/>
    </row>
    <row r="364" spans="2:19">
      <c r="B364" s="20"/>
      <c r="C364" s="21"/>
      <c r="H364" s="8"/>
      <c r="I364" s="8"/>
      <c r="M364" s="8"/>
      <c r="O364" s="8"/>
      <c r="Q364" s="8"/>
      <c r="S364" s="8"/>
    </row>
    <row r="365" spans="2:19">
      <c r="B365" s="20"/>
      <c r="C365" s="21"/>
      <c r="H365" s="8"/>
      <c r="I365" s="8"/>
      <c r="M365" s="8"/>
      <c r="O365" s="8"/>
      <c r="Q365" s="8"/>
      <c r="S365" s="8"/>
    </row>
    <row r="366" spans="2:19">
      <c r="B366" s="20"/>
      <c r="C366" s="21"/>
      <c r="H366" s="8"/>
      <c r="I366" s="8"/>
      <c r="M366" s="8"/>
      <c r="O366" s="8"/>
      <c r="Q366" s="8"/>
      <c r="S366" s="8"/>
    </row>
    <row r="367" spans="2:19">
      <c r="B367" s="20"/>
      <c r="C367" s="21"/>
      <c r="H367" s="8"/>
      <c r="I367" s="8"/>
      <c r="M367" s="8"/>
      <c r="O367" s="8"/>
      <c r="Q367" s="8"/>
      <c r="S367" s="8"/>
    </row>
    <row r="368" spans="2:19">
      <c r="B368" s="20"/>
      <c r="C368" s="21"/>
      <c r="H368" s="8"/>
      <c r="I368" s="8"/>
      <c r="M368" s="8"/>
      <c r="O368" s="8"/>
      <c r="Q368" s="8"/>
      <c r="S368" s="8"/>
    </row>
    <row r="369" spans="2:19">
      <c r="B369" s="20"/>
      <c r="C369" s="21"/>
      <c r="H369" s="8"/>
      <c r="I369" s="8"/>
      <c r="M369" s="8"/>
      <c r="O369" s="8"/>
      <c r="Q369" s="8"/>
      <c r="S369" s="8"/>
    </row>
    <row r="370" spans="2:19">
      <c r="B370" s="20"/>
      <c r="C370" s="21"/>
      <c r="H370" s="8"/>
      <c r="I370" s="8"/>
      <c r="M370" s="8"/>
      <c r="O370" s="8"/>
      <c r="Q370" s="8"/>
      <c r="S370" s="8"/>
    </row>
    <row r="371" spans="2:19">
      <c r="B371" s="20"/>
      <c r="C371" s="21"/>
      <c r="H371" s="8"/>
      <c r="I371" s="8"/>
      <c r="M371" s="8"/>
      <c r="O371" s="8"/>
      <c r="Q371" s="8"/>
      <c r="S371" s="8"/>
    </row>
    <row r="372" spans="2:19">
      <c r="B372" s="20"/>
      <c r="C372" s="21"/>
      <c r="H372" s="8"/>
      <c r="I372" s="8"/>
      <c r="M372" s="8"/>
      <c r="O372" s="8"/>
      <c r="Q372" s="8"/>
      <c r="S372" s="8"/>
    </row>
    <row r="373" spans="2:19">
      <c r="B373" s="20"/>
      <c r="C373" s="21"/>
      <c r="H373" s="8"/>
      <c r="I373" s="8"/>
      <c r="M373" s="8"/>
      <c r="O373" s="8"/>
      <c r="Q373" s="8"/>
      <c r="S373" s="8"/>
    </row>
    <row r="374" spans="2:19">
      <c r="B374" s="20"/>
      <c r="C374" s="21"/>
      <c r="H374" s="8"/>
      <c r="I374" s="8"/>
      <c r="M374" s="8"/>
      <c r="O374" s="8"/>
      <c r="Q374" s="8"/>
      <c r="S374" s="8"/>
    </row>
    <row r="375" spans="2:19">
      <c r="B375" s="20"/>
      <c r="C375" s="21"/>
      <c r="H375" s="8"/>
      <c r="I375" s="8"/>
      <c r="M375" s="8"/>
      <c r="O375" s="8"/>
      <c r="Q375" s="8"/>
      <c r="S375" s="8"/>
    </row>
    <row r="376" spans="2:19">
      <c r="B376" s="20"/>
      <c r="C376" s="21"/>
      <c r="H376" s="8"/>
      <c r="I376" s="8"/>
      <c r="M376" s="8"/>
      <c r="O376" s="8"/>
      <c r="Q376" s="8"/>
      <c r="S376" s="8"/>
    </row>
    <row r="377" spans="2:19">
      <c r="B377" s="20"/>
      <c r="C377" s="21"/>
      <c r="H377" s="8"/>
      <c r="I377" s="8"/>
      <c r="M377" s="8"/>
      <c r="O377" s="8"/>
      <c r="Q377" s="8"/>
      <c r="S377" s="8"/>
    </row>
    <row r="378" spans="2:19">
      <c r="B378" s="20"/>
      <c r="C378" s="21"/>
      <c r="H378" s="8"/>
      <c r="I378" s="8"/>
      <c r="M378" s="8"/>
      <c r="O378" s="8"/>
      <c r="Q378" s="8"/>
      <c r="S378" s="8"/>
    </row>
    <row r="379" spans="2:19">
      <c r="B379" s="20"/>
      <c r="C379" s="21"/>
      <c r="H379" s="8"/>
      <c r="I379" s="8"/>
      <c r="M379" s="8"/>
      <c r="O379" s="8"/>
      <c r="Q379" s="8"/>
      <c r="S379" s="8"/>
    </row>
    <row r="380" spans="2:19">
      <c r="B380" s="20"/>
      <c r="C380" s="21"/>
      <c r="H380" s="8"/>
      <c r="I380" s="8"/>
      <c r="M380" s="8"/>
      <c r="O380" s="8"/>
      <c r="Q380" s="8"/>
      <c r="S380" s="8"/>
    </row>
    <row r="381" spans="2:19">
      <c r="B381" s="20"/>
      <c r="C381" s="21"/>
      <c r="H381" s="8"/>
      <c r="I381" s="8"/>
      <c r="M381" s="8"/>
      <c r="O381" s="8"/>
      <c r="Q381" s="8"/>
      <c r="S381" s="8"/>
    </row>
    <row r="382" spans="2:19">
      <c r="B382" s="20"/>
      <c r="C382" s="21"/>
      <c r="H382" s="8"/>
      <c r="I382" s="8"/>
      <c r="M382" s="8"/>
      <c r="O382" s="8"/>
      <c r="Q382" s="8"/>
      <c r="S382" s="8"/>
    </row>
    <row r="383" spans="2:19">
      <c r="B383" s="20"/>
      <c r="C383" s="21"/>
      <c r="H383" s="8"/>
      <c r="I383" s="8"/>
      <c r="M383" s="8"/>
      <c r="O383" s="8"/>
      <c r="Q383" s="8"/>
      <c r="S383" s="8"/>
    </row>
    <row r="384" spans="2:19">
      <c r="B384" s="20"/>
      <c r="C384" s="21"/>
      <c r="H384" s="8"/>
      <c r="I384" s="8"/>
      <c r="M384" s="8"/>
      <c r="O384" s="8"/>
      <c r="Q384" s="8"/>
      <c r="S384" s="8"/>
    </row>
    <row r="385" spans="2:19">
      <c r="B385" s="20"/>
      <c r="C385" s="21"/>
      <c r="H385" s="8"/>
      <c r="I385" s="8"/>
      <c r="M385" s="8"/>
      <c r="O385" s="8"/>
      <c r="Q385" s="8"/>
      <c r="S385" s="8"/>
    </row>
    <row r="386" spans="2:19">
      <c r="B386" s="20"/>
      <c r="C386" s="21"/>
      <c r="H386" s="8"/>
      <c r="I386" s="8"/>
      <c r="M386" s="8"/>
      <c r="O386" s="8"/>
      <c r="Q386" s="8"/>
      <c r="S386" s="8"/>
    </row>
    <row r="387" spans="2:19">
      <c r="B387" s="20"/>
      <c r="C387" s="21"/>
      <c r="H387" s="8"/>
      <c r="I387" s="8"/>
      <c r="M387" s="8"/>
      <c r="O387" s="8"/>
      <c r="Q387" s="8"/>
      <c r="S387" s="8"/>
    </row>
    <row r="388" spans="2:19">
      <c r="B388" s="20"/>
      <c r="C388" s="21"/>
      <c r="H388" s="8"/>
      <c r="I388" s="8"/>
      <c r="M388" s="8"/>
      <c r="O388" s="8"/>
      <c r="Q388" s="8"/>
      <c r="S388" s="8"/>
    </row>
    <row r="389" spans="2:19">
      <c r="B389" s="20"/>
      <c r="C389" s="21"/>
      <c r="H389" s="8"/>
      <c r="I389" s="8"/>
      <c r="M389" s="8"/>
      <c r="O389" s="8"/>
      <c r="Q389" s="8"/>
      <c r="S389" s="8"/>
    </row>
    <row r="390" spans="2:19">
      <c r="B390" s="20"/>
      <c r="C390" s="21"/>
      <c r="H390" s="8"/>
      <c r="I390" s="8"/>
      <c r="M390" s="8"/>
      <c r="O390" s="8"/>
      <c r="Q390" s="8"/>
      <c r="S390" s="8"/>
    </row>
    <row r="391" spans="2:19">
      <c r="B391" s="20"/>
      <c r="C391" s="21"/>
      <c r="H391" s="8"/>
      <c r="I391" s="8"/>
      <c r="M391" s="8"/>
      <c r="O391" s="8"/>
      <c r="Q391" s="8"/>
      <c r="S391" s="8"/>
    </row>
    <row r="392" spans="2:19">
      <c r="B392" s="20"/>
      <c r="C392" s="21"/>
      <c r="H392" s="8"/>
      <c r="I392" s="8"/>
      <c r="M392" s="8"/>
      <c r="O392" s="8"/>
      <c r="Q392" s="8"/>
      <c r="S392" s="8"/>
    </row>
    <row r="393" spans="2:19">
      <c r="B393" s="20"/>
      <c r="C393" s="21"/>
      <c r="H393" s="8"/>
      <c r="I393" s="8"/>
      <c r="M393" s="8"/>
      <c r="O393" s="8"/>
      <c r="Q393" s="8"/>
      <c r="S393" s="8"/>
    </row>
    <row r="394" spans="2:19">
      <c r="B394" s="20"/>
      <c r="C394" s="21"/>
      <c r="H394" s="8"/>
      <c r="I394" s="8"/>
      <c r="M394" s="8"/>
      <c r="O394" s="8"/>
      <c r="Q394" s="8"/>
      <c r="S394" s="8"/>
    </row>
    <row r="395" spans="2:19">
      <c r="B395" s="20"/>
      <c r="C395" s="21"/>
      <c r="H395" s="8"/>
      <c r="I395" s="8"/>
      <c r="M395" s="8"/>
      <c r="O395" s="8"/>
      <c r="Q395" s="8"/>
      <c r="S395" s="8"/>
    </row>
    <row r="396" spans="2:19">
      <c r="B396" s="20"/>
      <c r="C396" s="21"/>
      <c r="H396" s="8"/>
      <c r="I396" s="8"/>
      <c r="M396" s="8"/>
      <c r="O396" s="8"/>
      <c r="Q396" s="8"/>
      <c r="S396" s="8"/>
    </row>
    <row r="397" spans="2:19">
      <c r="B397" s="20"/>
      <c r="C397" s="21"/>
      <c r="H397" s="8"/>
      <c r="I397" s="8"/>
      <c r="M397" s="8"/>
      <c r="O397" s="8"/>
      <c r="Q397" s="8"/>
      <c r="S397" s="8"/>
    </row>
    <row r="398" spans="2:19">
      <c r="B398" s="20"/>
      <c r="C398" s="21"/>
      <c r="H398" s="8"/>
      <c r="I398" s="8"/>
      <c r="M398" s="8"/>
      <c r="O398" s="8"/>
      <c r="Q398" s="8"/>
      <c r="S398" s="8"/>
    </row>
    <row r="399" spans="2:19">
      <c r="B399" s="20"/>
      <c r="C399" s="21"/>
      <c r="H399" s="8"/>
      <c r="I399" s="8"/>
      <c r="M399" s="8"/>
      <c r="O399" s="8"/>
      <c r="Q399" s="8"/>
      <c r="S399" s="8"/>
    </row>
    <row r="400" spans="2:19">
      <c r="B400" s="20"/>
      <c r="C400" s="21"/>
      <c r="H400" s="8"/>
      <c r="I400" s="8"/>
      <c r="M400" s="8"/>
      <c r="O400" s="8"/>
      <c r="Q400" s="8"/>
      <c r="S400" s="8"/>
    </row>
    <row r="401" spans="2:19">
      <c r="B401" s="20"/>
      <c r="C401" s="21"/>
      <c r="H401" s="8"/>
      <c r="I401" s="8"/>
      <c r="M401" s="8"/>
      <c r="O401" s="8"/>
      <c r="Q401" s="8"/>
      <c r="S401" s="8"/>
    </row>
    <row r="402" spans="2:19">
      <c r="B402" s="20"/>
      <c r="C402" s="21"/>
      <c r="H402" s="8"/>
      <c r="I402" s="8"/>
      <c r="M402" s="8"/>
      <c r="O402" s="8"/>
      <c r="Q402" s="8"/>
      <c r="S402" s="8"/>
    </row>
    <row r="403" spans="2:19">
      <c r="H403" s="8"/>
      <c r="I403" s="8"/>
      <c r="M403" s="8"/>
      <c r="O403" s="8"/>
      <c r="Q403" s="8"/>
      <c r="S403" s="8"/>
    </row>
    <row r="404" spans="2:19">
      <c r="H404" s="8"/>
      <c r="I404" s="8"/>
      <c r="M404" s="8"/>
      <c r="O404" s="8"/>
      <c r="Q404" s="8"/>
      <c r="S404" s="8"/>
    </row>
    <row r="405" spans="2:19">
      <c r="H405" s="8"/>
      <c r="I405" s="8"/>
      <c r="M405" s="8"/>
      <c r="O405" s="8"/>
      <c r="Q405" s="8"/>
      <c r="S405" s="8"/>
    </row>
    <row r="406" spans="2:19">
      <c r="B406" s="8"/>
      <c r="C406" s="8"/>
      <c r="H406" s="8"/>
      <c r="I406" s="8"/>
      <c r="M406" s="8"/>
      <c r="O406" s="8"/>
      <c r="Q406" s="8"/>
      <c r="S406" s="8"/>
    </row>
  </sheetData>
  <sheetProtection algorithmName="SHA-512" hashValue="u0gly03DbejzGqG0MoJ6yGoEDS8HyLLMyZKOzEWWmmG9oHNkW8tl+RaXp4gr7FCmT9k/CQoZL7l33LWGg5YEYg==" saltValue="6A9S9lisVrFy5mF4Ka8cJw==" spinCount="100000" sheet="1" objects="1" scenarios="1"/>
  <pageMargins left="0.13" right="0.18" top="0.52" bottom="0.25" header="0.25" footer="0.25"/>
  <pageSetup scale="88" fitToHeight="0" orientation="landscape" horizontalDpi="4294967293" verticalDpi="300" r:id="rId1"/>
  <headerFooter alignWithMargins="0">
    <oddHeader>&amp;CUNITED METHODIST WOMEN -</oddHeader>
    <oddFooter>&amp;L&amp;D&amp;C&amp;A&amp;R&amp;P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326D2-416E-4490-8E7C-3F45DEAB1321}">
  <sheetPr>
    <tabColor rgb="FFFF0000"/>
    <pageSetUpPr fitToPage="1"/>
  </sheetPr>
  <dimension ref="A1:E72"/>
  <sheetViews>
    <sheetView topLeftCell="A3" workbookViewId="0">
      <selection activeCell="B6" sqref="B6"/>
    </sheetView>
  </sheetViews>
  <sheetFormatPr defaultRowHeight="13.8"/>
  <cols>
    <col min="1" max="1" width="11.88671875" style="658" customWidth="1"/>
    <col min="2" max="2" width="69.5546875" style="658" customWidth="1"/>
    <col min="3" max="16384" width="8.88671875" style="658"/>
  </cols>
  <sheetData>
    <row r="1" spans="1:4" ht="21">
      <c r="B1" s="757" t="s">
        <v>360</v>
      </c>
      <c r="C1" s="758"/>
      <c r="D1" s="758"/>
    </row>
    <row r="2" spans="1:4" ht="21">
      <c r="B2" s="757" t="s">
        <v>182</v>
      </c>
      <c r="C2" s="758"/>
      <c r="D2" s="758"/>
    </row>
    <row r="3" spans="1:4" ht="14.4">
      <c r="B3" s="759"/>
      <c r="C3" s="758"/>
      <c r="D3" s="758"/>
    </row>
    <row r="4" spans="1:4" ht="14.4">
      <c r="B4" s="759"/>
      <c r="C4" s="758"/>
      <c r="D4" s="758"/>
    </row>
    <row r="5" spans="1:4" ht="14.4">
      <c r="B5" s="759"/>
      <c r="C5" s="758"/>
      <c r="D5" s="758"/>
    </row>
    <row r="6" spans="1:4">
      <c r="A6" s="760" t="s">
        <v>113</v>
      </c>
      <c r="B6" s="761"/>
      <c r="C6" s="758"/>
      <c r="D6" s="758"/>
    </row>
    <row r="7" spans="1:4">
      <c r="A7" s="760"/>
      <c r="B7" s="762"/>
      <c r="C7" s="758"/>
      <c r="D7" s="758"/>
    </row>
    <row r="8" spans="1:4">
      <c r="A8" s="760" t="s">
        <v>114</v>
      </c>
      <c r="B8" s="763"/>
      <c r="C8" s="758"/>
      <c r="D8" s="758"/>
    </row>
    <row r="9" spans="1:4">
      <c r="A9" s="760"/>
      <c r="B9" s="762"/>
      <c r="C9" s="758"/>
      <c r="D9" s="758"/>
    </row>
    <row r="10" spans="1:4">
      <c r="A10" s="764" t="s">
        <v>361</v>
      </c>
      <c r="B10" s="762" t="s">
        <v>362</v>
      </c>
      <c r="C10" s="758"/>
      <c r="D10" s="758"/>
    </row>
    <row r="11" spans="1:4">
      <c r="A11" s="765"/>
      <c r="B11" s="762"/>
      <c r="C11" s="758"/>
      <c r="D11" s="758"/>
    </row>
    <row r="12" spans="1:4" ht="63.75" customHeight="1">
      <c r="A12" s="762" t="s">
        <v>363</v>
      </c>
      <c r="B12" s="766"/>
      <c r="C12" s="758"/>
      <c r="D12" s="758"/>
    </row>
    <row r="13" spans="1:4">
      <c r="B13" s="762"/>
      <c r="C13" s="758"/>
      <c r="D13" s="758"/>
    </row>
    <row r="14" spans="1:4" ht="109.5" customHeight="1">
      <c r="B14" s="1153" t="s">
        <v>529</v>
      </c>
      <c r="C14" s="1153"/>
      <c r="D14" s="1153"/>
    </row>
    <row r="15" spans="1:4" ht="6.75" customHeight="1">
      <c r="B15" s="767"/>
      <c r="C15" s="767"/>
      <c r="D15" s="767"/>
    </row>
    <row r="16" spans="1:4" ht="28.5" customHeight="1">
      <c r="B16" s="1153" t="s">
        <v>530</v>
      </c>
      <c r="C16" s="1153"/>
      <c r="D16" s="1153"/>
    </row>
    <row r="17" spans="2:4" ht="28.5" customHeight="1">
      <c r="B17" s="763"/>
      <c r="C17" s="1154" t="s">
        <v>184</v>
      </c>
      <c r="D17" s="1154"/>
    </row>
    <row r="18" spans="2:4" ht="8.25" customHeight="1">
      <c r="B18" s="767"/>
      <c r="C18" s="767"/>
      <c r="D18" s="767"/>
    </row>
    <row r="19" spans="2:4">
      <c r="B19" s="768" t="s">
        <v>364</v>
      </c>
      <c r="C19" s="758"/>
      <c r="D19" s="758"/>
    </row>
    <row r="20" spans="2:4" ht="27.6">
      <c r="B20" s="769"/>
      <c r="C20" s="758" t="s">
        <v>365</v>
      </c>
      <c r="D20" s="758"/>
    </row>
    <row r="21" spans="2:4" ht="27.6">
      <c r="B21" s="770"/>
      <c r="C21" s="758" t="s">
        <v>366</v>
      </c>
      <c r="D21" s="758"/>
    </row>
    <row r="22" spans="2:4">
      <c r="B22" s="762"/>
      <c r="C22" s="758"/>
      <c r="D22" s="758"/>
    </row>
    <row r="23" spans="2:4">
      <c r="B23" s="768" t="s">
        <v>367</v>
      </c>
      <c r="C23" s="758"/>
      <c r="D23" s="758"/>
    </row>
    <row r="24" spans="2:4" ht="27.6">
      <c r="B24" s="769"/>
      <c r="C24" s="758" t="s">
        <v>365</v>
      </c>
      <c r="D24" s="758"/>
    </row>
    <row r="25" spans="2:4" ht="27.6">
      <c r="B25" s="770"/>
      <c r="C25" s="758" t="s">
        <v>366</v>
      </c>
      <c r="D25" s="758"/>
    </row>
    <row r="26" spans="2:4">
      <c r="B26" s="762"/>
      <c r="C26" s="758"/>
      <c r="D26" s="758"/>
    </row>
    <row r="27" spans="2:4">
      <c r="B27" s="762" t="s">
        <v>531</v>
      </c>
      <c r="C27" s="758"/>
      <c r="D27" s="758"/>
    </row>
    <row r="28" spans="2:4" ht="8.25" customHeight="1">
      <c r="B28" s="762"/>
      <c r="C28" s="758"/>
      <c r="D28" s="758"/>
    </row>
    <row r="29" spans="2:4" ht="26.25" customHeight="1">
      <c r="B29" s="1155" t="s">
        <v>368</v>
      </c>
      <c r="C29" s="1155"/>
      <c r="D29" s="1155"/>
    </row>
    <row r="30" spans="2:4" ht="14.25" customHeight="1">
      <c r="B30" s="771"/>
      <c r="C30" s="1156" t="s">
        <v>65</v>
      </c>
      <c r="D30" s="1156"/>
    </row>
    <row r="31" spans="2:4">
      <c r="B31" s="772" t="s">
        <v>369</v>
      </c>
      <c r="C31" s="772" t="s">
        <v>370</v>
      </c>
      <c r="D31" s="772" t="s">
        <v>371</v>
      </c>
    </row>
    <row r="32" spans="2:4">
      <c r="B32" s="773"/>
      <c r="C32" s="773"/>
      <c r="D32" s="773"/>
    </row>
    <row r="33" spans="1:4">
      <c r="B33" s="773"/>
      <c r="C33" s="773"/>
      <c r="D33" s="773"/>
    </row>
    <row r="34" spans="1:4">
      <c r="B34" s="773"/>
      <c r="C34" s="773"/>
      <c r="D34" s="773"/>
    </row>
    <row r="35" spans="1:4">
      <c r="B35" s="762"/>
      <c r="C35" s="758"/>
      <c r="D35" s="758"/>
    </row>
    <row r="36" spans="1:4">
      <c r="B36" s="338" t="s">
        <v>372</v>
      </c>
      <c r="C36" s="758"/>
      <c r="D36" s="758"/>
    </row>
    <row r="37" spans="1:4">
      <c r="B37" s="762"/>
      <c r="C37" s="758"/>
      <c r="D37" s="758"/>
    </row>
    <row r="38" spans="1:4">
      <c r="B38" s="762" t="s">
        <v>116</v>
      </c>
      <c r="C38" s="758"/>
      <c r="D38" s="758"/>
    </row>
    <row r="39" spans="1:4">
      <c r="B39" s="762"/>
      <c r="C39" s="758"/>
      <c r="D39" s="758"/>
    </row>
    <row r="40" spans="1:4">
      <c r="B40" s="774"/>
      <c r="C40" s="758"/>
      <c r="D40" s="758"/>
    </row>
    <row r="41" spans="1:4">
      <c r="B41" s="762" t="s">
        <v>373</v>
      </c>
      <c r="C41" s="758"/>
      <c r="D41" s="758"/>
    </row>
    <row r="42" spans="1:4">
      <c r="B42" s="762"/>
      <c r="C42" s="758"/>
      <c r="D42" s="758"/>
    </row>
    <row r="43" spans="1:4" ht="17.399999999999999">
      <c r="A43" s="1157" t="s">
        <v>829</v>
      </c>
      <c r="B43" s="1157"/>
      <c r="C43" s="758"/>
      <c r="D43" s="758"/>
    </row>
    <row r="44" spans="1:4" ht="22.8">
      <c r="A44" s="1151" t="s">
        <v>830</v>
      </c>
      <c r="B44" s="1151"/>
    </row>
    <row r="45" spans="1:4">
      <c r="A45" s="1152"/>
      <c r="B45" s="1152"/>
    </row>
    <row r="46" spans="1:4">
      <c r="A46" s="775"/>
      <c r="B46" s="776" t="s">
        <v>19</v>
      </c>
    </row>
    <row r="47" spans="1:4">
      <c r="A47" s="777" t="s">
        <v>831</v>
      </c>
      <c r="B47" s="778"/>
    </row>
    <row r="48" spans="1:4" ht="30">
      <c r="A48" s="779"/>
      <c r="B48" s="780" t="s">
        <v>832</v>
      </c>
    </row>
    <row r="49" spans="1:5">
      <c r="A49" s="775"/>
      <c r="B49" s="775"/>
    </row>
    <row r="50" spans="1:5" ht="15">
      <c r="A50" s="775"/>
      <c r="B50" s="781"/>
    </row>
    <row r="51" spans="1:5">
      <c r="A51" s="775"/>
      <c r="B51" s="775"/>
    </row>
    <row r="52" spans="1:5">
      <c r="A52" s="775"/>
      <c r="B52" s="775" t="s">
        <v>833</v>
      </c>
    </row>
    <row r="53" spans="1:5">
      <c r="A53" s="775"/>
      <c r="B53" s="778"/>
    </row>
    <row r="54" spans="1:5">
      <c r="A54" s="775"/>
      <c r="B54" s="775" t="s">
        <v>23</v>
      </c>
    </row>
    <row r="55" spans="1:5">
      <c r="A55" s="775"/>
      <c r="B55" s="778"/>
    </row>
    <row r="56" spans="1:5">
      <c r="A56" s="775"/>
      <c r="B56" s="778"/>
    </row>
    <row r="57" spans="1:5">
      <c r="A57" s="775"/>
      <c r="B57" s="775" t="s">
        <v>111</v>
      </c>
    </row>
    <row r="58" spans="1:5">
      <c r="A58" s="775"/>
      <c r="B58" s="778"/>
    </row>
    <row r="59" spans="1:5">
      <c r="A59" s="775"/>
      <c r="B59" s="775" t="s">
        <v>176</v>
      </c>
    </row>
    <row r="60" spans="1:5">
      <c r="A60" s="775"/>
      <c r="B60" s="778"/>
    </row>
    <row r="61" spans="1:5">
      <c r="A61" s="775"/>
      <c r="B61" s="775"/>
    </row>
    <row r="62" spans="1:5" ht="45">
      <c r="A62" s="775"/>
      <c r="B62" s="782" t="s">
        <v>834</v>
      </c>
    </row>
    <row r="63" spans="1:5" ht="15">
      <c r="A63" s="775"/>
      <c r="B63" s="783" t="s">
        <v>835</v>
      </c>
    </row>
    <row r="64" spans="1:5">
      <c r="A64" s="775"/>
      <c r="B64" s="784" t="s">
        <v>332</v>
      </c>
      <c r="E64" s="658" t="s">
        <v>836</v>
      </c>
    </row>
    <row r="65" spans="1:5">
      <c r="A65" s="775"/>
      <c r="B65" s="775"/>
    </row>
    <row r="66" spans="1:5">
      <c r="A66" s="775"/>
      <c r="B66" s="785"/>
    </row>
    <row r="67" spans="1:5">
      <c r="A67" s="775"/>
      <c r="B67" s="786" t="s">
        <v>837</v>
      </c>
    </row>
    <row r="68" spans="1:5">
      <c r="A68" s="775"/>
      <c r="B68" s="787" t="s">
        <v>838</v>
      </c>
    </row>
    <row r="69" spans="1:5">
      <c r="A69" s="775"/>
      <c r="B69" s="788" t="s">
        <v>184</v>
      </c>
      <c r="E69" s="658" t="s">
        <v>839</v>
      </c>
    </row>
    <row r="70" spans="1:5">
      <c r="A70" s="775"/>
      <c r="B70" s="787" t="s">
        <v>346</v>
      </c>
    </row>
    <row r="71" spans="1:5">
      <c r="A71" s="775"/>
      <c r="B71" s="775"/>
    </row>
    <row r="72" spans="1:5">
      <c r="A72" s="775"/>
      <c r="B72" s="775"/>
    </row>
  </sheetData>
  <sheetProtection algorithmName="SHA-512" hashValue="IyiHCSXed1uwwVnnppfL7kMpr0k75LbnwErREuU0OQyN3Twk6Nx6Ii6tK96mJYsr5CMNoMRu5qneyLzIB+kOWw==" saltValue="sHaXLpQmpJUvVLF5NJRu5Q==" spinCount="100000" sheet="1" objects="1" scenarios="1"/>
  <mergeCells count="8">
    <mergeCell ref="A44:B44"/>
    <mergeCell ref="A45:B45"/>
    <mergeCell ref="B14:D14"/>
    <mergeCell ref="B16:D16"/>
    <mergeCell ref="C17:D17"/>
    <mergeCell ref="B29:D29"/>
    <mergeCell ref="C30:D30"/>
    <mergeCell ref="A43:B43"/>
  </mergeCells>
  <dataValidations count="1">
    <dataValidation type="list" allowBlank="1" showInputMessage="1" showErrorMessage="1" sqref="B50" xr:uid="{DBC75971-B6B2-4CE4-8613-DFD53646345F}">
      <formula1>$G$47:$G$48</formula1>
    </dataValidation>
  </dataValidations>
  <hyperlinks>
    <hyperlink ref="B36" r:id="rId1" display="mailto:lhamric@eng.ua.edu" xr:uid="{32AF4073-7508-471F-A0E9-1CECFF65F8B9}"/>
  </hyperlinks>
  <pageMargins left="0.7" right="0.7" top="0.75" bottom="0.75" header="0.3" footer="0.3"/>
  <pageSetup scale="93" fitToHeight="0" orientation="portrait" r:id="rId2"/>
  <headerFooter>
    <oddFooter>&amp;LAWFC-UMW Workbook R-2021&amp;R&amp;F - &amp;A</oddFooter>
  </headerFooter>
  <rowBreaks count="1" manualBreakCount="1">
    <brk id="41" max="3" man="1"/>
  </rowBreak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E38"/>
  <sheetViews>
    <sheetView workbookViewId="0">
      <selection activeCell="B10" sqref="B10:I10"/>
    </sheetView>
  </sheetViews>
  <sheetFormatPr defaultRowHeight="13.2"/>
  <cols>
    <col min="1" max="1" width="105.44140625" style="147" customWidth="1"/>
    <col min="4" max="4" width="19" customWidth="1"/>
  </cols>
  <sheetData>
    <row r="1" spans="1:4" ht="106.5" customHeight="1">
      <c r="A1" s="149" t="s">
        <v>113</v>
      </c>
      <c r="D1" s="414" t="s">
        <v>427</v>
      </c>
    </row>
    <row r="2" spans="1:4" ht="14.4">
      <c r="A2" s="136"/>
    </row>
    <row r="3" spans="1:4" ht="26.25" customHeight="1">
      <c r="A3" s="143" t="s">
        <v>114</v>
      </c>
    </row>
    <row r="4" spans="1:4" ht="14.4">
      <c r="A4" s="145"/>
    </row>
    <row r="5" spans="1:4" ht="14.4">
      <c r="A5" s="143"/>
    </row>
    <row r="6" spans="1:4" ht="14.4">
      <c r="A6" s="144"/>
      <c r="C6" s="155"/>
    </row>
    <row r="7" spans="1:4" ht="14.4">
      <c r="A7" s="144"/>
      <c r="C7" s="155"/>
    </row>
    <row r="8" spans="1:4" ht="14.4">
      <c r="A8" s="136"/>
      <c r="C8" s="155"/>
    </row>
    <row r="9" spans="1:4" ht="100.8">
      <c r="A9" s="136" t="s">
        <v>115</v>
      </c>
      <c r="C9" s="155"/>
    </row>
    <row r="10" spans="1:4" ht="14.4">
      <c r="A10" s="136"/>
      <c r="C10" s="155"/>
    </row>
    <row r="11" spans="1:4" ht="14.4">
      <c r="A11" s="136" t="s">
        <v>116</v>
      </c>
      <c r="C11" s="155"/>
    </row>
    <row r="12" spans="1:4" ht="28.5" customHeight="1">
      <c r="A12" s="143"/>
      <c r="C12" s="155"/>
    </row>
    <row r="13" spans="1:4" ht="28.5" customHeight="1">
      <c r="A13" s="146"/>
      <c r="C13" s="155"/>
    </row>
    <row r="14" spans="1:4" ht="14.4">
      <c r="A14" s="136" t="s">
        <v>117</v>
      </c>
      <c r="C14" s="155"/>
    </row>
    <row r="15" spans="1:4" ht="14.4">
      <c r="A15" s="143"/>
      <c r="C15" s="155"/>
    </row>
    <row r="16" spans="1:4" ht="14.4">
      <c r="A16" s="143"/>
      <c r="C16" s="155"/>
    </row>
    <row r="17" spans="1:5" ht="14.4">
      <c r="A17" s="136" t="s">
        <v>118</v>
      </c>
      <c r="C17" s="155"/>
    </row>
    <row r="18" spans="1:5" ht="14.4">
      <c r="A18" s="136"/>
      <c r="C18" s="155"/>
    </row>
    <row r="19" spans="1:5">
      <c r="C19" s="155"/>
    </row>
    <row r="20" spans="1:5" ht="14.4">
      <c r="A20" s="136"/>
      <c r="C20" s="155"/>
    </row>
    <row r="21" spans="1:5" ht="14.4">
      <c r="A21" s="138"/>
      <c r="C21" s="155"/>
    </row>
    <row r="22" spans="1:5" ht="42">
      <c r="A22" s="139" t="s">
        <v>181</v>
      </c>
    </row>
    <row r="23" spans="1:5" ht="79.2">
      <c r="A23" s="140" t="s">
        <v>119</v>
      </c>
    </row>
    <row r="24" spans="1:5">
      <c r="A24" s="140"/>
    </row>
    <row r="25" spans="1:5" ht="17.399999999999999">
      <c r="A25" s="141" t="s">
        <v>120</v>
      </c>
    </row>
    <row r="26" spans="1:5" ht="39.6">
      <c r="A26" s="137" t="s">
        <v>121</v>
      </c>
    </row>
    <row r="27" spans="1:5">
      <c r="A27" s="137"/>
    </row>
    <row r="28" spans="1:5" ht="17.399999999999999">
      <c r="A28" s="141" t="s">
        <v>122</v>
      </c>
      <c r="B28" s="155"/>
      <c r="C28" s="155"/>
      <c r="D28" s="155"/>
      <c r="E28" s="155"/>
    </row>
    <row r="29" spans="1:5" s="148" customFormat="1" ht="52.8">
      <c r="A29" s="147" t="s">
        <v>128</v>
      </c>
    </row>
    <row r="30" spans="1:5" s="148" customFormat="1">
      <c r="A30" s="137"/>
    </row>
    <row r="31" spans="1:5" ht="17.399999999999999">
      <c r="A31" s="141" t="s">
        <v>123</v>
      </c>
    </row>
    <row r="32" spans="1:5" ht="79.8">
      <c r="A32" s="142" t="s">
        <v>180</v>
      </c>
    </row>
    <row r="33" spans="1:1">
      <c r="A33" s="142"/>
    </row>
    <row r="34" spans="1:1" ht="17.399999999999999">
      <c r="A34" s="141" t="s">
        <v>124</v>
      </c>
    </row>
    <row r="35" spans="1:1" s="148" customFormat="1" ht="52.8">
      <c r="A35" s="137" t="s">
        <v>125</v>
      </c>
    </row>
    <row r="36" spans="1:1" s="148" customFormat="1">
      <c r="A36" s="137"/>
    </row>
    <row r="37" spans="1:1" ht="17.399999999999999">
      <c r="A37" s="141" t="s">
        <v>126</v>
      </c>
    </row>
    <row r="38" spans="1:1" s="148" customFormat="1" ht="66">
      <c r="A38" s="137" t="s">
        <v>127</v>
      </c>
    </row>
  </sheetData>
  <pageMargins left="0.7" right="0.7" top="0.75" bottom="0.75" header="0.3" footer="0.3"/>
  <pageSetup orientation="portrait" horizontalDpi="4294967293" r:id="rId1"/>
  <rowBreaks count="1" manualBreakCount="1">
    <brk id="2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9"/>
  <sheetViews>
    <sheetView topLeftCell="A4" zoomScaleNormal="100" workbookViewId="0">
      <selection activeCell="D18" sqref="D18"/>
    </sheetView>
  </sheetViews>
  <sheetFormatPr defaultColWidth="9.109375" defaultRowHeight="13.2"/>
  <cols>
    <col min="1" max="1" width="11" style="85" customWidth="1"/>
    <col min="2" max="2" width="27.109375" style="85" customWidth="1"/>
    <col min="3" max="3" width="5.109375" style="85" customWidth="1"/>
    <col min="4" max="4" width="22" style="85" customWidth="1"/>
    <col min="5" max="5" width="15.88671875" style="85" customWidth="1"/>
    <col min="6" max="6" width="14.33203125" style="184" customWidth="1"/>
    <col min="7" max="7" width="55.88671875" style="85" customWidth="1"/>
    <col min="8" max="16384" width="9.109375" style="85"/>
  </cols>
  <sheetData>
    <row r="1" spans="1:7" ht="23.25" customHeight="1">
      <c r="A1" s="853" t="s">
        <v>182</v>
      </c>
      <c r="B1" s="854"/>
      <c r="C1" s="854"/>
      <c r="D1" s="854"/>
      <c r="E1" s="854"/>
      <c r="F1" s="855"/>
      <c r="G1" s="624" t="s">
        <v>459</v>
      </c>
    </row>
    <row r="2" spans="1:7" ht="22.5" customHeight="1">
      <c r="A2" s="856" t="s">
        <v>387</v>
      </c>
      <c r="B2" s="857"/>
      <c r="C2" s="857"/>
      <c r="D2" s="857"/>
      <c r="E2" s="857"/>
      <c r="F2" s="858"/>
    </row>
    <row r="3" spans="1:7" ht="18.75" hidden="1" customHeight="1" thickBot="1">
      <c r="A3" s="859" t="s">
        <v>232</v>
      </c>
      <c r="B3" s="860"/>
      <c r="C3" s="860"/>
      <c r="D3" s="860"/>
      <c r="E3" s="860"/>
      <c r="F3" s="861"/>
    </row>
    <row r="4" spans="1:7" ht="15" customHeight="1">
      <c r="A4" s="191" t="s">
        <v>183</v>
      </c>
      <c r="B4" s="862" t="s">
        <v>380</v>
      </c>
      <c r="C4" s="862"/>
      <c r="D4" s="192" t="s">
        <v>184</v>
      </c>
      <c r="E4" s="863" t="s">
        <v>381</v>
      </c>
      <c r="F4" s="864"/>
    </row>
    <row r="5" spans="1:7" ht="18" customHeight="1" thickBot="1">
      <c r="A5" s="193" t="s">
        <v>185</v>
      </c>
      <c r="B5" s="194" t="s">
        <v>186</v>
      </c>
      <c r="C5" s="195"/>
      <c r="D5" s="196"/>
      <c r="E5" s="133" t="s">
        <v>35</v>
      </c>
      <c r="F5" s="197">
        <v>43407</v>
      </c>
    </row>
    <row r="6" spans="1:7" s="171" customFormat="1" ht="19.5" customHeight="1" thickBot="1">
      <c r="A6" s="170" t="s">
        <v>156</v>
      </c>
      <c r="B6" s="630" t="s">
        <v>157</v>
      </c>
      <c r="C6" s="852" t="s">
        <v>187</v>
      </c>
      <c r="D6" s="852"/>
      <c r="E6" s="198"/>
      <c r="F6" s="199" t="s">
        <v>17</v>
      </c>
    </row>
    <row r="7" spans="1:7" ht="19.5" customHeight="1" thickBot="1">
      <c r="A7" s="835" t="s">
        <v>188</v>
      </c>
      <c r="B7" s="836"/>
      <c r="C7" s="200"/>
      <c r="D7" s="201" t="s">
        <v>189</v>
      </c>
      <c r="E7" s="202">
        <v>538.75</v>
      </c>
      <c r="F7" s="203">
        <f>E6+E7</f>
        <v>538.75</v>
      </c>
    </row>
    <row r="8" spans="1:7" ht="21" customHeight="1" thickBot="1">
      <c r="A8" s="833" t="s">
        <v>190</v>
      </c>
      <c r="B8" s="837"/>
      <c r="C8" s="204"/>
      <c r="D8" s="838" t="s">
        <v>191</v>
      </c>
      <c r="E8" s="839"/>
      <c r="F8" s="205"/>
    </row>
    <row r="9" spans="1:7" ht="18" customHeight="1" thickBot="1">
      <c r="A9" s="840" t="s">
        <v>192</v>
      </c>
      <c r="B9" s="841"/>
      <c r="C9" s="841" t="s">
        <v>193</v>
      </c>
      <c r="D9" s="841"/>
      <c r="E9" s="206" t="s">
        <v>194</v>
      </c>
      <c r="F9" s="205"/>
    </row>
    <row r="10" spans="1:7" ht="27" customHeight="1">
      <c r="A10" s="842" t="s">
        <v>382</v>
      </c>
      <c r="B10" s="843"/>
      <c r="C10" s="844" t="s">
        <v>383</v>
      </c>
      <c r="D10" s="844"/>
      <c r="E10" s="207">
        <v>40</v>
      </c>
      <c r="F10" s="203">
        <f>E10</f>
        <v>40</v>
      </c>
      <c r="G10" s="626" t="s">
        <v>428</v>
      </c>
    </row>
    <row r="11" spans="1:7" ht="27" customHeight="1">
      <c r="A11" s="845" t="s">
        <v>384</v>
      </c>
      <c r="B11" s="846"/>
      <c r="C11" s="847" t="s">
        <v>385</v>
      </c>
      <c r="D11" s="848"/>
      <c r="E11" s="207">
        <v>40</v>
      </c>
      <c r="F11" s="203">
        <f>E11</f>
        <v>40</v>
      </c>
    </row>
    <row r="12" spans="1:7" ht="27" customHeight="1">
      <c r="A12" s="845"/>
      <c r="B12" s="846"/>
      <c r="C12" s="848"/>
      <c r="D12" s="848"/>
      <c r="E12" s="207"/>
      <c r="F12" s="203">
        <f>E12</f>
        <v>0</v>
      </c>
    </row>
    <row r="13" spans="1:7" ht="13.5" customHeight="1" thickBot="1">
      <c r="A13" s="849" t="s">
        <v>195</v>
      </c>
      <c r="B13" s="850"/>
      <c r="C13" s="850"/>
      <c r="D13" s="850"/>
      <c r="E13" s="851"/>
      <c r="F13" s="208">
        <f>SUM(F10:F12)</f>
        <v>80</v>
      </c>
    </row>
    <row r="14" spans="1:7" ht="14.25" customHeight="1">
      <c r="A14" s="833" t="s">
        <v>196</v>
      </c>
      <c r="B14" s="834"/>
      <c r="C14" s="209" t="s">
        <v>197</v>
      </c>
      <c r="D14" s="348" t="s">
        <v>198</v>
      </c>
      <c r="E14" s="210" t="s">
        <v>199</v>
      </c>
      <c r="F14" s="205"/>
    </row>
    <row r="15" spans="1:7" ht="13.5" customHeight="1">
      <c r="A15" s="211"/>
      <c r="B15" s="212" t="s">
        <v>200</v>
      </c>
      <c r="C15" s="213"/>
      <c r="D15" s="214" t="s">
        <v>201</v>
      </c>
      <c r="E15" s="213"/>
      <c r="F15" s="203">
        <f>(C15+E15)*5</f>
        <v>0</v>
      </c>
    </row>
    <row r="16" spans="1:7" ht="13.5" customHeight="1">
      <c r="A16" s="211"/>
      <c r="B16" s="212" t="s">
        <v>202</v>
      </c>
      <c r="C16" s="213">
        <v>2</v>
      </c>
      <c r="D16" s="215" t="s">
        <v>203</v>
      </c>
      <c r="E16" s="213"/>
      <c r="F16" s="203">
        <f>(C16+E16)*5</f>
        <v>10</v>
      </c>
    </row>
    <row r="17" spans="1:7" ht="13.5" customHeight="1">
      <c r="A17" s="211"/>
      <c r="B17" s="216" t="s">
        <v>204</v>
      </c>
      <c r="C17" s="213"/>
      <c r="D17" s="214" t="s">
        <v>205</v>
      </c>
      <c r="E17" s="213"/>
      <c r="F17" s="203">
        <f>(C17+E17)*5</f>
        <v>0</v>
      </c>
    </row>
    <row r="18" spans="1:7" ht="13.5" customHeight="1">
      <c r="A18" s="211"/>
      <c r="B18" s="216" t="s">
        <v>206</v>
      </c>
      <c r="C18" s="213">
        <v>2</v>
      </c>
      <c r="D18" s="214" t="s">
        <v>207</v>
      </c>
      <c r="E18" s="213">
        <v>5</v>
      </c>
      <c r="F18" s="203">
        <f>(C18+E18)*5</f>
        <v>35</v>
      </c>
    </row>
    <row r="19" spans="1:7" ht="13.5" customHeight="1" thickBot="1">
      <c r="A19" s="217"/>
      <c r="B19" s="218" t="s">
        <v>208</v>
      </c>
      <c r="C19" s="219"/>
      <c r="D19" s="220" t="s">
        <v>209</v>
      </c>
      <c r="E19" s="221">
        <f>SUM(F15:F19)</f>
        <v>45</v>
      </c>
      <c r="F19" s="222">
        <f>(C19)*5</f>
        <v>0</v>
      </c>
      <c r="G19" s="223"/>
    </row>
    <row r="20" spans="1:7" ht="16.5" customHeight="1">
      <c r="A20" s="823" t="s">
        <v>210</v>
      </c>
      <c r="B20" s="824"/>
      <c r="C20" s="224"/>
      <c r="D20" s="224"/>
      <c r="E20" s="224"/>
      <c r="F20" s="225">
        <v>25</v>
      </c>
    </row>
    <row r="21" spans="1:7" ht="16.5" customHeight="1" thickBot="1">
      <c r="A21" s="825" t="s">
        <v>211</v>
      </c>
      <c r="B21" s="826"/>
      <c r="C21" s="226"/>
      <c r="D21" s="226"/>
      <c r="E21" s="226"/>
      <c r="F21" s="227">
        <v>100</v>
      </c>
    </row>
    <row r="22" spans="1:7" ht="15" customHeight="1" thickBot="1">
      <c r="A22" s="827" t="s">
        <v>233</v>
      </c>
      <c r="B22" s="828"/>
      <c r="C22" s="828"/>
      <c r="D22" s="828"/>
      <c r="E22" s="829"/>
      <c r="F22" s="228">
        <f>F7+F13+E19+F20+F21</f>
        <v>788.75</v>
      </c>
      <c r="G22" s="223"/>
    </row>
    <row r="23" spans="1:7" s="173" customFormat="1" ht="16.5" customHeight="1" thickBot="1">
      <c r="A23" s="170" t="s">
        <v>158</v>
      </c>
      <c r="B23" s="229" t="s">
        <v>212</v>
      </c>
      <c r="C23" s="230"/>
      <c r="D23" s="231"/>
      <c r="E23" s="232" t="s">
        <v>213</v>
      </c>
      <c r="F23" s="233"/>
    </row>
    <row r="24" spans="1:7" ht="15.75" customHeight="1" thickBot="1">
      <c r="A24" s="234"/>
      <c r="B24" s="235" t="s">
        <v>214</v>
      </c>
      <c r="C24" s="236"/>
      <c r="D24" s="236"/>
      <c r="E24" s="237"/>
      <c r="F24" s="238">
        <v>50</v>
      </c>
    </row>
    <row r="25" spans="1:7" ht="17.25" customHeight="1" thickBot="1">
      <c r="A25" s="234"/>
      <c r="B25" s="239" t="s">
        <v>215</v>
      </c>
      <c r="C25" s="240"/>
      <c r="D25" s="240"/>
      <c r="E25" s="237"/>
      <c r="F25" s="241"/>
    </row>
    <row r="26" spans="1:7" ht="13.5" customHeight="1">
      <c r="A26" s="242">
        <v>3001146</v>
      </c>
      <c r="B26" s="830" t="s">
        <v>159</v>
      </c>
      <c r="C26" s="830"/>
      <c r="D26" s="831"/>
      <c r="E26" s="243"/>
      <c r="F26" s="244"/>
    </row>
    <row r="27" spans="1:7" ht="13.5" customHeight="1">
      <c r="A27" s="242">
        <v>3001148</v>
      </c>
      <c r="B27" s="830" t="s">
        <v>160</v>
      </c>
      <c r="C27" s="830"/>
      <c r="D27" s="831"/>
      <c r="E27" s="245"/>
      <c r="F27" s="244"/>
    </row>
    <row r="28" spans="1:7" ht="13.5" customHeight="1">
      <c r="A28" s="242">
        <v>3001149</v>
      </c>
      <c r="B28" s="830" t="s">
        <v>161</v>
      </c>
      <c r="C28" s="830"/>
      <c r="D28" s="831"/>
      <c r="E28" s="245"/>
      <c r="F28" s="244"/>
    </row>
    <row r="29" spans="1:7" ht="17.25" hidden="1" customHeight="1">
      <c r="A29" s="242">
        <v>3001173</v>
      </c>
      <c r="B29" s="174" t="s">
        <v>162</v>
      </c>
      <c r="C29" s="175"/>
      <c r="D29" s="246"/>
      <c r="E29" s="245"/>
      <c r="F29" s="244"/>
    </row>
    <row r="30" spans="1:7" ht="16.5" hidden="1" customHeight="1">
      <c r="A30" s="242" t="s">
        <v>163</v>
      </c>
      <c r="B30" s="174" t="s">
        <v>164</v>
      </c>
      <c r="C30" s="175"/>
      <c r="D30" s="246"/>
      <c r="E30" s="245"/>
      <c r="F30" s="244"/>
    </row>
    <row r="31" spans="1:7" ht="17.25" hidden="1" customHeight="1">
      <c r="A31" s="242" t="s">
        <v>216</v>
      </c>
      <c r="B31" s="247" t="s">
        <v>217</v>
      </c>
      <c r="C31" s="175"/>
      <c r="D31" s="246"/>
      <c r="E31" s="245"/>
      <c r="F31" s="244"/>
    </row>
    <row r="32" spans="1:7" ht="13.5" customHeight="1">
      <c r="A32" s="248" t="s">
        <v>166</v>
      </c>
      <c r="B32" s="830" t="s">
        <v>532</v>
      </c>
      <c r="C32" s="830"/>
      <c r="D32" s="831"/>
      <c r="E32" s="245">
        <v>500</v>
      </c>
      <c r="F32" s="244"/>
    </row>
    <row r="33" spans="1:10" ht="13.8" thickBot="1">
      <c r="A33" s="172"/>
      <c r="B33" s="249"/>
      <c r="C33" s="249"/>
      <c r="D33" s="250" t="s">
        <v>218</v>
      </c>
      <c r="E33" s="251"/>
      <c r="F33" s="244"/>
    </row>
    <row r="34" spans="1:10" ht="14.4" thickBot="1">
      <c r="A34" s="827" t="s">
        <v>167</v>
      </c>
      <c r="B34" s="828"/>
      <c r="C34" s="828"/>
      <c r="D34" s="828"/>
      <c r="E34" s="829"/>
      <c r="F34" s="228">
        <f>SUM(E25:E33)</f>
        <v>500</v>
      </c>
    </row>
    <row r="35" spans="1:10" ht="16.2" thickBot="1">
      <c r="A35" s="827" t="s">
        <v>234</v>
      </c>
      <c r="B35" s="828"/>
      <c r="C35" s="828"/>
      <c r="D35" s="828"/>
      <c r="E35" s="829"/>
      <c r="F35" s="252">
        <f>F34+F24</f>
        <v>550</v>
      </c>
    </row>
    <row r="36" spans="1:10" ht="16.2" thickBot="1">
      <c r="A36" s="827" t="s">
        <v>235</v>
      </c>
      <c r="B36" s="828"/>
      <c r="C36" s="828"/>
      <c r="D36" s="828"/>
      <c r="E36" s="829"/>
      <c r="F36" s="253">
        <f>F35+F22</f>
        <v>1338.75</v>
      </c>
    </row>
    <row r="37" spans="1:10" s="173" customFormat="1" ht="38.4" customHeight="1" thickBot="1">
      <c r="A37" s="186" t="s">
        <v>168</v>
      </c>
      <c r="B37" s="832" t="s">
        <v>548</v>
      </c>
      <c r="C37" s="832"/>
      <c r="D37" s="832"/>
      <c r="E37" s="832"/>
      <c r="F37" s="254"/>
      <c r="H37" s="176"/>
      <c r="I37" s="177"/>
      <c r="J37" s="85"/>
    </row>
    <row r="38" spans="1:10" ht="13.8" thickBot="1">
      <c r="A38" s="819" t="s">
        <v>219</v>
      </c>
      <c r="B38" s="820"/>
      <c r="C38" s="255">
        <v>25</v>
      </c>
      <c r="D38" s="256" t="s">
        <v>169</v>
      </c>
      <c r="E38" s="821"/>
      <c r="F38" s="822"/>
      <c r="H38" s="176"/>
      <c r="I38" s="257"/>
    </row>
    <row r="39" spans="1:10">
      <c r="A39" s="258">
        <f>IF($C$38=0," ",C38*2.25)</f>
        <v>56.25</v>
      </c>
      <c r="B39" s="259" t="s">
        <v>220</v>
      </c>
      <c r="C39" s="260">
        <f>IF($C$38=0," ",$C$38*5)</f>
        <v>125</v>
      </c>
      <c r="D39" s="261" t="s">
        <v>221</v>
      </c>
      <c r="E39" s="821"/>
      <c r="F39" s="822"/>
      <c r="H39" s="176"/>
      <c r="I39" s="257"/>
    </row>
    <row r="40" spans="1:10">
      <c r="A40" s="258">
        <f>IF($C$38=0," ",$C$38*2)</f>
        <v>50</v>
      </c>
      <c r="B40" s="262" t="s">
        <v>222</v>
      </c>
      <c r="C40" s="260">
        <f>IF($C$38=0," ",$C$38*0.75)</f>
        <v>18.75</v>
      </c>
      <c r="D40" s="263" t="s">
        <v>223</v>
      </c>
      <c r="E40" s="821"/>
      <c r="F40" s="822"/>
      <c r="H40" s="176"/>
      <c r="I40" s="257"/>
    </row>
    <row r="41" spans="1:10" ht="18" thickBot="1">
      <c r="A41" s="518" t="s">
        <v>496</v>
      </c>
      <c r="B41" s="519"/>
      <c r="C41" s="800" t="s">
        <v>224</v>
      </c>
      <c r="D41" s="800"/>
      <c r="E41" s="801"/>
      <c r="F41" s="228">
        <f>B41+(IF(C38=0,0,A39+C39+A40+C40))</f>
        <v>250</v>
      </c>
      <c r="H41" s="176"/>
      <c r="I41" s="257"/>
      <c r="J41" s="264"/>
    </row>
    <row r="42" spans="1:10" s="178" customFormat="1" ht="18" customHeight="1" thickBot="1">
      <c r="A42" s="189" t="s">
        <v>171</v>
      </c>
      <c r="B42" s="265" t="s">
        <v>225</v>
      </c>
      <c r="C42" s="805">
        <v>9.99</v>
      </c>
      <c r="D42" s="806"/>
      <c r="E42" s="185" t="s">
        <v>172</v>
      </c>
      <c r="F42" s="190">
        <f>IF(F41=" ",F36,F36+F41)</f>
        <v>1588.75</v>
      </c>
      <c r="H42" s="179"/>
      <c r="I42" s="180"/>
    </row>
    <row r="43" spans="1:10" s="182" customFormat="1" ht="7.5" customHeight="1">
      <c r="A43" s="181"/>
      <c r="B43" s="807" t="s">
        <v>386</v>
      </c>
      <c r="C43" s="807"/>
      <c r="D43" s="809" t="s">
        <v>226</v>
      </c>
      <c r="E43" s="811"/>
      <c r="F43" s="812"/>
    </row>
    <row r="44" spans="1:10" ht="6.75" customHeight="1">
      <c r="A44" s="187" t="s">
        <v>173</v>
      </c>
      <c r="B44" s="808"/>
      <c r="C44" s="808"/>
      <c r="D44" s="810"/>
      <c r="E44" s="813"/>
      <c r="F44" s="814"/>
    </row>
    <row r="45" spans="1:10">
      <c r="A45" s="188" t="s">
        <v>227</v>
      </c>
      <c r="B45" s="815"/>
      <c r="C45" s="815"/>
      <c r="D45" s="816" t="s">
        <v>228</v>
      </c>
      <c r="E45" s="816"/>
      <c r="F45" s="817"/>
    </row>
    <row r="46" spans="1:10" ht="5.25" customHeight="1" thickBot="1">
      <c r="A46" s="172"/>
      <c r="B46" s="183"/>
      <c r="C46" s="183"/>
      <c r="D46" s="249"/>
      <c r="E46" s="266"/>
      <c r="F46" s="267"/>
    </row>
    <row r="47" spans="1:10" ht="13.8" thickBot="1">
      <c r="A47" s="268"/>
      <c r="B47" s="269" t="s">
        <v>229</v>
      </c>
      <c r="C47" s="269"/>
      <c r="D47" s="270" t="s">
        <v>230</v>
      </c>
      <c r="E47" s="182"/>
      <c r="F47" s="271"/>
    </row>
    <row r="48" spans="1:10" ht="25.5" customHeight="1" thickBot="1">
      <c r="A48" s="802" t="s">
        <v>231</v>
      </c>
      <c r="B48" s="803"/>
      <c r="C48" s="803"/>
      <c r="D48" s="803"/>
      <c r="E48" s="803"/>
      <c r="F48" s="804"/>
    </row>
    <row r="49" spans="1:6" ht="6.75" customHeight="1">
      <c r="A49" s="272"/>
      <c r="B49" s="272"/>
      <c r="C49" s="272"/>
      <c r="D49" s="272"/>
      <c r="E49" s="272"/>
      <c r="F49" s="272"/>
    </row>
    <row r="50" spans="1:6" ht="25.5" customHeight="1">
      <c r="A50" s="818" t="s">
        <v>237</v>
      </c>
      <c r="B50" s="818"/>
      <c r="C50" s="818"/>
      <c r="D50" s="818"/>
      <c r="E50" s="818"/>
      <c r="F50" s="818"/>
    </row>
    <row r="51" spans="1:6" ht="15.6">
      <c r="A51" s="275" t="s">
        <v>236</v>
      </c>
    </row>
    <row r="52" spans="1:6">
      <c r="B52" s="85" t="s">
        <v>238</v>
      </c>
    </row>
    <row r="75" spans="4:4">
      <c r="D75" s="274" t="s">
        <v>241</v>
      </c>
    </row>
    <row r="76" spans="4:4">
      <c r="D76" s="274" t="s">
        <v>239</v>
      </c>
    </row>
    <row r="77" spans="4:4">
      <c r="D77" s="274" t="s">
        <v>242</v>
      </c>
    </row>
    <row r="78" spans="4:4">
      <c r="D78" s="274"/>
    </row>
    <row r="79" spans="4:4">
      <c r="D79" s="274" t="s">
        <v>240</v>
      </c>
    </row>
    <row r="80" spans="4:4">
      <c r="D80" s="274" t="s">
        <v>242</v>
      </c>
    </row>
    <row r="109" spans="6:6">
      <c r="F109" s="273"/>
    </row>
    <row r="110" spans="6:6">
      <c r="F110" s="273"/>
    </row>
    <row r="135" spans="1:6" ht="6.6" customHeight="1"/>
    <row r="136" spans="1:6" ht="45.6" customHeight="1">
      <c r="A136" s="818" t="s">
        <v>549</v>
      </c>
      <c r="B136" s="818"/>
      <c r="C136" s="818"/>
      <c r="D136" s="818"/>
      <c r="E136" s="818"/>
      <c r="F136" s="818"/>
    </row>
    <row r="137" spans="1:6">
      <c r="A137" s="274" t="s">
        <v>243</v>
      </c>
    </row>
    <row r="163" spans="1:1" ht="15.6">
      <c r="A163" s="275" t="s">
        <v>244</v>
      </c>
    </row>
    <row r="164" spans="1:1">
      <c r="A164" s="178"/>
    </row>
    <row r="187" spans="5:6">
      <c r="E187" s="799" t="s">
        <v>245</v>
      </c>
      <c r="F187" s="799"/>
    </row>
    <row r="188" spans="5:6">
      <c r="E188" s="796" t="s">
        <v>246</v>
      </c>
      <c r="F188" s="796"/>
    </row>
    <row r="189" spans="5:6">
      <c r="E189" s="796" t="s">
        <v>247</v>
      </c>
      <c r="F189" s="796"/>
    </row>
    <row r="190" spans="5:6">
      <c r="E190" s="796" t="s">
        <v>248</v>
      </c>
      <c r="F190" s="796"/>
    </row>
    <row r="191" spans="5:6">
      <c r="E191" s="796" t="s">
        <v>249</v>
      </c>
      <c r="F191" s="796"/>
    </row>
    <row r="192" spans="5:6">
      <c r="E192" s="796" t="s">
        <v>250</v>
      </c>
      <c r="F192" s="796"/>
    </row>
    <row r="193" spans="5:6">
      <c r="E193" s="796" t="s">
        <v>251</v>
      </c>
      <c r="F193" s="796"/>
    </row>
    <row r="194" spans="5:6">
      <c r="E194" s="796" t="s">
        <v>252</v>
      </c>
      <c r="F194" s="796"/>
    </row>
    <row r="195" spans="5:6">
      <c r="E195" s="796" t="s">
        <v>253</v>
      </c>
      <c r="F195" s="796"/>
    </row>
    <row r="197" spans="5:6">
      <c r="E197" s="797" t="s">
        <v>545</v>
      </c>
      <c r="F197" s="797"/>
    </row>
    <row r="199" spans="5:6" ht="26.4" customHeight="1">
      <c r="E199" s="798" t="s">
        <v>546</v>
      </c>
      <c r="F199" s="798"/>
    </row>
    <row r="200" spans="5:6">
      <c r="E200" s="798"/>
      <c r="F200" s="798"/>
    </row>
    <row r="201" spans="5:6">
      <c r="E201" s="798"/>
      <c r="F201" s="798"/>
    </row>
    <row r="202" spans="5:6">
      <c r="E202" s="798"/>
      <c r="F202" s="798"/>
    </row>
    <row r="204" spans="5:6">
      <c r="E204" s="798" t="s">
        <v>547</v>
      </c>
      <c r="F204" s="798"/>
    </row>
    <row r="205" spans="5:6">
      <c r="E205" s="798"/>
      <c r="F205" s="798"/>
    </row>
    <row r="206" spans="5:6">
      <c r="E206" s="798"/>
      <c r="F206" s="798"/>
    </row>
    <row r="207" spans="5:6">
      <c r="E207" s="798"/>
      <c r="F207" s="798"/>
    </row>
    <row r="215" spans="1:1">
      <c r="A215" s="274" t="s">
        <v>254</v>
      </c>
    </row>
    <row r="244" spans="1:6" ht="21.75" customHeight="1">
      <c r="A244" s="628" t="s">
        <v>258</v>
      </c>
      <c r="B244" s="627"/>
      <c r="C244" s="627"/>
      <c r="D244" s="627"/>
      <c r="E244" s="627"/>
      <c r="F244" s="629"/>
    </row>
    <row r="245" spans="1:6" ht="13.8">
      <c r="A245" s="794" t="s">
        <v>255</v>
      </c>
      <c r="B245" s="794"/>
      <c r="C245" s="794"/>
      <c r="D245" s="794"/>
      <c r="E245" s="794"/>
      <c r="F245" s="794"/>
    </row>
    <row r="246" spans="1:6" ht="13.8">
      <c r="A246" s="794" t="s">
        <v>256</v>
      </c>
      <c r="B246" s="794"/>
      <c r="C246" s="794"/>
      <c r="D246" s="794"/>
      <c r="E246" s="794"/>
      <c r="F246" s="794"/>
    </row>
    <row r="247" spans="1:6" ht="13.8">
      <c r="A247" s="794" t="s">
        <v>257</v>
      </c>
      <c r="B247" s="794"/>
      <c r="C247" s="794"/>
      <c r="D247" s="794"/>
      <c r="E247" s="794"/>
      <c r="F247" s="794"/>
    </row>
    <row r="248" spans="1:6" ht="13.8">
      <c r="A248" s="122"/>
      <c r="B248" s="315"/>
      <c r="C248" s="315"/>
      <c r="D248" s="315"/>
      <c r="E248" s="315"/>
      <c r="F248" s="314"/>
    </row>
    <row r="249" spans="1:6" ht="13.8">
      <c r="A249" s="795" t="s">
        <v>259</v>
      </c>
      <c r="B249" s="795"/>
      <c r="C249" s="795"/>
      <c r="D249" s="795"/>
      <c r="E249" s="795"/>
      <c r="F249" s="795"/>
    </row>
  </sheetData>
  <sheetProtection algorithmName="SHA-512" hashValue="CmRkeeWs9k7f5OI0biqsmfySsMGkhV1ObqWAL5PcX2S+UTCIJVHoWf15OzpDHBIQbVjHqNlUrHcMksdElorCXw==" saltValue="k8P7E8idI9LpGpGOiLTp+g==" spinCount="100000" sheet="1" objects="1" scenarios="1"/>
  <mergeCells count="58">
    <mergeCell ref="C6:D6"/>
    <mergeCell ref="A1:F1"/>
    <mergeCell ref="A2:F2"/>
    <mergeCell ref="A3:F3"/>
    <mergeCell ref="B4:C4"/>
    <mergeCell ref="E4:F4"/>
    <mergeCell ref="A14:B14"/>
    <mergeCell ref="A7:B7"/>
    <mergeCell ref="A8:B8"/>
    <mergeCell ref="D8:E8"/>
    <mergeCell ref="A9:B9"/>
    <mergeCell ref="C9:D9"/>
    <mergeCell ref="A10:B10"/>
    <mergeCell ref="C10:D10"/>
    <mergeCell ref="A11:B11"/>
    <mergeCell ref="C11:D11"/>
    <mergeCell ref="A12:B12"/>
    <mergeCell ref="C12:D12"/>
    <mergeCell ref="A13:E13"/>
    <mergeCell ref="A38:B38"/>
    <mergeCell ref="E38:F40"/>
    <mergeCell ref="A20:B20"/>
    <mergeCell ref="A21:B21"/>
    <mergeCell ref="A22:E22"/>
    <mergeCell ref="B26:D26"/>
    <mergeCell ref="B27:D27"/>
    <mergeCell ref="B28:D28"/>
    <mergeCell ref="B32:D32"/>
    <mergeCell ref="A35:E35"/>
    <mergeCell ref="A36:E36"/>
    <mergeCell ref="B37:E37"/>
    <mergeCell ref="A34:E34"/>
    <mergeCell ref="E187:F187"/>
    <mergeCell ref="E188:F188"/>
    <mergeCell ref="E189:F189"/>
    <mergeCell ref="C41:E41"/>
    <mergeCell ref="A245:F245"/>
    <mergeCell ref="E191:F191"/>
    <mergeCell ref="A48:F48"/>
    <mergeCell ref="C42:D42"/>
    <mergeCell ref="B43:C44"/>
    <mergeCell ref="D43:D44"/>
    <mergeCell ref="E43:F44"/>
    <mergeCell ref="B45:C45"/>
    <mergeCell ref="E190:F190"/>
    <mergeCell ref="D45:F45"/>
    <mergeCell ref="A50:F50"/>
    <mergeCell ref="A136:F136"/>
    <mergeCell ref="A246:F246"/>
    <mergeCell ref="A247:F247"/>
    <mergeCell ref="A249:F249"/>
    <mergeCell ref="E192:F192"/>
    <mergeCell ref="E193:F193"/>
    <mergeCell ref="E194:F194"/>
    <mergeCell ref="E195:F195"/>
    <mergeCell ref="E197:F197"/>
    <mergeCell ref="E199:F202"/>
    <mergeCell ref="E204:F207"/>
  </mergeCells>
  <pageMargins left="0.7" right="0.45" top="0.5" bottom="0.75" header="0.3" footer="0.3"/>
  <pageSetup fitToHeight="0" orientation="portrait" r:id="rId1"/>
  <headerFooter>
    <oddFooter>&amp;LAWFC-UMW Workbook R-2021&amp;R&amp;F  -  &amp;A</oddFooter>
  </headerFooter>
  <rowBreaks count="5" manualBreakCount="5">
    <brk id="48" max="16383" man="1"/>
    <brk id="90" max="16383" man="1"/>
    <brk id="107" max="5" man="1"/>
    <brk id="161" max="5" man="1"/>
    <brk id="21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H75"/>
  <sheetViews>
    <sheetView tabSelected="1" workbookViewId="0">
      <pane xSplit="1" ySplit="4" topLeftCell="B5" activePane="bottomRight" state="frozen"/>
      <selection activeCell="B10" sqref="B10:I10"/>
      <selection pane="topRight" activeCell="B10" sqref="B10:I10"/>
      <selection pane="bottomLeft" activeCell="B10" sqref="B10:I10"/>
      <selection pane="bottomRight" activeCell="B6" sqref="B6"/>
    </sheetView>
  </sheetViews>
  <sheetFormatPr defaultRowHeight="13.2"/>
  <cols>
    <col min="1" max="1" width="38.109375" style="86" customWidth="1"/>
    <col min="2" max="2" width="13.33203125" style="108" customWidth="1"/>
    <col min="3" max="3" width="12" style="109" customWidth="1"/>
    <col min="4" max="5" width="13.33203125" style="108" customWidth="1"/>
    <col min="6" max="6" width="21.44140625" style="85" customWidth="1"/>
    <col min="7" max="7" width="9.109375" style="85"/>
    <col min="8" max="8" width="10.5546875" style="85" customWidth="1"/>
    <col min="9" max="257" width="9.109375" style="85"/>
    <col min="258" max="258" width="40.33203125" style="85" customWidth="1"/>
    <col min="259" max="261" width="13.33203125" style="85" customWidth="1"/>
    <col min="262" max="262" width="15" style="85" customWidth="1"/>
    <col min="263" max="513" width="9.109375" style="85"/>
    <col min="514" max="514" width="40.33203125" style="85" customWidth="1"/>
    <col min="515" max="517" width="13.33203125" style="85" customWidth="1"/>
    <col min="518" max="518" width="15" style="85" customWidth="1"/>
    <col min="519" max="769" width="9.109375" style="85"/>
    <col min="770" max="770" width="40.33203125" style="85" customWidth="1"/>
    <col min="771" max="773" width="13.33203125" style="85" customWidth="1"/>
    <col min="774" max="774" width="15" style="85" customWidth="1"/>
    <col min="775" max="1025" width="9.109375" style="85"/>
    <col min="1026" max="1026" width="40.33203125" style="85" customWidth="1"/>
    <col min="1027" max="1029" width="13.33203125" style="85" customWidth="1"/>
    <col min="1030" max="1030" width="15" style="85" customWidth="1"/>
    <col min="1031" max="1281" width="9.109375" style="85"/>
    <col min="1282" max="1282" width="40.33203125" style="85" customWidth="1"/>
    <col min="1283" max="1285" width="13.33203125" style="85" customWidth="1"/>
    <col min="1286" max="1286" width="15" style="85" customWidth="1"/>
    <col min="1287" max="1537" width="9.109375" style="85"/>
    <col min="1538" max="1538" width="40.33203125" style="85" customWidth="1"/>
    <col min="1539" max="1541" width="13.33203125" style="85" customWidth="1"/>
    <col min="1542" max="1542" width="15" style="85" customWidth="1"/>
    <col min="1543" max="1793" width="9.109375" style="85"/>
    <col min="1794" max="1794" width="40.33203125" style="85" customWidth="1"/>
    <col min="1795" max="1797" width="13.33203125" style="85" customWidth="1"/>
    <col min="1798" max="1798" width="15" style="85" customWidth="1"/>
    <col min="1799" max="2049" width="9.109375" style="85"/>
    <col min="2050" max="2050" width="40.33203125" style="85" customWidth="1"/>
    <col min="2051" max="2053" width="13.33203125" style="85" customWidth="1"/>
    <col min="2054" max="2054" width="15" style="85" customWidth="1"/>
    <col min="2055" max="2305" width="9.109375" style="85"/>
    <col min="2306" max="2306" width="40.33203125" style="85" customWidth="1"/>
    <col min="2307" max="2309" width="13.33203125" style="85" customWidth="1"/>
    <col min="2310" max="2310" width="15" style="85" customWidth="1"/>
    <col min="2311" max="2561" width="9.109375" style="85"/>
    <col min="2562" max="2562" width="40.33203125" style="85" customWidth="1"/>
    <col min="2563" max="2565" width="13.33203125" style="85" customWidth="1"/>
    <col min="2566" max="2566" width="15" style="85" customWidth="1"/>
    <col min="2567" max="2817" width="9.109375" style="85"/>
    <col min="2818" max="2818" width="40.33203125" style="85" customWidth="1"/>
    <col min="2819" max="2821" width="13.33203125" style="85" customWidth="1"/>
    <col min="2822" max="2822" width="15" style="85" customWidth="1"/>
    <col min="2823" max="3073" width="9.109375" style="85"/>
    <col min="3074" max="3074" width="40.33203125" style="85" customWidth="1"/>
    <col min="3075" max="3077" width="13.33203125" style="85" customWidth="1"/>
    <col min="3078" max="3078" width="15" style="85" customWidth="1"/>
    <col min="3079" max="3329" width="9.109375" style="85"/>
    <col min="3330" max="3330" width="40.33203125" style="85" customWidth="1"/>
    <col min="3331" max="3333" width="13.33203125" style="85" customWidth="1"/>
    <col min="3334" max="3334" width="15" style="85" customWidth="1"/>
    <col min="3335" max="3585" width="9.109375" style="85"/>
    <col min="3586" max="3586" width="40.33203125" style="85" customWidth="1"/>
    <col min="3587" max="3589" width="13.33203125" style="85" customWidth="1"/>
    <col min="3590" max="3590" width="15" style="85" customWidth="1"/>
    <col min="3591" max="3841" width="9.109375" style="85"/>
    <col min="3842" max="3842" width="40.33203125" style="85" customWidth="1"/>
    <col min="3843" max="3845" width="13.33203125" style="85" customWidth="1"/>
    <col min="3846" max="3846" width="15" style="85" customWidth="1"/>
    <col min="3847" max="4097" width="9.109375" style="85"/>
    <col min="4098" max="4098" width="40.33203125" style="85" customWidth="1"/>
    <col min="4099" max="4101" width="13.33203125" style="85" customWidth="1"/>
    <col min="4102" max="4102" width="15" style="85" customWidth="1"/>
    <col min="4103" max="4353" width="9.109375" style="85"/>
    <col min="4354" max="4354" width="40.33203125" style="85" customWidth="1"/>
    <col min="4355" max="4357" width="13.33203125" style="85" customWidth="1"/>
    <col min="4358" max="4358" width="15" style="85" customWidth="1"/>
    <col min="4359" max="4609" width="9.109375" style="85"/>
    <col min="4610" max="4610" width="40.33203125" style="85" customWidth="1"/>
    <col min="4611" max="4613" width="13.33203125" style="85" customWidth="1"/>
    <col min="4614" max="4614" width="15" style="85" customWidth="1"/>
    <col min="4615" max="4865" width="9.109375" style="85"/>
    <col min="4866" max="4866" width="40.33203125" style="85" customWidth="1"/>
    <col min="4867" max="4869" width="13.33203125" style="85" customWidth="1"/>
    <col min="4870" max="4870" width="15" style="85" customWidth="1"/>
    <col min="4871" max="5121" width="9.109375" style="85"/>
    <col min="5122" max="5122" width="40.33203125" style="85" customWidth="1"/>
    <col min="5123" max="5125" width="13.33203125" style="85" customWidth="1"/>
    <col min="5126" max="5126" width="15" style="85" customWidth="1"/>
    <col min="5127" max="5377" width="9.109375" style="85"/>
    <col min="5378" max="5378" width="40.33203125" style="85" customWidth="1"/>
    <col min="5379" max="5381" width="13.33203125" style="85" customWidth="1"/>
    <col min="5382" max="5382" width="15" style="85" customWidth="1"/>
    <col min="5383" max="5633" width="9.109375" style="85"/>
    <col min="5634" max="5634" width="40.33203125" style="85" customWidth="1"/>
    <col min="5635" max="5637" width="13.33203125" style="85" customWidth="1"/>
    <col min="5638" max="5638" width="15" style="85" customWidth="1"/>
    <col min="5639" max="5889" width="9.109375" style="85"/>
    <col min="5890" max="5890" width="40.33203125" style="85" customWidth="1"/>
    <col min="5891" max="5893" width="13.33203125" style="85" customWidth="1"/>
    <col min="5894" max="5894" width="15" style="85" customWidth="1"/>
    <col min="5895" max="6145" width="9.109375" style="85"/>
    <col min="6146" max="6146" width="40.33203125" style="85" customWidth="1"/>
    <col min="6147" max="6149" width="13.33203125" style="85" customWidth="1"/>
    <col min="6150" max="6150" width="15" style="85" customWidth="1"/>
    <col min="6151" max="6401" width="9.109375" style="85"/>
    <col min="6402" max="6402" width="40.33203125" style="85" customWidth="1"/>
    <col min="6403" max="6405" width="13.33203125" style="85" customWidth="1"/>
    <col min="6406" max="6406" width="15" style="85" customWidth="1"/>
    <col min="6407" max="6657" width="9.109375" style="85"/>
    <col min="6658" max="6658" width="40.33203125" style="85" customWidth="1"/>
    <col min="6659" max="6661" width="13.33203125" style="85" customWidth="1"/>
    <col min="6662" max="6662" width="15" style="85" customWidth="1"/>
    <col min="6663" max="6913" width="9.109375" style="85"/>
    <col min="6914" max="6914" width="40.33203125" style="85" customWidth="1"/>
    <col min="6915" max="6917" width="13.33203125" style="85" customWidth="1"/>
    <col min="6918" max="6918" width="15" style="85" customWidth="1"/>
    <col min="6919" max="7169" width="9.109375" style="85"/>
    <col min="7170" max="7170" width="40.33203125" style="85" customWidth="1"/>
    <col min="7171" max="7173" width="13.33203125" style="85" customWidth="1"/>
    <col min="7174" max="7174" width="15" style="85" customWidth="1"/>
    <col min="7175" max="7425" width="9.109375" style="85"/>
    <col min="7426" max="7426" width="40.33203125" style="85" customWidth="1"/>
    <col min="7427" max="7429" width="13.33203125" style="85" customWidth="1"/>
    <col min="7430" max="7430" width="15" style="85" customWidth="1"/>
    <col min="7431" max="7681" width="9.109375" style="85"/>
    <col min="7682" max="7682" width="40.33203125" style="85" customWidth="1"/>
    <col min="7683" max="7685" width="13.33203125" style="85" customWidth="1"/>
    <col min="7686" max="7686" width="15" style="85" customWidth="1"/>
    <col min="7687" max="7937" width="9.109375" style="85"/>
    <col min="7938" max="7938" width="40.33203125" style="85" customWidth="1"/>
    <col min="7939" max="7941" width="13.33203125" style="85" customWidth="1"/>
    <col min="7942" max="7942" width="15" style="85" customWidth="1"/>
    <col min="7943" max="8193" width="9.109375" style="85"/>
    <col min="8194" max="8194" width="40.33203125" style="85" customWidth="1"/>
    <col min="8195" max="8197" width="13.33203125" style="85" customWidth="1"/>
    <col min="8198" max="8198" width="15" style="85" customWidth="1"/>
    <col min="8199" max="8449" width="9.109375" style="85"/>
    <col min="8450" max="8450" width="40.33203125" style="85" customWidth="1"/>
    <col min="8451" max="8453" width="13.33203125" style="85" customWidth="1"/>
    <col min="8454" max="8454" width="15" style="85" customWidth="1"/>
    <col min="8455" max="8705" width="9.109375" style="85"/>
    <col min="8706" max="8706" width="40.33203125" style="85" customWidth="1"/>
    <col min="8707" max="8709" width="13.33203125" style="85" customWidth="1"/>
    <col min="8710" max="8710" width="15" style="85" customWidth="1"/>
    <col min="8711" max="8961" width="9.109375" style="85"/>
    <col min="8962" max="8962" width="40.33203125" style="85" customWidth="1"/>
    <col min="8963" max="8965" width="13.33203125" style="85" customWidth="1"/>
    <col min="8966" max="8966" width="15" style="85" customWidth="1"/>
    <col min="8967" max="9217" width="9.109375" style="85"/>
    <col min="9218" max="9218" width="40.33203125" style="85" customWidth="1"/>
    <col min="9219" max="9221" width="13.33203125" style="85" customWidth="1"/>
    <col min="9222" max="9222" width="15" style="85" customWidth="1"/>
    <col min="9223" max="9473" width="9.109375" style="85"/>
    <col min="9474" max="9474" width="40.33203125" style="85" customWidth="1"/>
    <col min="9475" max="9477" width="13.33203125" style="85" customWidth="1"/>
    <col min="9478" max="9478" width="15" style="85" customWidth="1"/>
    <col min="9479" max="9729" width="9.109375" style="85"/>
    <col min="9730" max="9730" width="40.33203125" style="85" customWidth="1"/>
    <col min="9731" max="9733" width="13.33203125" style="85" customWidth="1"/>
    <col min="9734" max="9734" width="15" style="85" customWidth="1"/>
    <col min="9735" max="9985" width="9.109375" style="85"/>
    <col min="9986" max="9986" width="40.33203125" style="85" customWidth="1"/>
    <col min="9987" max="9989" width="13.33203125" style="85" customWidth="1"/>
    <col min="9990" max="9990" width="15" style="85" customWidth="1"/>
    <col min="9991" max="10241" width="9.109375" style="85"/>
    <col min="10242" max="10242" width="40.33203125" style="85" customWidth="1"/>
    <col min="10243" max="10245" width="13.33203125" style="85" customWidth="1"/>
    <col min="10246" max="10246" width="15" style="85" customWidth="1"/>
    <col min="10247" max="10497" width="9.109375" style="85"/>
    <col min="10498" max="10498" width="40.33203125" style="85" customWidth="1"/>
    <col min="10499" max="10501" width="13.33203125" style="85" customWidth="1"/>
    <col min="10502" max="10502" width="15" style="85" customWidth="1"/>
    <col min="10503" max="10753" width="9.109375" style="85"/>
    <col min="10754" max="10754" width="40.33203125" style="85" customWidth="1"/>
    <col min="10755" max="10757" width="13.33203125" style="85" customWidth="1"/>
    <col min="10758" max="10758" width="15" style="85" customWidth="1"/>
    <col min="10759" max="11009" width="9.109375" style="85"/>
    <col min="11010" max="11010" width="40.33203125" style="85" customWidth="1"/>
    <col min="11011" max="11013" width="13.33203125" style="85" customWidth="1"/>
    <col min="11014" max="11014" width="15" style="85" customWidth="1"/>
    <col min="11015" max="11265" width="9.109375" style="85"/>
    <col min="11266" max="11266" width="40.33203125" style="85" customWidth="1"/>
    <col min="11267" max="11269" width="13.33203125" style="85" customWidth="1"/>
    <col min="11270" max="11270" width="15" style="85" customWidth="1"/>
    <col min="11271" max="11521" width="9.109375" style="85"/>
    <col min="11522" max="11522" width="40.33203125" style="85" customWidth="1"/>
    <col min="11523" max="11525" width="13.33203125" style="85" customWidth="1"/>
    <col min="11526" max="11526" width="15" style="85" customWidth="1"/>
    <col min="11527" max="11777" width="9.109375" style="85"/>
    <col min="11778" max="11778" width="40.33203125" style="85" customWidth="1"/>
    <col min="11779" max="11781" width="13.33203125" style="85" customWidth="1"/>
    <col min="11782" max="11782" width="15" style="85" customWidth="1"/>
    <col min="11783" max="12033" width="9.109375" style="85"/>
    <col min="12034" max="12034" width="40.33203125" style="85" customWidth="1"/>
    <col min="12035" max="12037" width="13.33203125" style="85" customWidth="1"/>
    <col min="12038" max="12038" width="15" style="85" customWidth="1"/>
    <col min="12039" max="12289" width="9.109375" style="85"/>
    <col min="12290" max="12290" width="40.33203125" style="85" customWidth="1"/>
    <col min="12291" max="12293" width="13.33203125" style="85" customWidth="1"/>
    <col min="12294" max="12294" width="15" style="85" customWidth="1"/>
    <col min="12295" max="12545" width="9.109375" style="85"/>
    <col min="12546" max="12546" width="40.33203125" style="85" customWidth="1"/>
    <col min="12547" max="12549" width="13.33203125" style="85" customWidth="1"/>
    <col min="12550" max="12550" width="15" style="85" customWidth="1"/>
    <col min="12551" max="12801" width="9.109375" style="85"/>
    <col min="12802" max="12802" width="40.33203125" style="85" customWidth="1"/>
    <col min="12803" max="12805" width="13.33203125" style="85" customWidth="1"/>
    <col min="12806" max="12806" width="15" style="85" customWidth="1"/>
    <col min="12807" max="13057" width="9.109375" style="85"/>
    <col min="13058" max="13058" width="40.33203125" style="85" customWidth="1"/>
    <col min="13059" max="13061" width="13.33203125" style="85" customWidth="1"/>
    <col min="13062" max="13062" width="15" style="85" customWidth="1"/>
    <col min="13063" max="13313" width="9.109375" style="85"/>
    <col min="13314" max="13314" width="40.33203125" style="85" customWidth="1"/>
    <col min="13315" max="13317" width="13.33203125" style="85" customWidth="1"/>
    <col min="13318" max="13318" width="15" style="85" customWidth="1"/>
    <col min="13319" max="13569" width="9.109375" style="85"/>
    <col min="13570" max="13570" width="40.33203125" style="85" customWidth="1"/>
    <col min="13571" max="13573" width="13.33203125" style="85" customWidth="1"/>
    <col min="13574" max="13574" width="15" style="85" customWidth="1"/>
    <col min="13575" max="13825" width="9.109375" style="85"/>
    <col min="13826" max="13826" width="40.33203125" style="85" customWidth="1"/>
    <col min="13827" max="13829" width="13.33203125" style="85" customWidth="1"/>
    <col min="13830" max="13830" width="15" style="85" customWidth="1"/>
    <col min="13831" max="14081" width="9.109375" style="85"/>
    <col min="14082" max="14082" width="40.33203125" style="85" customWidth="1"/>
    <col min="14083" max="14085" width="13.33203125" style="85" customWidth="1"/>
    <col min="14086" max="14086" width="15" style="85" customWidth="1"/>
    <col min="14087" max="14337" width="9.109375" style="85"/>
    <col min="14338" max="14338" width="40.33203125" style="85" customWidth="1"/>
    <col min="14339" max="14341" width="13.33203125" style="85" customWidth="1"/>
    <col min="14342" max="14342" width="15" style="85" customWidth="1"/>
    <col min="14343" max="14593" width="9.109375" style="85"/>
    <col min="14594" max="14594" width="40.33203125" style="85" customWidth="1"/>
    <col min="14595" max="14597" width="13.33203125" style="85" customWidth="1"/>
    <col min="14598" max="14598" width="15" style="85" customWidth="1"/>
    <col min="14599" max="14849" width="9.109375" style="85"/>
    <col min="14850" max="14850" width="40.33203125" style="85" customWidth="1"/>
    <col min="14851" max="14853" width="13.33203125" style="85" customWidth="1"/>
    <col min="14854" max="14854" width="15" style="85" customWidth="1"/>
    <col min="14855" max="15105" width="9.109375" style="85"/>
    <col min="15106" max="15106" width="40.33203125" style="85" customWidth="1"/>
    <col min="15107" max="15109" width="13.33203125" style="85" customWidth="1"/>
    <col min="15110" max="15110" width="15" style="85" customWidth="1"/>
    <col min="15111" max="15361" width="9.109375" style="85"/>
    <col min="15362" max="15362" width="40.33203125" style="85" customWidth="1"/>
    <col min="15363" max="15365" width="13.33203125" style="85" customWidth="1"/>
    <col min="15366" max="15366" width="15" style="85" customWidth="1"/>
    <col min="15367" max="15617" width="9.109375" style="85"/>
    <col min="15618" max="15618" width="40.33203125" style="85" customWidth="1"/>
    <col min="15619" max="15621" width="13.33203125" style="85" customWidth="1"/>
    <col min="15622" max="15622" width="15" style="85" customWidth="1"/>
    <col min="15623" max="15873" width="9.109375" style="85"/>
    <col min="15874" max="15874" width="40.33203125" style="85" customWidth="1"/>
    <col min="15875" max="15877" width="13.33203125" style="85" customWidth="1"/>
    <col min="15878" max="15878" width="15" style="85" customWidth="1"/>
    <col min="15879" max="16129" width="9.109375" style="85"/>
    <col min="16130" max="16130" width="40.33203125" style="85" customWidth="1"/>
    <col min="16131" max="16133" width="13.33203125" style="85" customWidth="1"/>
    <col min="16134" max="16134" width="15" style="85" customWidth="1"/>
    <col min="16135" max="16384" width="9.109375" style="85"/>
  </cols>
  <sheetData>
    <row r="1" spans="1:8" ht="27" customHeight="1">
      <c r="A1" s="1158" t="s">
        <v>65</v>
      </c>
      <c r="B1" s="870"/>
      <c r="C1" s="870"/>
      <c r="D1" s="870"/>
      <c r="E1" s="870"/>
      <c r="H1" s="85" t="s">
        <v>66</v>
      </c>
    </row>
    <row r="2" spans="1:8" ht="21">
      <c r="A2" s="84" t="s">
        <v>67</v>
      </c>
      <c r="B2" s="871">
        <f>B5</f>
        <v>2022</v>
      </c>
      <c r="C2" s="872"/>
      <c r="D2" s="872"/>
      <c r="E2" s="872"/>
    </row>
    <row r="3" spans="1:8" ht="15.6">
      <c r="B3" s="633" t="s">
        <v>68</v>
      </c>
      <c r="C3" s="868" t="s">
        <v>69</v>
      </c>
      <c r="D3" s="868"/>
      <c r="E3" s="634" t="s">
        <v>461</v>
      </c>
      <c r="F3" s="87"/>
      <c r="H3" s="313" t="s">
        <v>408</v>
      </c>
    </row>
    <row r="4" spans="1:8" s="90" customFormat="1" ht="40.799999999999997" thickBot="1">
      <c r="A4" s="88" t="s">
        <v>70</v>
      </c>
      <c r="B4" s="89" t="s">
        <v>71</v>
      </c>
      <c r="C4" s="89" t="s">
        <v>558</v>
      </c>
      <c r="D4" s="89" t="s">
        <v>72</v>
      </c>
      <c r="E4" s="343" t="s">
        <v>559</v>
      </c>
      <c r="F4" s="90" t="s">
        <v>557</v>
      </c>
      <c r="H4" s="382" t="s">
        <v>407</v>
      </c>
    </row>
    <row r="5" spans="1:8" ht="19.5" customHeight="1" thickBot="1">
      <c r="A5" s="91" t="s">
        <v>73</v>
      </c>
      <c r="B5" s="311">
        <f>C5+1</f>
        <v>2022</v>
      </c>
      <c r="C5" s="311">
        <f>D5</f>
        <v>2021</v>
      </c>
      <c r="D5" s="378">
        <f>E5+1</f>
        <v>2021</v>
      </c>
      <c r="E5" s="379">
        <v>2020</v>
      </c>
      <c r="F5" s="85" t="s">
        <v>460</v>
      </c>
    </row>
    <row r="6" spans="1:8" ht="17.25" customHeight="1">
      <c r="A6" s="452" t="s">
        <v>41</v>
      </c>
      <c r="B6" s="439"/>
      <c r="C6" s="439"/>
      <c r="D6" s="384">
        <f>'26-7 Treasurer''s Rpt'!B23</f>
        <v>0</v>
      </c>
      <c r="E6" s="439"/>
      <c r="F6" s="85" t="s">
        <v>74</v>
      </c>
      <c r="H6" s="1159" t="s">
        <v>844</v>
      </c>
    </row>
    <row r="7" spans="1:8" ht="17.25" customHeight="1">
      <c r="A7" s="452" t="s">
        <v>55</v>
      </c>
      <c r="B7" s="439"/>
      <c r="C7" s="439"/>
      <c r="D7" s="384">
        <f>'26-7 Treasurer''s Rpt'!B24</f>
        <v>0</v>
      </c>
      <c r="E7" s="439"/>
      <c r="H7" s="1159" t="s">
        <v>843</v>
      </c>
    </row>
    <row r="8" spans="1:8" ht="17.25" customHeight="1">
      <c r="A8" s="452" t="s">
        <v>56</v>
      </c>
      <c r="B8" s="383">
        <v>300</v>
      </c>
      <c r="C8" s="383">
        <v>300</v>
      </c>
      <c r="D8" s="384">
        <f>'26-7 Treasurer''s Rpt'!B25</f>
        <v>300</v>
      </c>
      <c r="E8" s="384">
        <v>300</v>
      </c>
      <c r="F8" s="92" t="s">
        <v>75</v>
      </c>
      <c r="H8" s="1159" t="s">
        <v>845</v>
      </c>
    </row>
    <row r="9" spans="1:8" ht="17.25" customHeight="1">
      <c r="A9" s="452" t="s">
        <v>57</v>
      </c>
      <c r="B9" s="383">
        <v>100</v>
      </c>
      <c r="C9" s="383">
        <v>100</v>
      </c>
      <c r="D9" s="384">
        <f>'26-7 Treasurer''s Rpt'!B26</f>
        <v>100</v>
      </c>
      <c r="E9" s="384">
        <v>100</v>
      </c>
      <c r="F9" s="92" t="s">
        <v>75</v>
      </c>
    </row>
    <row r="10" spans="1:8" ht="17.25" customHeight="1">
      <c r="A10" s="452" t="s">
        <v>58</v>
      </c>
      <c r="B10" s="439"/>
      <c r="C10" s="439"/>
      <c r="D10" s="384">
        <f>'26-7 Treasurer''s Rpt'!B27</f>
        <v>0</v>
      </c>
      <c r="E10" s="439"/>
      <c r="F10" s="92"/>
    </row>
    <row r="11" spans="1:8" ht="17.25" customHeight="1">
      <c r="A11" s="604" t="s">
        <v>629</v>
      </c>
      <c r="B11" s="439"/>
      <c r="C11" s="439"/>
      <c r="D11" s="384">
        <f>'26-7 Treasurer''s Rpt'!B28</f>
        <v>0</v>
      </c>
      <c r="E11" s="439"/>
      <c r="F11" s="92" t="s">
        <v>74</v>
      </c>
    </row>
    <row r="12" spans="1:8" ht="17.25" customHeight="1">
      <c r="A12" s="452" t="s">
        <v>59</v>
      </c>
      <c r="B12" s="439"/>
      <c r="C12" s="439"/>
      <c r="D12" s="384">
        <f>'26-7 Treasurer''s Rpt'!B29</f>
        <v>0</v>
      </c>
      <c r="E12" s="439"/>
      <c r="F12" s="92"/>
    </row>
    <row r="13" spans="1:8" ht="17.25" customHeight="1">
      <c r="A13" s="452" t="s">
        <v>550</v>
      </c>
      <c r="B13" s="439"/>
      <c r="C13" s="439"/>
      <c r="D13" s="384">
        <f>'26-7 Treasurer''s Rpt'!B30</f>
        <v>0</v>
      </c>
      <c r="E13" s="439"/>
      <c r="F13" s="92" t="s">
        <v>74</v>
      </c>
    </row>
    <row r="14" spans="1:8" ht="17.25" customHeight="1">
      <c r="A14" s="452" t="s">
        <v>61</v>
      </c>
      <c r="B14" s="439"/>
      <c r="C14" s="439"/>
      <c r="D14" s="384">
        <f>'26-7 Treasurer''s Rpt'!B31</f>
        <v>0</v>
      </c>
      <c r="E14" s="439"/>
      <c r="F14" s="92"/>
    </row>
    <row r="15" spans="1:8" ht="17.25" customHeight="1">
      <c r="A15" s="632" t="s">
        <v>551</v>
      </c>
      <c r="B15" s="439"/>
      <c r="C15" s="439"/>
      <c r="D15" s="384">
        <f>'26-7 Treasurer''s Rpt'!B32</f>
        <v>0</v>
      </c>
      <c r="E15" s="439"/>
      <c r="F15" s="92"/>
    </row>
    <row r="16" spans="1:8" ht="17.25" customHeight="1">
      <c r="A16" s="632" t="s">
        <v>552</v>
      </c>
      <c r="B16" s="439"/>
      <c r="C16" s="439"/>
      <c r="D16" s="384">
        <f>'26-7 Treasurer''s Rpt'!B33</f>
        <v>0</v>
      </c>
      <c r="E16" s="439"/>
      <c r="F16" s="92" t="s">
        <v>465</v>
      </c>
    </row>
    <row r="17" spans="1:8" ht="24.75" customHeight="1">
      <c r="A17" s="632" t="s">
        <v>630</v>
      </c>
      <c r="B17" s="439"/>
      <c r="C17" s="439"/>
      <c r="D17" s="384">
        <f>'26-7 Treasurer''s Rpt'!B34</f>
        <v>0</v>
      </c>
      <c r="E17" s="439"/>
      <c r="F17" s="92"/>
    </row>
    <row r="18" spans="1:8" ht="22.5" customHeight="1">
      <c r="A18" s="452" t="s">
        <v>553</v>
      </c>
      <c r="B18" s="439"/>
      <c r="C18" s="439"/>
      <c r="D18" s="384">
        <f>'26-7 Treasurer''s Rpt'!B35</f>
        <v>0</v>
      </c>
      <c r="E18" s="439"/>
      <c r="F18" s="92" t="s">
        <v>466</v>
      </c>
    </row>
    <row r="19" spans="1:8" ht="17.25" customHeight="1">
      <c r="A19" s="452" t="s">
        <v>554</v>
      </c>
      <c r="B19" s="439"/>
      <c r="C19" s="439"/>
      <c r="D19" s="384">
        <f>'26-7 Treasurer''s Rpt'!B36</f>
        <v>0</v>
      </c>
      <c r="E19" s="439"/>
      <c r="F19" s="92" t="s">
        <v>429</v>
      </c>
    </row>
    <row r="20" spans="1:8" ht="17.25" customHeight="1">
      <c r="A20" s="452" t="s">
        <v>555</v>
      </c>
      <c r="B20" s="439"/>
      <c r="C20" s="439"/>
      <c r="D20" s="384">
        <f>'26-7 Treasurer''s Rpt'!B37</f>
        <v>0</v>
      </c>
      <c r="E20" s="439"/>
      <c r="F20" s="92"/>
    </row>
    <row r="21" spans="1:8" ht="21.75" customHeight="1">
      <c r="A21" s="452" t="s">
        <v>556</v>
      </c>
      <c r="B21" s="439"/>
      <c r="C21" s="439"/>
      <c r="D21" s="384">
        <f>'26-7 Treasurer''s Rpt'!B38</f>
        <v>0</v>
      </c>
      <c r="E21" s="439"/>
      <c r="F21" s="92" t="s">
        <v>76</v>
      </c>
    </row>
    <row r="22" spans="1:8" ht="17.25" customHeight="1" thickBot="1">
      <c r="B22" s="440"/>
      <c r="C22" s="440"/>
      <c r="D22" s="385"/>
      <c r="E22" s="439"/>
    </row>
    <row r="23" spans="1:8" ht="17.25" customHeight="1" thickBot="1">
      <c r="A23" s="389" t="s">
        <v>17</v>
      </c>
      <c r="B23" s="386">
        <f>SUM(B6:B22)</f>
        <v>400</v>
      </c>
      <c r="C23" s="387">
        <f>SUM(C6:C22)</f>
        <v>400</v>
      </c>
      <c r="D23" s="387">
        <f>SUM(D6:D22)</f>
        <v>400</v>
      </c>
      <c r="E23" s="388">
        <f>SUM(E6:E22)</f>
        <v>400</v>
      </c>
    </row>
    <row r="24" spans="1:8" ht="4.5" customHeight="1">
      <c r="A24" s="94"/>
      <c r="B24" s="95"/>
      <c r="C24" s="96"/>
      <c r="D24" s="95"/>
      <c r="E24" s="95"/>
    </row>
    <row r="25" spans="1:8" ht="26.4">
      <c r="A25" s="93" t="s">
        <v>405</v>
      </c>
      <c r="B25" s="97"/>
      <c r="C25" s="441">
        <f>'26-7 Treasurer''s Rpt'!D50</f>
        <v>400</v>
      </c>
      <c r="D25" s="873"/>
      <c r="E25" s="874"/>
    </row>
    <row r="26" spans="1:8" ht="5.25" customHeight="1">
      <c r="A26" s="98"/>
      <c r="B26" s="99"/>
      <c r="C26" s="99"/>
      <c r="D26" s="99"/>
      <c r="E26" s="99"/>
    </row>
    <row r="27" spans="1:8" s="86" customFormat="1" ht="66">
      <c r="A27" s="100" t="s">
        <v>31</v>
      </c>
      <c r="B27" s="89" t="s">
        <v>77</v>
      </c>
      <c r="C27" s="89" t="s">
        <v>643</v>
      </c>
      <c r="D27" s="89" t="s">
        <v>644</v>
      </c>
      <c r="E27" s="103"/>
      <c r="F27" s="89" t="s">
        <v>78</v>
      </c>
    </row>
    <row r="28" spans="1:8" ht="24">
      <c r="A28" s="101" t="s">
        <v>79</v>
      </c>
      <c r="B28" s="442"/>
      <c r="C28" s="380">
        <f>'26-7 Treasurer''s Rpt'!G14</f>
        <v>0</v>
      </c>
      <c r="D28" s="380">
        <f>'26-7 Treasurer''s Rpt'!C14</f>
        <v>0</v>
      </c>
      <c r="E28" s="103"/>
      <c r="F28" s="443"/>
      <c r="H28" s="312" t="s">
        <v>406</v>
      </c>
    </row>
    <row r="29" spans="1:8" ht="26.4">
      <c r="A29" s="102" t="s">
        <v>645</v>
      </c>
      <c r="B29" s="381">
        <f>B23</f>
        <v>400</v>
      </c>
      <c r="C29" s="103"/>
      <c r="D29" s="103"/>
      <c r="E29" s="103"/>
      <c r="F29" s="104"/>
    </row>
    <row r="30" spans="1:8" ht="54" customHeight="1">
      <c r="A30" s="93" t="s">
        <v>80</v>
      </c>
      <c r="B30" s="444">
        <f>F28*0.15</f>
        <v>0</v>
      </c>
      <c r="C30" s="103"/>
      <c r="D30" s="103"/>
      <c r="E30" s="103"/>
      <c r="F30" s="104"/>
    </row>
    <row r="31" spans="1:8">
      <c r="A31" s="445" t="s">
        <v>462</v>
      </c>
      <c r="B31" s="446">
        <f>B30-B23</f>
        <v>-400</v>
      </c>
      <c r="C31" s="875" t="s">
        <v>463</v>
      </c>
      <c r="D31" s="875"/>
      <c r="E31" s="875"/>
      <c r="F31" s="875"/>
    </row>
    <row r="32" spans="1:8" ht="18" customHeight="1">
      <c r="A32" s="106"/>
      <c r="B32" s="105"/>
      <c r="C32" s="105"/>
      <c r="D32" s="105"/>
      <c r="E32" s="105"/>
      <c r="F32" s="869" t="s">
        <v>464</v>
      </c>
    </row>
    <row r="33" spans="1:6" ht="13.5" customHeight="1">
      <c r="A33" s="415" t="s">
        <v>81</v>
      </c>
      <c r="B33" s="107" t="s">
        <v>19</v>
      </c>
      <c r="C33" s="865"/>
      <c r="D33" s="865"/>
      <c r="E33" s="377"/>
      <c r="F33" s="869"/>
    </row>
    <row r="34" spans="1:6" ht="6.75" customHeight="1">
      <c r="A34" s="415"/>
      <c r="F34" s="869"/>
    </row>
    <row r="35" spans="1:6" ht="6" customHeight="1">
      <c r="A35" s="415"/>
      <c r="F35" s="869"/>
    </row>
    <row r="36" spans="1:6">
      <c r="A36" s="416"/>
      <c r="B36" s="107" t="s">
        <v>19</v>
      </c>
      <c r="C36" s="865"/>
      <c r="D36" s="865"/>
      <c r="E36" s="377"/>
      <c r="F36" s="869"/>
    </row>
    <row r="37" spans="1:6" ht="12.75" customHeight="1">
      <c r="A37" s="415" t="s">
        <v>82</v>
      </c>
      <c r="B37" s="110"/>
    </row>
    <row r="38" spans="1:6" ht="18" customHeight="1">
      <c r="A38" s="447" t="s">
        <v>430</v>
      </c>
      <c r="B38" s="107" t="s">
        <v>19</v>
      </c>
      <c r="C38" s="865"/>
      <c r="D38" s="865"/>
    </row>
    <row r="39" spans="1:6" ht="16.5" customHeight="1">
      <c r="A39" s="447" t="s">
        <v>83</v>
      </c>
      <c r="B39" s="107" t="s">
        <v>19</v>
      </c>
      <c r="C39" s="865"/>
      <c r="D39" s="865"/>
      <c r="E39" s="377"/>
    </row>
    <row r="40" spans="1:6" ht="24" customHeight="1">
      <c r="A40" s="631" t="s">
        <v>84</v>
      </c>
      <c r="B40" s="107" t="s">
        <v>19</v>
      </c>
      <c r="C40" s="865"/>
      <c r="D40" s="865"/>
      <c r="E40" s="377"/>
      <c r="F40" s="86"/>
    </row>
    <row r="41" spans="1:6" ht="27" customHeight="1">
      <c r="A41" s="448" t="s">
        <v>85</v>
      </c>
      <c r="B41" s="107" t="s">
        <v>19</v>
      </c>
      <c r="C41" s="865"/>
      <c r="D41" s="865"/>
      <c r="E41" s="377"/>
      <c r="F41" s="86" t="s">
        <v>431</v>
      </c>
    </row>
    <row r="43" spans="1:6" ht="2.25" customHeight="1"/>
    <row r="45" spans="1:6" ht="58.5" customHeight="1">
      <c r="A45" s="866" t="s">
        <v>432</v>
      </c>
      <c r="B45" s="867"/>
      <c r="C45" s="867"/>
      <c r="D45" s="867"/>
      <c r="E45" s="867"/>
      <c r="F45" s="867"/>
    </row>
    <row r="46" spans="1:6" ht="58.5" customHeight="1">
      <c r="A46" s="625"/>
      <c r="B46" s="625"/>
      <c r="C46" s="625"/>
      <c r="D46" s="625"/>
      <c r="E46" s="625"/>
      <c r="F46" s="625"/>
    </row>
    <row r="47" spans="1:6" ht="16.8">
      <c r="A47" s="726" t="s">
        <v>802</v>
      </c>
    </row>
    <row r="48" spans="1:6">
      <c r="A48" s="724" t="s">
        <v>803</v>
      </c>
    </row>
    <row r="49" spans="1:1">
      <c r="A49" s="724" t="s">
        <v>804</v>
      </c>
    </row>
    <row r="50" spans="1:1">
      <c r="A50" s="724" t="s">
        <v>805</v>
      </c>
    </row>
    <row r="51" spans="1:1">
      <c r="A51" s="724" t="s">
        <v>806</v>
      </c>
    </row>
    <row r="52" spans="1:1">
      <c r="A52" s="724" t="s">
        <v>807</v>
      </c>
    </row>
    <row r="53" spans="1:1">
      <c r="A53"/>
    </row>
    <row r="54" spans="1:1">
      <c r="A54" s="724" t="s">
        <v>808</v>
      </c>
    </row>
    <row r="55" spans="1:1">
      <c r="A55" s="724" t="s">
        <v>809</v>
      </c>
    </row>
    <row r="56" spans="1:1">
      <c r="A56" s="724" t="s">
        <v>810</v>
      </c>
    </row>
    <row r="57" spans="1:1">
      <c r="A57" s="724" t="s">
        <v>811</v>
      </c>
    </row>
    <row r="58" spans="1:1">
      <c r="A58"/>
    </row>
    <row r="59" spans="1:1">
      <c r="A59" s="724" t="s">
        <v>812</v>
      </c>
    </row>
    <row r="60" spans="1:1">
      <c r="A60" s="724" t="s">
        <v>813</v>
      </c>
    </row>
    <row r="61" spans="1:1">
      <c r="A61" s="724" t="s">
        <v>814</v>
      </c>
    </row>
    <row r="62" spans="1:1">
      <c r="A62"/>
    </row>
    <row r="63" spans="1:1" ht="16.8">
      <c r="A63" s="726" t="s">
        <v>815</v>
      </c>
    </row>
    <row r="64" spans="1:1">
      <c r="A64" s="724" t="s">
        <v>816</v>
      </c>
    </row>
    <row r="65" spans="1:1">
      <c r="A65" s="724" t="s">
        <v>817</v>
      </c>
    </row>
    <row r="66" spans="1:1">
      <c r="A66" s="724" t="s">
        <v>818</v>
      </c>
    </row>
    <row r="67" spans="1:1">
      <c r="A67" s="724" t="s">
        <v>819</v>
      </c>
    </row>
    <row r="68" spans="1:1">
      <c r="A68" s="724" t="s">
        <v>820</v>
      </c>
    </row>
    <row r="69" spans="1:1">
      <c r="A69"/>
    </row>
    <row r="70" spans="1:1">
      <c r="A70" s="724" t="s">
        <v>821</v>
      </c>
    </row>
    <row r="71" spans="1:1">
      <c r="A71" s="724" t="s">
        <v>822</v>
      </c>
    </row>
    <row r="72" spans="1:1">
      <c r="A72"/>
    </row>
    <row r="73" spans="1:1">
      <c r="A73" s="724" t="s">
        <v>823</v>
      </c>
    </row>
    <row r="74" spans="1:1">
      <c r="A74" s="724" t="s">
        <v>824</v>
      </c>
    </row>
    <row r="75" spans="1:1">
      <c r="A75" s="724" t="s">
        <v>825</v>
      </c>
    </row>
  </sheetData>
  <sheetProtection algorithmName="SHA-512" hashValue="/P3gZMPhxg3LhQ+9DCxRvjQJdFknkMshknnbJUVDD1ACrRXRH1+sMIPoYKMGtNKqlQ47ktvxGOxZ5DlpWfQ2Jg==" saltValue="lm5MT6mqcP8IWe8FYFGLKg==" spinCount="100000" sheet="1" objects="1" scenarios="1" formatCells="0" formatColumns="0" formatRows="0" insertColumns="0" insertRows="0" insertHyperlinks="0" deleteColumns="0" deleteRows="0"/>
  <mergeCells count="13">
    <mergeCell ref="C3:D3"/>
    <mergeCell ref="F32:F36"/>
    <mergeCell ref="C33:D33"/>
    <mergeCell ref="C36:D36"/>
    <mergeCell ref="B1:E1"/>
    <mergeCell ref="B2:E2"/>
    <mergeCell ref="D25:E25"/>
    <mergeCell ref="C31:F31"/>
    <mergeCell ref="C38:D38"/>
    <mergeCell ref="C39:D39"/>
    <mergeCell ref="C40:D40"/>
    <mergeCell ref="C41:D41"/>
    <mergeCell ref="A45:F45"/>
  </mergeCells>
  <pageMargins left="0.86" right="0.24" top="0.63" bottom="0.38" header="0.5" footer="0.16"/>
  <pageSetup scale="84" orientation="portrait" horizontalDpi="4294967293" r:id="rId1"/>
  <headerFooter alignWithMargins="0">
    <oddFooter>&amp;LAWFC-UMW Workbook R-2021&amp;R&amp;F  -  &amp;"Arial,Bold"&amp;11&amp;KFF0000&amp;A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6"/>
  <sheetViews>
    <sheetView workbookViewId="0">
      <selection activeCell="N29" sqref="N29"/>
    </sheetView>
  </sheetViews>
  <sheetFormatPr defaultRowHeight="13.2"/>
  <cols>
    <col min="2" max="3" width="9.109375" customWidth="1"/>
    <col min="14" max="14" width="58.33203125" customWidth="1"/>
  </cols>
  <sheetData>
    <row r="1" spans="1:14" ht="66" customHeight="1" thickBot="1">
      <c r="A1" s="390">
        <v>4</v>
      </c>
      <c r="B1" s="893" t="s">
        <v>409</v>
      </c>
      <c r="C1" s="894"/>
      <c r="D1" s="894"/>
      <c r="E1" s="894"/>
      <c r="F1" s="894"/>
      <c r="G1" s="894"/>
      <c r="H1" s="894"/>
      <c r="I1" s="895"/>
      <c r="J1" s="407" t="s">
        <v>69</v>
      </c>
      <c r="K1" s="451">
        <f>'26-5 Budget'!D5</f>
        <v>2021</v>
      </c>
      <c r="L1" s="391"/>
      <c r="M1" s="392"/>
      <c r="N1" s="637" t="s">
        <v>560</v>
      </c>
    </row>
    <row r="2" spans="1:14" ht="37.5" customHeight="1" thickBot="1">
      <c r="A2" s="393"/>
      <c r="B2" s="896" t="s">
        <v>260</v>
      </c>
      <c r="C2" s="897"/>
      <c r="D2" s="449" t="s">
        <v>410</v>
      </c>
      <c r="E2" s="898" t="s">
        <v>411</v>
      </c>
      <c r="F2" s="899"/>
      <c r="G2" s="449" t="s">
        <v>412</v>
      </c>
      <c r="H2" s="449" t="s">
        <v>109</v>
      </c>
      <c r="I2" s="450" t="s">
        <v>413</v>
      </c>
      <c r="J2" s="900">
        <f>'26-5 Budget'!B1</f>
        <v>0</v>
      </c>
      <c r="K2" s="901"/>
      <c r="L2" s="902"/>
      <c r="M2" s="392"/>
      <c r="N2" s="392" t="s">
        <v>414</v>
      </c>
    </row>
    <row r="3" spans="1:14" ht="13.95" customHeight="1">
      <c r="A3" s="394">
        <v>1</v>
      </c>
      <c r="B3" s="903">
        <f>'26-9b SUMMARY'!B2</f>
        <v>0</v>
      </c>
      <c r="C3" s="904"/>
      <c r="D3" s="636">
        <f>'26-9b SUMMARY'!Y2</f>
        <v>0</v>
      </c>
      <c r="E3" s="905">
        <f>'26-9b SUMMARY'!H2+'26-9b SUMMARY'!O2</f>
        <v>0</v>
      </c>
      <c r="F3" s="906"/>
      <c r="G3" s="635">
        <f>'26-9b SUMMARY'!M2</f>
        <v>0</v>
      </c>
      <c r="H3" s="635">
        <f>'26-9b SUMMARY'!Q2</f>
        <v>0</v>
      </c>
      <c r="I3" s="635">
        <f>SUM(E3:H3)</f>
        <v>0</v>
      </c>
      <c r="J3" s="391"/>
      <c r="K3" s="907" t="s">
        <v>65</v>
      </c>
      <c r="L3" s="907"/>
      <c r="M3" s="392"/>
      <c r="N3" s="392"/>
    </row>
    <row r="4" spans="1:14" ht="13.95" customHeight="1">
      <c r="A4" s="394">
        <v>2</v>
      </c>
      <c r="B4" s="885">
        <f>'26-9b SUMMARY'!B3</f>
        <v>0</v>
      </c>
      <c r="C4" s="886"/>
      <c r="D4" s="636">
        <f>'26-9b SUMMARY'!Y3</f>
        <v>0</v>
      </c>
      <c r="E4" s="880">
        <f>'26-9b SUMMARY'!H3+'26-9b SUMMARY'!O3</f>
        <v>0</v>
      </c>
      <c r="F4" s="881"/>
      <c r="G4" s="635">
        <f>'26-9b SUMMARY'!M3</f>
        <v>0</v>
      </c>
      <c r="H4" s="635">
        <f>'26-9b SUMMARY'!Q3</f>
        <v>0</v>
      </c>
      <c r="I4" s="635">
        <f t="shared" ref="I4:I22" si="0">SUM(E4:H4)</f>
        <v>0</v>
      </c>
      <c r="J4" s="908" t="s">
        <v>561</v>
      </c>
      <c r="K4" s="909"/>
      <c r="L4" s="909"/>
      <c r="M4" s="395"/>
      <c r="N4" s="396"/>
    </row>
    <row r="5" spans="1:14" ht="13.95" customHeight="1">
      <c r="A5" s="394">
        <v>3</v>
      </c>
      <c r="B5" s="885">
        <f>'26-9b SUMMARY'!B4</f>
        <v>0</v>
      </c>
      <c r="C5" s="886"/>
      <c r="D5" s="636">
        <f>'26-9b SUMMARY'!Y4</f>
        <v>0</v>
      </c>
      <c r="E5" s="880">
        <f>'26-9b SUMMARY'!H4+'26-9b SUMMARY'!O4</f>
        <v>0</v>
      </c>
      <c r="F5" s="881"/>
      <c r="G5" s="635">
        <f>'26-9b SUMMARY'!M4</f>
        <v>0</v>
      </c>
      <c r="H5" s="635">
        <f>'26-9b SUMMARY'!Q4</f>
        <v>0</v>
      </c>
      <c r="I5" s="635">
        <f t="shared" si="0"/>
        <v>0</v>
      </c>
      <c r="J5" s="908"/>
      <c r="K5" s="909"/>
      <c r="L5" s="909"/>
      <c r="M5" s="395"/>
      <c r="N5" s="910" t="s">
        <v>418</v>
      </c>
    </row>
    <row r="6" spans="1:14" ht="13.95" customHeight="1">
      <c r="A6" s="394">
        <v>4</v>
      </c>
      <c r="B6" s="885">
        <f>'26-9b SUMMARY'!B5</f>
        <v>0</v>
      </c>
      <c r="C6" s="886"/>
      <c r="D6" s="636">
        <f>'26-9b SUMMARY'!Y5</f>
        <v>0</v>
      </c>
      <c r="E6" s="880">
        <f>'26-9b SUMMARY'!H5+'26-9b SUMMARY'!O5</f>
        <v>0</v>
      </c>
      <c r="F6" s="881"/>
      <c r="G6" s="635">
        <f>'26-9b SUMMARY'!M5</f>
        <v>0</v>
      </c>
      <c r="H6" s="635">
        <f>'26-9b SUMMARY'!Q5</f>
        <v>0</v>
      </c>
      <c r="I6" s="635">
        <f t="shared" si="0"/>
        <v>0</v>
      </c>
      <c r="J6" s="908"/>
      <c r="K6" s="909"/>
      <c r="L6" s="909"/>
      <c r="M6" s="395"/>
      <c r="N6" s="910"/>
    </row>
    <row r="7" spans="1:14" ht="13.95" customHeight="1">
      <c r="A7" s="394">
        <v>5</v>
      </c>
      <c r="B7" s="885">
        <f>'26-9b SUMMARY'!B6</f>
        <v>0</v>
      </c>
      <c r="C7" s="886"/>
      <c r="D7" s="636">
        <f>'26-9b SUMMARY'!Y6</f>
        <v>0</v>
      </c>
      <c r="E7" s="880">
        <f>'26-9b SUMMARY'!H6+'26-9b SUMMARY'!O6</f>
        <v>0</v>
      </c>
      <c r="F7" s="881"/>
      <c r="G7" s="635">
        <f>'26-9b SUMMARY'!M6</f>
        <v>0</v>
      </c>
      <c r="H7" s="635">
        <f>'26-9b SUMMARY'!Q6</f>
        <v>0</v>
      </c>
      <c r="I7" s="635">
        <f t="shared" si="0"/>
        <v>0</v>
      </c>
      <c r="J7" s="908"/>
      <c r="K7" s="909"/>
      <c r="L7" s="909"/>
      <c r="M7" s="395"/>
      <c r="N7" s="396"/>
    </row>
    <row r="8" spans="1:14" ht="13.95" customHeight="1">
      <c r="A8" s="394">
        <v>6</v>
      </c>
      <c r="B8" s="885">
        <f>'26-9b SUMMARY'!B7</f>
        <v>0</v>
      </c>
      <c r="C8" s="886"/>
      <c r="D8" s="636">
        <f>'26-9b SUMMARY'!Y7</f>
        <v>0</v>
      </c>
      <c r="E8" s="880">
        <f>'26-9b SUMMARY'!H7+'26-9b SUMMARY'!O7</f>
        <v>0</v>
      </c>
      <c r="F8" s="881"/>
      <c r="G8" s="635">
        <f>'26-9b SUMMARY'!M7</f>
        <v>0</v>
      </c>
      <c r="H8" s="635">
        <f>'26-9b SUMMARY'!Q7</f>
        <v>0</v>
      </c>
      <c r="I8" s="635">
        <f t="shared" si="0"/>
        <v>0</v>
      </c>
      <c r="J8" s="908"/>
      <c r="K8" s="909"/>
      <c r="L8" s="909"/>
      <c r="M8" s="395"/>
      <c r="N8" s="396"/>
    </row>
    <row r="9" spans="1:14" ht="13.8">
      <c r="A9" s="394">
        <v>7</v>
      </c>
      <c r="B9" s="885">
        <f>'26-9b SUMMARY'!B8</f>
        <v>0</v>
      </c>
      <c r="C9" s="886"/>
      <c r="D9" s="636">
        <f>'26-9b SUMMARY'!Y8</f>
        <v>0</v>
      </c>
      <c r="E9" s="880">
        <f>'26-9b SUMMARY'!H8+'26-9b SUMMARY'!O8</f>
        <v>0</v>
      </c>
      <c r="F9" s="881"/>
      <c r="G9" s="635">
        <f>'26-9b SUMMARY'!M8</f>
        <v>0</v>
      </c>
      <c r="H9" s="635">
        <f>'26-9b SUMMARY'!Q8</f>
        <v>0</v>
      </c>
      <c r="I9" s="635">
        <f t="shared" si="0"/>
        <v>0</v>
      </c>
      <c r="J9" s="908"/>
      <c r="K9" s="909"/>
      <c r="L9" s="909"/>
      <c r="M9" s="395"/>
      <c r="N9" s="396"/>
    </row>
    <row r="10" spans="1:14" ht="13.8">
      <c r="A10" s="394">
        <v>8</v>
      </c>
      <c r="B10" s="885">
        <f>'26-9b SUMMARY'!B9</f>
        <v>0</v>
      </c>
      <c r="C10" s="886"/>
      <c r="D10" s="636">
        <f>'26-9b SUMMARY'!Y9</f>
        <v>0</v>
      </c>
      <c r="E10" s="880">
        <f>'26-9b SUMMARY'!H9+'26-9b SUMMARY'!O9</f>
        <v>0</v>
      </c>
      <c r="F10" s="881"/>
      <c r="G10" s="635">
        <f>'26-9b SUMMARY'!M9</f>
        <v>0</v>
      </c>
      <c r="H10" s="635">
        <f>'26-9b SUMMARY'!Q9</f>
        <v>0</v>
      </c>
      <c r="I10" s="635">
        <f t="shared" si="0"/>
        <v>0</v>
      </c>
      <c r="J10" s="908"/>
      <c r="K10" s="909"/>
      <c r="L10" s="909"/>
      <c r="M10" s="395"/>
      <c r="N10" s="396"/>
    </row>
    <row r="11" spans="1:14" ht="13.8">
      <c r="A11" s="394">
        <v>9</v>
      </c>
      <c r="B11" s="885">
        <f>'26-9b SUMMARY'!B10</f>
        <v>0</v>
      </c>
      <c r="C11" s="886"/>
      <c r="D11" s="636">
        <f>'26-9b SUMMARY'!Y10</f>
        <v>0</v>
      </c>
      <c r="E11" s="880">
        <f>'26-9b SUMMARY'!H10+'26-9b SUMMARY'!O10</f>
        <v>0</v>
      </c>
      <c r="F11" s="881"/>
      <c r="G11" s="635">
        <f>'26-9b SUMMARY'!M10</f>
        <v>0</v>
      </c>
      <c r="H11" s="635">
        <f>'26-9b SUMMARY'!Q10</f>
        <v>0</v>
      </c>
      <c r="I11" s="635">
        <f t="shared" si="0"/>
        <v>0</v>
      </c>
      <c r="J11" s="908"/>
      <c r="K11" s="909"/>
      <c r="L11" s="909"/>
      <c r="M11" s="395"/>
      <c r="N11" s="876" t="s">
        <v>417</v>
      </c>
    </row>
    <row r="12" spans="1:14" ht="13.8">
      <c r="A12" s="394">
        <v>10</v>
      </c>
      <c r="B12" s="885">
        <f>'26-9b SUMMARY'!B11</f>
        <v>0</v>
      </c>
      <c r="C12" s="886"/>
      <c r="D12" s="636">
        <f>'26-9b SUMMARY'!Y11</f>
        <v>0</v>
      </c>
      <c r="E12" s="880">
        <f>'26-9b SUMMARY'!H11+'26-9b SUMMARY'!O11</f>
        <v>0</v>
      </c>
      <c r="F12" s="881"/>
      <c r="G12" s="635">
        <f>'26-9b SUMMARY'!M11</f>
        <v>0</v>
      </c>
      <c r="H12" s="635">
        <f>'26-9b SUMMARY'!Q11</f>
        <v>0</v>
      </c>
      <c r="I12" s="635">
        <f t="shared" si="0"/>
        <v>0</v>
      </c>
      <c r="J12" s="908"/>
      <c r="K12" s="909"/>
      <c r="L12" s="909"/>
      <c r="M12" s="395"/>
      <c r="N12" s="876"/>
    </row>
    <row r="13" spans="1:14" ht="13.8">
      <c r="A13" s="394">
        <v>11</v>
      </c>
      <c r="B13" s="885">
        <f>'26-9b SUMMARY'!B12</f>
        <v>0</v>
      </c>
      <c r="C13" s="886"/>
      <c r="D13" s="636">
        <f>'26-9b SUMMARY'!Y12</f>
        <v>0</v>
      </c>
      <c r="E13" s="880">
        <f>'26-9b SUMMARY'!H12+'26-9b SUMMARY'!O12</f>
        <v>0</v>
      </c>
      <c r="F13" s="881"/>
      <c r="G13" s="635">
        <f>'26-9b SUMMARY'!M12</f>
        <v>0</v>
      </c>
      <c r="H13" s="635">
        <f>'26-9b SUMMARY'!Q12</f>
        <v>0</v>
      </c>
      <c r="I13" s="635">
        <f t="shared" si="0"/>
        <v>0</v>
      </c>
      <c r="J13" s="391"/>
      <c r="K13" s="391"/>
      <c r="L13" s="391"/>
      <c r="M13" s="395"/>
      <c r="N13" s="876"/>
    </row>
    <row r="14" spans="1:14" ht="13.8">
      <c r="A14" s="394">
        <v>12</v>
      </c>
      <c r="B14" s="885">
        <f>'26-9b SUMMARY'!B13</f>
        <v>0</v>
      </c>
      <c r="C14" s="886"/>
      <c r="D14" s="636">
        <f>'26-9b SUMMARY'!Y13</f>
        <v>0</v>
      </c>
      <c r="E14" s="880">
        <f>'26-9b SUMMARY'!H13+'26-9b SUMMARY'!O13</f>
        <v>0</v>
      </c>
      <c r="F14" s="881"/>
      <c r="G14" s="635">
        <f>'26-9b SUMMARY'!M13</f>
        <v>0</v>
      </c>
      <c r="H14" s="635">
        <f>'26-9b SUMMARY'!Q13</f>
        <v>0</v>
      </c>
      <c r="I14" s="635">
        <f t="shared" si="0"/>
        <v>0</v>
      </c>
      <c r="J14" s="391"/>
      <c r="K14" s="391"/>
      <c r="L14" s="391"/>
      <c r="M14" s="395"/>
      <c r="N14" s="876"/>
    </row>
    <row r="15" spans="1:14" ht="13.8">
      <c r="A15" s="394">
        <v>13</v>
      </c>
      <c r="B15" s="885">
        <f>'26-9b SUMMARY'!B14</f>
        <v>0</v>
      </c>
      <c r="C15" s="886"/>
      <c r="D15" s="636">
        <f>'26-9b SUMMARY'!Y14</f>
        <v>0</v>
      </c>
      <c r="E15" s="880">
        <f>'26-9b SUMMARY'!H14+'26-9b SUMMARY'!O14</f>
        <v>0</v>
      </c>
      <c r="F15" s="881"/>
      <c r="G15" s="635">
        <f>'26-9b SUMMARY'!M14</f>
        <v>0</v>
      </c>
      <c r="H15" s="635">
        <f>'26-9b SUMMARY'!Q14</f>
        <v>0</v>
      </c>
      <c r="I15" s="635">
        <f t="shared" si="0"/>
        <v>0</v>
      </c>
      <c r="J15" s="391"/>
      <c r="K15" s="391"/>
      <c r="L15" s="391"/>
      <c r="M15" s="395"/>
      <c r="N15" s="396"/>
    </row>
    <row r="16" spans="1:14" ht="13.8">
      <c r="A16" s="394">
        <v>14</v>
      </c>
      <c r="B16" s="885">
        <f>'26-9b SUMMARY'!B15</f>
        <v>0</v>
      </c>
      <c r="C16" s="886"/>
      <c r="D16" s="636">
        <f>'26-9b SUMMARY'!Y15</f>
        <v>0</v>
      </c>
      <c r="E16" s="880">
        <f>'26-9b SUMMARY'!H15+'26-9b SUMMARY'!O15</f>
        <v>0</v>
      </c>
      <c r="F16" s="881"/>
      <c r="G16" s="635">
        <f>'26-9b SUMMARY'!M15</f>
        <v>0</v>
      </c>
      <c r="H16" s="635">
        <f>'26-9b SUMMARY'!Q15</f>
        <v>0</v>
      </c>
      <c r="I16" s="635">
        <f t="shared" si="0"/>
        <v>0</v>
      </c>
      <c r="J16" s="391"/>
      <c r="K16" s="391"/>
      <c r="L16" s="391"/>
      <c r="M16" s="395"/>
      <c r="N16" s="396"/>
    </row>
    <row r="17" spans="1:14" ht="13.8">
      <c r="A17" s="394">
        <v>15</v>
      </c>
      <c r="B17" s="885">
        <f>'26-9b SUMMARY'!B16</f>
        <v>0</v>
      </c>
      <c r="C17" s="886"/>
      <c r="D17" s="636">
        <f>'26-9b SUMMARY'!Y16</f>
        <v>0</v>
      </c>
      <c r="E17" s="880">
        <f>'26-9b SUMMARY'!H16+'26-9b SUMMARY'!O16</f>
        <v>0</v>
      </c>
      <c r="F17" s="881"/>
      <c r="G17" s="635">
        <f>'26-9b SUMMARY'!M16</f>
        <v>0</v>
      </c>
      <c r="H17" s="635">
        <f>'26-9b SUMMARY'!Q16</f>
        <v>0</v>
      </c>
      <c r="I17" s="635">
        <f t="shared" si="0"/>
        <v>0</v>
      </c>
      <c r="J17" s="391"/>
      <c r="K17" s="391"/>
      <c r="L17" s="391"/>
      <c r="M17" s="395"/>
      <c r="N17" s="396"/>
    </row>
    <row r="18" spans="1:14" ht="13.8">
      <c r="A18" s="394">
        <v>16</v>
      </c>
      <c r="B18" s="885">
        <f>'26-9b SUMMARY'!B17</f>
        <v>0</v>
      </c>
      <c r="C18" s="886"/>
      <c r="D18" s="636">
        <f>'26-9b SUMMARY'!Y17</f>
        <v>0</v>
      </c>
      <c r="E18" s="880">
        <f>'26-9b SUMMARY'!H17+'26-9b SUMMARY'!O17</f>
        <v>0</v>
      </c>
      <c r="F18" s="881"/>
      <c r="G18" s="635">
        <f>'26-9b SUMMARY'!M17</f>
        <v>0</v>
      </c>
      <c r="H18" s="635">
        <f>'26-9b SUMMARY'!Q17</f>
        <v>0</v>
      </c>
      <c r="I18" s="635">
        <f t="shared" si="0"/>
        <v>0</v>
      </c>
      <c r="J18" s="391"/>
      <c r="K18" s="391"/>
      <c r="L18" s="391"/>
      <c r="M18" s="395"/>
      <c r="N18" s="396"/>
    </row>
    <row r="19" spans="1:14" ht="13.8">
      <c r="A19" s="394">
        <v>17</v>
      </c>
      <c r="B19" s="885">
        <f>'26-9b SUMMARY'!B18</f>
        <v>0</v>
      </c>
      <c r="C19" s="886"/>
      <c r="D19" s="636">
        <f>'26-9b SUMMARY'!Y18</f>
        <v>0</v>
      </c>
      <c r="E19" s="880">
        <f>'26-9b SUMMARY'!H18+'26-9b SUMMARY'!O18</f>
        <v>0</v>
      </c>
      <c r="F19" s="881"/>
      <c r="G19" s="635">
        <f>'26-9b SUMMARY'!M18</f>
        <v>0</v>
      </c>
      <c r="H19" s="635">
        <f>'26-9b SUMMARY'!Q18</f>
        <v>0</v>
      </c>
      <c r="I19" s="635">
        <f t="shared" si="0"/>
        <v>0</v>
      </c>
      <c r="J19" s="391"/>
      <c r="K19" s="391"/>
      <c r="L19" s="391"/>
      <c r="M19" s="395"/>
      <c r="N19" s="396"/>
    </row>
    <row r="20" spans="1:14" ht="13.8">
      <c r="A20" s="394">
        <v>18</v>
      </c>
      <c r="B20" s="885">
        <f>'26-9b SUMMARY'!B19</f>
        <v>0</v>
      </c>
      <c r="C20" s="886"/>
      <c r="D20" s="406">
        <f>'26-9b SUMMARY'!Y19</f>
        <v>0</v>
      </c>
      <c r="E20" s="880">
        <f>'26-9b SUMMARY'!H19+'26-9b SUMMARY'!O19</f>
        <v>0</v>
      </c>
      <c r="F20" s="881"/>
      <c r="G20" s="635">
        <f>'26-9b SUMMARY'!M19</f>
        <v>0</v>
      </c>
      <c r="H20" s="635">
        <f>'26-9b SUMMARY'!Q19</f>
        <v>0</v>
      </c>
      <c r="I20" s="635">
        <f t="shared" si="0"/>
        <v>0</v>
      </c>
      <c r="J20" s="391"/>
      <c r="K20" s="391"/>
      <c r="L20" s="391"/>
      <c r="M20" s="395"/>
      <c r="N20" s="396"/>
    </row>
    <row r="21" spans="1:14" ht="13.8">
      <c r="A21" s="394">
        <v>19</v>
      </c>
      <c r="B21" s="885">
        <f>'26-9b SUMMARY'!B20</f>
        <v>0</v>
      </c>
      <c r="C21" s="886"/>
      <c r="D21" s="406">
        <f>'26-9b SUMMARY'!Y20</f>
        <v>0</v>
      </c>
      <c r="E21" s="880">
        <f>'26-9b SUMMARY'!H20+'26-9b SUMMARY'!O20</f>
        <v>0</v>
      </c>
      <c r="F21" s="881"/>
      <c r="G21" s="635">
        <f>'26-9b SUMMARY'!M20</f>
        <v>0</v>
      </c>
      <c r="H21" s="635">
        <f>'26-9b SUMMARY'!Q20</f>
        <v>0</v>
      </c>
      <c r="I21" s="635">
        <f t="shared" si="0"/>
        <v>0</v>
      </c>
      <c r="J21" s="391"/>
      <c r="K21" s="397"/>
      <c r="L21" s="391"/>
      <c r="M21" s="395"/>
      <c r="N21" s="396"/>
    </row>
    <row r="22" spans="1:14" ht="13.8">
      <c r="A22" s="394">
        <v>20</v>
      </c>
      <c r="B22" s="885">
        <f>'26-9b SUMMARY'!B21</f>
        <v>0</v>
      </c>
      <c r="C22" s="886"/>
      <c r="D22" s="406">
        <f>'26-9b SUMMARY'!Y21</f>
        <v>0</v>
      </c>
      <c r="E22" s="880">
        <f>'26-9b SUMMARY'!H21+'26-9b SUMMARY'!O21</f>
        <v>0</v>
      </c>
      <c r="F22" s="881"/>
      <c r="G22" s="635">
        <f>'26-9b SUMMARY'!M21</f>
        <v>0</v>
      </c>
      <c r="H22" s="635">
        <f>'26-9b SUMMARY'!Q21</f>
        <v>0</v>
      </c>
      <c r="I22" s="635">
        <f t="shared" si="0"/>
        <v>0</v>
      </c>
      <c r="J22" s="398"/>
      <c r="K22" s="397"/>
      <c r="L22" s="391"/>
      <c r="M22" s="395"/>
      <c r="N22" s="396"/>
    </row>
    <row r="23" spans="1:14" ht="15.75" customHeight="1">
      <c r="A23" s="394"/>
      <c r="B23" s="922" t="str">
        <f>'26-9b SUMMARY'!B28</f>
        <v>DISTRICT Events &amp; Donations</v>
      </c>
      <c r="C23" s="923"/>
      <c r="D23" s="406">
        <f>'26-9b SUMMARY'!Y28</f>
        <v>0</v>
      </c>
      <c r="E23" s="880">
        <f>'26-9b SUMMARY'!H28+'26-9b SUMMARY'!O28+'26-9b SUMMARY'!H30+'26-9b SUMMARY'!O30</f>
        <v>0</v>
      </c>
      <c r="F23" s="881"/>
      <c r="G23" s="635">
        <f>'26-9b SUMMARY'!M28</f>
        <v>0</v>
      </c>
      <c r="H23" s="635">
        <f>'26-9b SUMMARY'!Q28</f>
        <v>0</v>
      </c>
      <c r="I23" s="635">
        <f>SUM(E23:H23)</f>
        <v>0</v>
      </c>
      <c r="J23" s="399"/>
      <c r="K23" s="399"/>
      <c r="L23" s="391"/>
      <c r="M23" s="395"/>
      <c r="N23" s="396"/>
    </row>
    <row r="24" spans="1:14" ht="15.75" customHeight="1" thickBot="1">
      <c r="A24" s="394"/>
      <c r="B24" s="879" t="s">
        <v>528</v>
      </c>
      <c r="C24" s="879"/>
      <c r="D24" s="406">
        <f>'26-9b SUMMARY'!Y30</f>
        <v>0</v>
      </c>
      <c r="E24" s="880">
        <f>'26-9b SUMMARY'!H30+'26-9b SUMMARY'!O30</f>
        <v>0</v>
      </c>
      <c r="F24" s="881"/>
      <c r="G24" s="635">
        <f>'26-9b SUMMARY'!M30</f>
        <v>0</v>
      </c>
      <c r="H24" s="635">
        <f>'26-9b SUMMARY'!Q30</f>
        <v>0</v>
      </c>
      <c r="I24" s="635">
        <f>SUM(E24:H24)</f>
        <v>0</v>
      </c>
      <c r="J24" s="399"/>
      <c r="K24" s="399"/>
      <c r="L24" s="391"/>
      <c r="M24" s="395"/>
      <c r="N24" s="396"/>
    </row>
    <row r="25" spans="1:14" ht="14.4" thickBot="1">
      <c r="A25" s="396"/>
      <c r="B25" s="924" t="s">
        <v>415</v>
      </c>
      <c r="C25" s="925"/>
      <c r="D25" s="517">
        <f>SUM(D3:D23)</f>
        <v>0</v>
      </c>
      <c r="E25" s="926">
        <f>SUM(E3:F24)</f>
        <v>0</v>
      </c>
      <c r="F25" s="927"/>
      <c r="G25" s="400">
        <f>SUM(G3:G24)</f>
        <v>0</v>
      </c>
      <c r="H25" s="400">
        <f>SUM(H3:H24)</f>
        <v>0</v>
      </c>
      <c r="I25" s="401">
        <f>SUM(I3:I24)</f>
        <v>0</v>
      </c>
      <c r="J25" s="399"/>
      <c r="K25" s="399"/>
      <c r="L25" s="391"/>
      <c r="M25" s="395"/>
      <c r="N25" s="396"/>
    </row>
    <row r="26" spans="1:14" ht="20.25" customHeight="1" thickBot="1">
      <c r="A26" s="402">
        <v>5</v>
      </c>
      <c r="B26" s="403"/>
      <c r="C26" s="911" t="s">
        <v>416</v>
      </c>
      <c r="D26" s="912"/>
      <c r="E26" s="912"/>
      <c r="F26" s="912"/>
      <c r="G26" s="913"/>
      <c r="H26" s="914">
        <f>'26-7 Treasurer''s Rpt'!G14</f>
        <v>0</v>
      </c>
      <c r="I26" s="915"/>
      <c r="J26" s="877" t="s">
        <v>562</v>
      </c>
      <c r="K26" s="878"/>
      <c r="L26" s="878"/>
      <c r="M26" s="404"/>
      <c r="N26" s="396"/>
    </row>
    <row r="27" spans="1:14" ht="35.25" customHeight="1" thickBot="1">
      <c r="A27" s="405"/>
      <c r="B27" s="403"/>
      <c r="C27" s="916" t="s">
        <v>379</v>
      </c>
      <c r="D27" s="916"/>
      <c r="E27" s="916"/>
      <c r="F27" s="916"/>
      <c r="G27" s="917"/>
      <c r="H27" s="918">
        <f>E25-H26</f>
        <v>0</v>
      </c>
      <c r="I27" s="919"/>
      <c r="J27" s="920" t="s">
        <v>497</v>
      </c>
      <c r="K27" s="921"/>
      <c r="L27" s="921"/>
      <c r="M27" s="404"/>
      <c r="N27" s="396"/>
    </row>
    <row r="28" spans="1:14" ht="6.75" customHeight="1"/>
    <row r="29" spans="1:14" s="396" customFormat="1" ht="2.25" customHeight="1">
      <c r="A29" s="405"/>
      <c r="B29" s="403"/>
      <c r="C29" s="403"/>
      <c r="G29" s="408"/>
      <c r="H29" s="409"/>
      <c r="I29" s="410"/>
      <c r="J29" s="411"/>
      <c r="K29" s="411"/>
      <c r="M29" s="404"/>
    </row>
    <row r="30" spans="1:14" s="396" customFormat="1" ht="17.399999999999999">
      <c r="A30" s="402" t="s">
        <v>419</v>
      </c>
      <c r="B30" s="882" t="s">
        <v>420</v>
      </c>
      <c r="C30" s="883"/>
      <c r="D30" s="883"/>
      <c r="E30" s="883"/>
      <c r="F30" s="883"/>
      <c r="G30" s="883"/>
      <c r="H30" s="883"/>
      <c r="I30" s="884"/>
      <c r="J30" s="411"/>
      <c r="K30" s="411"/>
      <c r="M30" s="404"/>
    </row>
    <row r="31" spans="1:14" s="396" customFormat="1" ht="15" customHeight="1">
      <c r="A31" s="405"/>
      <c r="B31" s="887" t="s">
        <v>421</v>
      </c>
      <c r="C31" s="888"/>
      <c r="D31" s="888"/>
      <c r="E31" s="888"/>
      <c r="F31" s="888"/>
      <c r="G31" s="889"/>
      <c r="H31" s="892">
        <f>'26-7 Treasurer''s Rpt'!G39</f>
        <v>400</v>
      </c>
      <c r="I31" s="892"/>
      <c r="J31" s="411"/>
      <c r="K31" s="411"/>
      <c r="M31" s="404"/>
    </row>
    <row r="32" spans="1:14" s="396" customFormat="1" ht="13.8">
      <c r="A32" s="405"/>
      <c r="B32" s="887" t="s">
        <v>422</v>
      </c>
      <c r="C32" s="888"/>
      <c r="D32" s="888"/>
      <c r="E32" s="888"/>
      <c r="F32" s="888"/>
      <c r="G32" s="889"/>
      <c r="H32" s="892">
        <f>'26-7 Treasurer''s Rpt'!C39</f>
        <v>400</v>
      </c>
      <c r="I32" s="892"/>
      <c r="J32" s="411"/>
      <c r="K32" s="411"/>
      <c r="M32" s="404"/>
    </row>
    <row r="33" spans="1:13" s="396" customFormat="1" ht="4.5" customHeight="1">
      <c r="A33" s="405"/>
      <c r="B33" s="412"/>
      <c r="C33" s="412"/>
      <c r="D33" s="412"/>
      <c r="E33" s="412"/>
      <c r="F33" s="412"/>
      <c r="G33" s="412"/>
      <c r="H33" s="413"/>
      <c r="I33" s="413"/>
      <c r="J33" s="411"/>
      <c r="K33" s="411"/>
      <c r="M33" s="404"/>
    </row>
    <row r="34" spans="1:13" s="396" customFormat="1" ht="17.399999999999999">
      <c r="A34" s="402" t="s">
        <v>423</v>
      </c>
      <c r="B34" s="882" t="s">
        <v>424</v>
      </c>
      <c r="C34" s="883"/>
      <c r="D34" s="883"/>
      <c r="E34" s="883"/>
      <c r="F34" s="883"/>
      <c r="G34" s="883"/>
      <c r="H34" s="883"/>
      <c r="I34" s="884"/>
      <c r="J34" s="411"/>
      <c r="K34" s="411"/>
      <c r="M34" s="404"/>
    </row>
    <row r="35" spans="1:13" s="396" customFormat="1" ht="21" customHeight="1">
      <c r="A35" s="405"/>
      <c r="B35" s="887" t="s">
        <v>425</v>
      </c>
      <c r="C35" s="888"/>
      <c r="D35" s="888"/>
      <c r="E35" s="888"/>
      <c r="F35" s="888"/>
      <c r="G35" s="889"/>
      <c r="H35" s="890">
        <f>'26-7 Treasurer''s Rpt'!C8</f>
        <v>400</v>
      </c>
      <c r="I35" s="890"/>
      <c r="J35" s="411"/>
      <c r="K35" s="411"/>
      <c r="M35" s="404"/>
    </row>
    <row r="36" spans="1:13" s="396" customFormat="1" ht="34.5" customHeight="1">
      <c r="A36" s="405"/>
      <c r="B36" s="891" t="s">
        <v>426</v>
      </c>
      <c r="C36" s="891"/>
      <c r="D36" s="891"/>
      <c r="E36" s="891"/>
      <c r="F36" s="891"/>
      <c r="G36" s="891"/>
      <c r="H36" s="890">
        <f>'26-7 Treasurer''s Rpt'!D44</f>
        <v>0</v>
      </c>
      <c r="I36" s="890"/>
      <c r="J36" s="411"/>
      <c r="K36" s="411"/>
      <c r="M36" s="404"/>
    </row>
  </sheetData>
  <sheetProtection algorithmName="SHA-512" hashValue="/s1t5be3saTkswAvzyF+dLSu3Q2zunDa8hLaLB0Dv5z390LHnNPuBR69IqXx+TsPXpb0dUXQ5Byvf5fNMsUbgg==" saltValue="AhdHODbGnGV4lvLXLDHBfQ==" spinCount="100000" sheet="1" objects="1" scenarios="1"/>
  <mergeCells count="70">
    <mergeCell ref="N5:N6"/>
    <mergeCell ref="C26:G26"/>
    <mergeCell ref="H26:I26"/>
    <mergeCell ref="C27:G27"/>
    <mergeCell ref="H27:I27"/>
    <mergeCell ref="J27:L27"/>
    <mergeCell ref="E23:F23"/>
    <mergeCell ref="B23:C23"/>
    <mergeCell ref="B25:C25"/>
    <mergeCell ref="E25:F25"/>
    <mergeCell ref="B21:C21"/>
    <mergeCell ref="E21:F21"/>
    <mergeCell ref="B17:C17"/>
    <mergeCell ref="E17:F17"/>
    <mergeCell ref="B22:C22"/>
    <mergeCell ref="E22:F22"/>
    <mergeCell ref="B18:C18"/>
    <mergeCell ref="E18:F18"/>
    <mergeCell ref="B19:C19"/>
    <mergeCell ref="E19:F19"/>
    <mergeCell ref="B20:C20"/>
    <mergeCell ref="E20:F20"/>
    <mergeCell ref="B4:C4"/>
    <mergeCell ref="E4:F4"/>
    <mergeCell ref="J4:L12"/>
    <mergeCell ref="B5:C5"/>
    <mergeCell ref="E5:F5"/>
    <mergeCell ref="B6:C6"/>
    <mergeCell ref="E6:F6"/>
    <mergeCell ref="B7:C7"/>
    <mergeCell ref="E7:F7"/>
    <mergeCell ref="B8:C8"/>
    <mergeCell ref="E8:F8"/>
    <mergeCell ref="B9:C9"/>
    <mergeCell ref="E9:F9"/>
    <mergeCell ref="B10:C10"/>
    <mergeCell ref="E10:F10"/>
    <mergeCell ref="B12:C12"/>
    <mergeCell ref="B1:I1"/>
    <mergeCell ref="B2:C2"/>
    <mergeCell ref="E2:F2"/>
    <mergeCell ref="J2:L2"/>
    <mergeCell ref="B3:C3"/>
    <mergeCell ref="E3:F3"/>
    <mergeCell ref="K3:L3"/>
    <mergeCell ref="B35:G35"/>
    <mergeCell ref="H35:I35"/>
    <mergeCell ref="B36:G36"/>
    <mergeCell ref="H36:I36"/>
    <mergeCell ref="B30:I30"/>
    <mergeCell ref="B31:G31"/>
    <mergeCell ref="H31:I31"/>
    <mergeCell ref="B32:G32"/>
    <mergeCell ref="H32:I32"/>
    <mergeCell ref="N11:N14"/>
    <mergeCell ref="J26:L26"/>
    <mergeCell ref="B24:C24"/>
    <mergeCell ref="E24:F24"/>
    <mergeCell ref="B34:I34"/>
    <mergeCell ref="E12:F12"/>
    <mergeCell ref="B13:C13"/>
    <mergeCell ref="E13:F13"/>
    <mergeCell ref="B11:C11"/>
    <mergeCell ref="E11:F11"/>
    <mergeCell ref="B14:C14"/>
    <mergeCell ref="E14:F14"/>
    <mergeCell ref="B15:C15"/>
    <mergeCell ref="E15:F15"/>
    <mergeCell ref="B16:C16"/>
    <mergeCell ref="E16:F16"/>
  </mergeCells>
  <pageMargins left="0.7" right="0.7" top="0.75" bottom="0.75" header="0.3" footer="0.3"/>
  <pageSetup scale="86" fitToHeight="0" orientation="portrait" horizontalDpi="4294967293" r:id="rId1"/>
  <headerFooter>
    <oddFooter>&amp;LAWFC-UMW Workbook R-2021&amp;R&amp;F  - &amp;"Arial,Bold"&amp;11&amp;KFF0000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M50"/>
  <sheetViews>
    <sheetView workbookViewId="0">
      <selection activeCell="K12" sqref="K12"/>
    </sheetView>
  </sheetViews>
  <sheetFormatPr defaultColWidth="9.109375" defaultRowHeight="13.2"/>
  <cols>
    <col min="1" max="1" width="9.88671875" style="85" customWidth="1"/>
    <col min="2" max="5" width="9.109375" style="85"/>
    <col min="6" max="6" width="10.109375" style="85" bestFit="1" customWidth="1"/>
    <col min="7" max="7" width="9.109375" style="85"/>
    <col min="8" max="8" width="12" style="85" customWidth="1"/>
    <col min="9" max="10" width="9.109375" style="85"/>
    <col min="11" max="11" width="52.33203125" style="124" customWidth="1"/>
    <col min="12" max="12" width="7.109375" style="85" customWidth="1"/>
    <col min="13" max="13" width="30.44140625" style="85" customWidth="1"/>
    <col min="14" max="14" width="43.6640625" style="85" customWidth="1"/>
    <col min="15" max="16384" width="9.109375" style="85"/>
  </cols>
  <sheetData>
    <row r="1" spans="1:13" ht="16.2" thickBot="1">
      <c r="A1" s="976" t="s">
        <v>20</v>
      </c>
      <c r="B1" s="977"/>
      <c r="C1" s="977"/>
      <c r="D1" s="977"/>
      <c r="E1" s="977"/>
      <c r="F1" s="977"/>
      <c r="G1" s="977"/>
      <c r="H1" s="977"/>
      <c r="I1" s="978"/>
      <c r="K1" s="452" t="s">
        <v>41</v>
      </c>
      <c r="M1" s="85" t="s">
        <v>97</v>
      </c>
    </row>
    <row r="2" spans="1:13" ht="26.25" customHeight="1" thickBot="1">
      <c r="A2" s="986" t="s">
        <v>402</v>
      </c>
      <c r="B2" s="987"/>
      <c r="C2" s="984"/>
      <c r="D2" s="984"/>
      <c r="E2" s="984"/>
      <c r="F2" s="984"/>
      <c r="G2" s="984"/>
      <c r="H2" s="984"/>
      <c r="I2" s="985"/>
      <c r="K2" s="452" t="s">
        <v>55</v>
      </c>
      <c r="L2" s="116"/>
    </row>
    <row r="3" spans="1:13">
      <c r="A3" s="979" t="s">
        <v>21</v>
      </c>
      <c r="B3" s="979"/>
      <c r="C3" s="979"/>
      <c r="D3" s="979"/>
      <c r="E3" s="979"/>
      <c r="F3" s="979"/>
      <c r="G3" s="979"/>
      <c r="H3" s="979"/>
      <c r="I3" s="979"/>
      <c r="K3" s="452" t="s">
        <v>56</v>
      </c>
      <c r="L3" s="117"/>
    </row>
    <row r="4" spans="1:13" ht="12.75" customHeight="1" thickBot="1">
      <c r="A4" s="345"/>
      <c r="B4" s="345"/>
      <c r="C4" s="345"/>
      <c r="D4" s="345"/>
      <c r="E4" s="980"/>
      <c r="F4" s="980"/>
      <c r="G4" s="345"/>
      <c r="H4" s="345"/>
      <c r="I4" s="345"/>
      <c r="K4" s="452" t="s">
        <v>57</v>
      </c>
      <c r="L4" s="117"/>
    </row>
    <row r="5" spans="1:13" ht="33" customHeight="1" thickBot="1">
      <c r="A5" s="981" t="s">
        <v>98</v>
      </c>
      <c r="B5" s="982"/>
      <c r="C5" s="983"/>
      <c r="D5" s="984"/>
      <c r="E5" s="984"/>
      <c r="F5" s="984"/>
      <c r="G5" s="984"/>
      <c r="H5" s="984"/>
      <c r="I5" s="985"/>
      <c r="K5" s="452" t="s">
        <v>58</v>
      </c>
      <c r="L5" s="117"/>
    </row>
    <row r="6" spans="1:13" ht="18" customHeight="1" thickBot="1">
      <c r="A6" s="346" t="s">
        <v>18</v>
      </c>
      <c r="B6" s="1003"/>
      <c r="C6" s="1004"/>
      <c r="D6" s="1005"/>
      <c r="E6" s="153" t="s">
        <v>22</v>
      </c>
      <c r="F6" s="988"/>
      <c r="G6" s="989"/>
      <c r="H6" s="989"/>
      <c r="I6" s="990"/>
      <c r="K6" s="604" t="s">
        <v>629</v>
      </c>
      <c r="L6" s="117"/>
    </row>
    <row r="7" spans="1:13" ht="12.75" customHeight="1" thickBot="1">
      <c r="A7" s="345"/>
      <c r="B7" s="345"/>
      <c r="C7" s="156"/>
      <c r="D7" s="345"/>
      <c r="E7" s="344"/>
      <c r="F7" s="344"/>
      <c r="G7" s="345"/>
      <c r="H7" s="345"/>
      <c r="I7" s="345"/>
      <c r="K7" s="452" t="s">
        <v>59</v>
      </c>
    </row>
    <row r="8" spans="1:13" ht="22.5" customHeight="1" thickBot="1">
      <c r="A8" s="1006" t="s">
        <v>110</v>
      </c>
      <c r="B8" s="1007"/>
      <c r="C8" s="1008"/>
      <c r="D8" s="1009"/>
      <c r="E8" s="1009"/>
      <c r="F8" s="1009"/>
      <c r="G8" s="1009"/>
      <c r="H8" s="1009"/>
      <c r="I8" s="1010"/>
      <c r="K8" s="452" t="s">
        <v>550</v>
      </c>
    </row>
    <row r="9" spans="1:13" ht="14.4" thickBot="1">
      <c r="A9" s="345"/>
      <c r="B9" s="345"/>
      <c r="C9" s="156"/>
      <c r="D9" s="345"/>
      <c r="E9" s="347"/>
      <c r="F9" s="347"/>
      <c r="G9" s="345"/>
      <c r="H9" s="345"/>
      <c r="I9" s="345"/>
      <c r="K9" s="452" t="s">
        <v>61</v>
      </c>
    </row>
    <row r="10" spans="1:13" ht="14.4" thickBot="1">
      <c r="A10" s="118" t="s">
        <v>99</v>
      </c>
      <c r="B10" s="1011"/>
      <c r="C10" s="1012"/>
      <c r="D10" s="1012"/>
      <c r="E10" s="1012"/>
      <c r="F10" s="1012"/>
      <c r="G10" s="1012"/>
      <c r="H10" s="1012"/>
      <c r="I10" s="1013"/>
      <c r="K10" s="632" t="s">
        <v>551</v>
      </c>
    </row>
    <row r="11" spans="1:13" ht="24" customHeight="1" thickBot="1">
      <c r="A11" s="638" t="s">
        <v>468</v>
      </c>
      <c r="B11" s="1014"/>
      <c r="C11" s="1015"/>
      <c r="D11" s="1015"/>
      <c r="E11" s="1015"/>
      <c r="F11" s="1015"/>
      <c r="G11" s="1015"/>
      <c r="H11" s="1015"/>
      <c r="I11" s="1016"/>
      <c r="K11" s="632" t="s">
        <v>552</v>
      </c>
    </row>
    <row r="12" spans="1:13" ht="10.5" customHeight="1" thickBot="1">
      <c r="A12" s="150"/>
      <c r="B12" s="372"/>
      <c r="C12" s="373"/>
      <c r="D12" s="372"/>
      <c r="E12" s="372"/>
      <c r="F12" s="372"/>
      <c r="G12" s="372"/>
      <c r="H12" s="372"/>
      <c r="I12" s="374"/>
      <c r="K12" s="632" t="s">
        <v>630</v>
      </c>
    </row>
    <row r="13" spans="1:13" ht="19.5" customHeight="1" thickBot="1">
      <c r="A13" s="151" t="s">
        <v>23</v>
      </c>
      <c r="B13" s="993"/>
      <c r="C13" s="994"/>
      <c r="D13" s="994"/>
      <c r="E13" s="994"/>
      <c r="F13" s="994"/>
      <c r="G13" s="994"/>
      <c r="H13" s="994"/>
      <c r="I13" s="995"/>
      <c r="K13" s="452" t="s">
        <v>553</v>
      </c>
    </row>
    <row r="14" spans="1:13" ht="15.75" customHeight="1" thickBot="1">
      <c r="A14" s="152"/>
      <c r="B14" s="993"/>
      <c r="C14" s="994"/>
      <c r="D14" s="994"/>
      <c r="E14" s="994"/>
      <c r="F14" s="994"/>
      <c r="G14" s="994"/>
      <c r="H14" s="994"/>
      <c r="I14" s="995"/>
      <c r="K14" s="452" t="s">
        <v>554</v>
      </c>
    </row>
    <row r="15" spans="1:13" ht="16.5" customHeight="1" thickBot="1">
      <c r="A15" s="151" t="s">
        <v>176</v>
      </c>
      <c r="B15" s="993"/>
      <c r="C15" s="994"/>
      <c r="D15" s="994"/>
      <c r="E15" s="994"/>
      <c r="F15" s="994"/>
      <c r="G15" s="994"/>
      <c r="H15" s="994"/>
      <c r="I15" s="995"/>
      <c r="K15" s="452" t="s">
        <v>555</v>
      </c>
      <c r="M15" s="85" t="s">
        <v>100</v>
      </c>
    </row>
    <row r="16" spans="1:13" ht="16.5" customHeight="1">
      <c r="A16" s="133" t="s">
        <v>111</v>
      </c>
      <c r="B16" s="993"/>
      <c r="C16" s="994"/>
      <c r="D16" s="994"/>
      <c r="E16" s="994"/>
      <c r="F16" s="994"/>
      <c r="G16" s="994"/>
      <c r="H16" s="994"/>
      <c r="I16" s="995"/>
      <c r="K16" s="452" t="s">
        <v>556</v>
      </c>
    </row>
    <row r="17" spans="1:12" ht="24" customHeight="1" thickBot="1">
      <c r="A17" s="953" t="s">
        <v>563</v>
      </c>
      <c r="B17" s="119" t="s">
        <v>101</v>
      </c>
      <c r="C17" s="955" t="s">
        <v>403</v>
      </c>
      <c r="D17" s="956"/>
      <c r="E17" s="957"/>
      <c r="F17" s="120" t="s">
        <v>102</v>
      </c>
      <c r="G17" s="960" t="s">
        <v>36</v>
      </c>
      <c r="H17" s="961"/>
      <c r="I17" s="345"/>
      <c r="K17" s="452"/>
    </row>
    <row r="18" spans="1:12" ht="12.75" customHeight="1">
      <c r="A18" s="953"/>
      <c r="B18" s="958"/>
      <c r="C18" s="996"/>
      <c r="D18" s="998"/>
      <c r="E18" s="999"/>
      <c r="F18" s="930">
        <v>0.25</v>
      </c>
      <c r="G18" s="962">
        <f>B18*F18</f>
        <v>0</v>
      </c>
      <c r="H18" s="963"/>
      <c r="I18" s="375" t="s">
        <v>103</v>
      </c>
      <c r="K18" s="121"/>
    </row>
    <row r="19" spans="1:12" ht="15.75" customHeight="1" thickBot="1">
      <c r="A19" s="953"/>
      <c r="B19" s="959"/>
      <c r="C19" s="997"/>
      <c r="D19" s="1000"/>
      <c r="E19" s="1001"/>
      <c r="F19" s="931"/>
      <c r="G19" s="964"/>
      <c r="H19" s="965"/>
      <c r="I19" s="375"/>
      <c r="K19" s="1002"/>
      <c r="L19" s="1002"/>
    </row>
    <row r="20" spans="1:12" ht="12" customHeight="1" thickBot="1">
      <c r="A20" s="954"/>
      <c r="B20" s="345"/>
      <c r="C20" s="156"/>
      <c r="D20" s="345"/>
      <c r="E20" s="345"/>
      <c r="F20" s="509"/>
      <c r="G20" s="345"/>
      <c r="H20" s="345"/>
      <c r="I20" s="122"/>
      <c r="K20" s="1002"/>
      <c r="L20" s="1002"/>
    </row>
    <row r="21" spans="1:12" ht="33" customHeight="1" thickBot="1">
      <c r="A21" s="953"/>
      <c r="B21" s="453"/>
      <c r="C21" s="639"/>
      <c r="D21" s="932"/>
      <c r="E21" s="933"/>
      <c r="F21" s="510">
        <v>0.3</v>
      </c>
      <c r="G21" s="966">
        <f>B21*F21</f>
        <v>0</v>
      </c>
      <c r="H21" s="967"/>
      <c r="I21" s="123" t="s">
        <v>104</v>
      </c>
      <c r="K21" s="1002"/>
      <c r="L21" s="1002"/>
    </row>
    <row r="22" spans="1:12" ht="10.5" customHeight="1" thickBot="1">
      <c r="A22" s="345"/>
      <c r="B22" s="345"/>
      <c r="C22" s="345"/>
      <c r="D22" s="345"/>
      <c r="E22" s="937"/>
      <c r="F22" s="937"/>
      <c r="G22" s="937"/>
      <c r="H22" s="937"/>
      <c r="I22" s="345"/>
      <c r="K22" s="1002"/>
      <c r="L22" s="1002"/>
    </row>
    <row r="23" spans="1:12" ht="25.5" customHeight="1" thickBot="1">
      <c r="A23" s="934" t="s">
        <v>24</v>
      </c>
      <c r="B23" s="934"/>
      <c r="C23" s="968"/>
      <c r="D23" s="969"/>
      <c r="E23" s="969"/>
      <c r="F23" s="969"/>
      <c r="G23" s="969"/>
      <c r="H23" s="969"/>
      <c r="I23" s="970"/>
      <c r="K23" s="376"/>
    </row>
    <row r="24" spans="1:12" ht="20.25" customHeight="1">
      <c r="A24" s="345"/>
      <c r="B24" s="345"/>
      <c r="C24" s="971" t="s">
        <v>105</v>
      </c>
      <c r="D24" s="971"/>
      <c r="E24" s="971"/>
      <c r="F24" s="971"/>
      <c r="G24" s="971"/>
      <c r="H24" s="971"/>
      <c r="I24" s="971"/>
      <c r="K24" s="85"/>
    </row>
    <row r="25" spans="1:12" ht="13.8">
      <c r="A25" s="975" t="s">
        <v>567</v>
      </c>
      <c r="B25" s="975"/>
      <c r="C25" s="975"/>
      <c r="D25" s="975"/>
      <c r="E25" s="975"/>
      <c r="F25" s="975"/>
      <c r="G25" s="125"/>
      <c r="H25" s="125"/>
      <c r="I25" s="125"/>
      <c r="K25" s="85"/>
    </row>
    <row r="26" spans="1:12" ht="15" customHeight="1">
      <c r="A26" s="972" t="s">
        <v>565</v>
      </c>
      <c r="B26" s="973"/>
      <c r="C26" s="973"/>
      <c r="D26" s="973"/>
      <c r="E26" s="974"/>
      <c r="F26" s="642" t="s">
        <v>566</v>
      </c>
      <c r="G26" s="972" t="s">
        <v>106</v>
      </c>
      <c r="H26" s="973"/>
      <c r="I26" s="974"/>
      <c r="K26" s="928"/>
    </row>
    <row r="27" spans="1:12" ht="17.25" customHeight="1">
      <c r="A27" s="938"/>
      <c r="B27" s="939"/>
      <c r="C27" s="939"/>
      <c r="D27" s="939"/>
      <c r="E27" s="940"/>
      <c r="F27" s="643"/>
      <c r="G27" s="952"/>
      <c r="H27" s="952"/>
      <c r="I27" s="952"/>
      <c r="K27" s="929"/>
    </row>
    <row r="28" spans="1:12" ht="17.25" customHeight="1">
      <c r="A28" s="938"/>
      <c r="B28" s="939"/>
      <c r="C28" s="939"/>
      <c r="D28" s="939"/>
      <c r="E28" s="940"/>
      <c r="F28" s="644"/>
      <c r="G28" s="952"/>
      <c r="H28" s="952"/>
      <c r="I28" s="952"/>
      <c r="K28" s="605"/>
    </row>
    <row r="29" spans="1:12" ht="17.25" customHeight="1">
      <c r="A29" s="938"/>
      <c r="B29" s="939"/>
      <c r="C29" s="939"/>
      <c r="D29" s="939"/>
      <c r="E29" s="940"/>
      <c r="F29" s="644"/>
      <c r="G29" s="952"/>
      <c r="H29" s="952"/>
      <c r="I29" s="952"/>
      <c r="K29" s="928"/>
    </row>
    <row r="30" spans="1:12" s="126" customFormat="1" ht="17.25" customHeight="1">
      <c r="A30" s="938"/>
      <c r="B30" s="939"/>
      <c r="C30" s="939"/>
      <c r="D30" s="939"/>
      <c r="E30" s="940"/>
      <c r="F30" s="645"/>
      <c r="G30" s="952"/>
      <c r="H30" s="952"/>
      <c r="I30" s="952"/>
      <c r="K30" s="929"/>
    </row>
    <row r="31" spans="1:12" ht="17.25" customHeight="1">
      <c r="A31" s="938"/>
      <c r="B31" s="939"/>
      <c r="C31" s="939"/>
      <c r="D31" s="939"/>
      <c r="E31" s="940"/>
      <c r="F31" s="644"/>
      <c r="G31" s="941"/>
      <c r="H31" s="941"/>
      <c r="I31" s="941"/>
      <c r="K31" s="929"/>
    </row>
    <row r="32" spans="1:12" ht="17.25" customHeight="1">
      <c r="A32" s="938"/>
      <c r="B32" s="939"/>
      <c r="C32" s="939"/>
      <c r="D32" s="939"/>
      <c r="E32" s="940"/>
      <c r="F32" s="644"/>
      <c r="G32" s="941"/>
      <c r="H32" s="941"/>
      <c r="I32" s="941"/>
      <c r="K32" s="929"/>
      <c r="L32" s="126"/>
    </row>
    <row r="33" spans="1:11" ht="17.25" customHeight="1">
      <c r="A33" s="938"/>
      <c r="B33" s="939"/>
      <c r="C33" s="939"/>
      <c r="D33" s="939"/>
      <c r="E33" s="940"/>
      <c r="F33" s="644"/>
      <c r="G33" s="941"/>
      <c r="H33" s="941"/>
      <c r="I33" s="941"/>
      <c r="K33" s="929"/>
    </row>
    <row r="34" spans="1:11" ht="17.25" customHeight="1">
      <c r="A34" s="938"/>
      <c r="B34" s="939"/>
      <c r="C34" s="939"/>
      <c r="D34" s="939"/>
      <c r="E34" s="940"/>
      <c r="F34" s="644"/>
      <c r="G34" s="941"/>
      <c r="H34" s="941"/>
      <c r="I34" s="941"/>
      <c r="K34" s="929"/>
    </row>
    <row r="35" spans="1:11" ht="17.25" customHeight="1">
      <c r="A35" s="938"/>
      <c r="B35" s="939"/>
      <c r="C35" s="939"/>
      <c r="D35" s="939"/>
      <c r="E35" s="940"/>
      <c r="F35" s="644"/>
      <c r="G35" s="941"/>
      <c r="H35" s="941"/>
      <c r="I35" s="941"/>
      <c r="K35" s="85"/>
    </row>
    <row r="36" spans="1:11" ht="23.25" customHeight="1">
      <c r="A36" s="345"/>
      <c r="B36" s="345"/>
      <c r="C36" s="345"/>
      <c r="D36" s="942" t="s">
        <v>25</v>
      </c>
      <c r="E36" s="942"/>
      <c r="F36" s="943"/>
      <c r="G36" s="950">
        <f>SUM(G27:I35)+G18+G21</f>
        <v>0</v>
      </c>
      <c r="H36" s="951"/>
      <c r="I36" s="951"/>
      <c r="K36" s="85"/>
    </row>
    <row r="37" spans="1:11" ht="13.8">
      <c r="A37" s="991" t="s">
        <v>26</v>
      </c>
      <c r="B37" s="991"/>
      <c r="C37" s="345"/>
      <c r="D37" s="345"/>
      <c r="E37" s="936"/>
      <c r="F37" s="937"/>
      <c r="G37" s="345"/>
      <c r="H37" s="345"/>
      <c r="I37" s="345"/>
      <c r="K37" s="85"/>
    </row>
    <row r="38" spans="1:11" ht="13.8" thickBot="1">
      <c r="A38" s="934" t="s">
        <v>107</v>
      </c>
      <c r="B38" s="934"/>
      <c r="C38" s="934"/>
      <c r="D38" s="935"/>
      <c r="E38" s="935"/>
      <c r="F38" s="935"/>
      <c r="G38" s="935"/>
      <c r="H38" s="935"/>
      <c r="I38" s="935"/>
    </row>
    <row r="39" spans="1:11" ht="14.25" customHeight="1">
      <c r="A39" s="992" t="s">
        <v>404</v>
      </c>
      <c r="B39" s="992"/>
      <c r="C39" s="992"/>
      <c r="D39" s="992"/>
      <c r="E39" s="992"/>
      <c r="F39" s="992"/>
      <c r="G39" s="992"/>
      <c r="H39" s="992"/>
      <c r="I39" s="992"/>
    </row>
    <row r="40" spans="1:11" ht="13.8" thickBot="1">
      <c r="A40" s="934" t="s">
        <v>108</v>
      </c>
      <c r="B40" s="934"/>
      <c r="C40" s="934"/>
      <c r="D40" s="935"/>
      <c r="E40" s="935"/>
      <c r="F40" s="935"/>
      <c r="G40" s="935"/>
      <c r="H40" s="935"/>
      <c r="I40" s="935"/>
    </row>
    <row r="41" spans="1:11">
      <c r="A41" s="945"/>
      <c r="B41" s="945"/>
      <c r="C41" s="945"/>
      <c r="D41" s="946"/>
      <c r="E41" s="946"/>
      <c r="F41" s="946"/>
      <c r="G41" s="946"/>
      <c r="H41" s="946"/>
      <c r="I41" s="946"/>
    </row>
    <row r="42" spans="1:11" ht="15" customHeight="1" thickBot="1">
      <c r="A42" s="346" t="s">
        <v>27</v>
      </c>
      <c r="B42" s="947"/>
      <c r="C42" s="947"/>
      <c r="D42" s="346" t="s">
        <v>28</v>
      </c>
      <c r="E42" s="948"/>
      <c r="F42" s="948"/>
      <c r="G42" s="948"/>
      <c r="H42" s="948"/>
      <c r="I42" s="948"/>
    </row>
    <row r="43" spans="1:11" ht="13.8">
      <c r="A43" s="345"/>
      <c r="B43" s="345"/>
      <c r="C43" s="345"/>
      <c r="D43" s="345"/>
      <c r="E43" s="949"/>
      <c r="F43" s="949"/>
      <c r="G43" s="345"/>
      <c r="H43" s="345"/>
      <c r="I43" s="345"/>
    </row>
    <row r="44" spans="1:11" ht="13.8" thickBot="1">
      <c r="A44" s="934" t="s">
        <v>469</v>
      </c>
      <c r="B44" s="934"/>
      <c r="C44" s="934"/>
      <c r="D44" s="935"/>
      <c r="E44" s="935"/>
      <c r="F44" s="935"/>
      <c r="G44" s="935"/>
      <c r="H44" s="935"/>
      <c r="I44" s="935"/>
    </row>
    <row r="45" spans="1:11">
      <c r="A45" s="134" t="s">
        <v>568</v>
      </c>
      <c r="B45" s="134"/>
      <c r="C45" s="134"/>
      <c r="D45" s="135"/>
      <c r="E45" s="135"/>
      <c r="F45" s="135"/>
      <c r="G45" s="135"/>
      <c r="H45" s="135"/>
      <c r="I45" s="135"/>
    </row>
    <row r="46" spans="1:11">
      <c r="A46" s="944" t="s">
        <v>569</v>
      </c>
      <c r="B46" s="944"/>
      <c r="C46" s="944"/>
      <c r="D46" s="944"/>
      <c r="E46" s="944"/>
      <c r="F46" s="944"/>
      <c r="G46" s="944"/>
      <c r="H46" s="944"/>
      <c r="I46" s="944"/>
    </row>
    <row r="47" spans="1:11">
      <c r="A47" s="944"/>
      <c r="B47" s="944"/>
      <c r="C47" s="944"/>
      <c r="D47" s="944"/>
      <c r="E47" s="944"/>
      <c r="F47" s="944"/>
      <c r="G47" s="944"/>
      <c r="H47" s="944"/>
      <c r="I47" s="944"/>
    </row>
    <row r="48" spans="1:11">
      <c r="A48" s="944"/>
      <c r="B48" s="944"/>
      <c r="C48" s="944"/>
      <c r="D48" s="944"/>
      <c r="E48" s="944"/>
      <c r="F48" s="944"/>
      <c r="G48" s="944"/>
      <c r="H48" s="944"/>
      <c r="I48" s="944"/>
    </row>
    <row r="49" spans="1:3">
      <c r="A49" s="641" t="s">
        <v>564</v>
      </c>
      <c r="B49" s="640"/>
      <c r="C49" s="640"/>
    </row>
    <row r="50" spans="1:3">
      <c r="A50" s="85" t="s">
        <v>479</v>
      </c>
    </row>
  </sheetData>
  <sheetProtection algorithmName="SHA-512" hashValue="UrFrPCxImxWGMPlqzwHBAWxjHpI+kRSgkH29HaIPgWDfkHH9O/HRfwMnE0R8ZOaqTcoptKJso9ihQlvCuEnRJA==" saltValue="QWzpdFKj40RTgAYZE25U1w==" spinCount="100000" sheet="1" formatCells="0" formatColumns="0" formatRows="0" insertColumns="0" insertRows="0" deleteColumns="0" deleteRows="0"/>
  <mergeCells count="73">
    <mergeCell ref="F6:I6"/>
    <mergeCell ref="K29:K34"/>
    <mergeCell ref="A37:B37"/>
    <mergeCell ref="A39:I39"/>
    <mergeCell ref="B16:I16"/>
    <mergeCell ref="C18:C19"/>
    <mergeCell ref="D18:E19"/>
    <mergeCell ref="K19:L22"/>
    <mergeCell ref="B6:D6"/>
    <mergeCell ref="A8:B8"/>
    <mergeCell ref="C8:I8"/>
    <mergeCell ref="B10:I10"/>
    <mergeCell ref="B11:I11"/>
    <mergeCell ref="B13:I13"/>
    <mergeCell ref="B14:I14"/>
    <mergeCell ref="B15:I15"/>
    <mergeCell ref="A1:I1"/>
    <mergeCell ref="A3:I3"/>
    <mergeCell ref="E4:F4"/>
    <mergeCell ref="A5:B5"/>
    <mergeCell ref="C5:I5"/>
    <mergeCell ref="C2:I2"/>
    <mergeCell ref="A2:B2"/>
    <mergeCell ref="G22:H22"/>
    <mergeCell ref="G28:I28"/>
    <mergeCell ref="E22:F22"/>
    <mergeCell ref="A23:B23"/>
    <mergeCell ref="C23:I23"/>
    <mergeCell ref="C24:I24"/>
    <mergeCell ref="A26:E26"/>
    <mergeCell ref="G26:I26"/>
    <mergeCell ref="A27:E27"/>
    <mergeCell ref="G27:I27"/>
    <mergeCell ref="A28:E28"/>
    <mergeCell ref="A25:F25"/>
    <mergeCell ref="A17:A21"/>
    <mergeCell ref="C17:E17"/>
    <mergeCell ref="B18:B19"/>
    <mergeCell ref="G17:H17"/>
    <mergeCell ref="G18:H19"/>
    <mergeCell ref="G21:H21"/>
    <mergeCell ref="A29:E29"/>
    <mergeCell ref="G29:I29"/>
    <mergeCell ref="A30:E30"/>
    <mergeCell ref="G30:I30"/>
    <mergeCell ref="A31:E31"/>
    <mergeCell ref="G31:I31"/>
    <mergeCell ref="D36:F36"/>
    <mergeCell ref="A46:I48"/>
    <mergeCell ref="A41:C41"/>
    <mergeCell ref="D41:I41"/>
    <mergeCell ref="B42:C42"/>
    <mergeCell ref="E42:I42"/>
    <mergeCell ref="E43:F43"/>
    <mergeCell ref="A44:C44"/>
    <mergeCell ref="D44:I44"/>
    <mergeCell ref="G36:I36"/>
    <mergeCell ref="K26:K27"/>
    <mergeCell ref="F18:F19"/>
    <mergeCell ref="D21:E21"/>
    <mergeCell ref="A40:C40"/>
    <mergeCell ref="D40:I40"/>
    <mergeCell ref="E37:F37"/>
    <mergeCell ref="A38:C38"/>
    <mergeCell ref="D38:I38"/>
    <mergeCell ref="A32:E32"/>
    <mergeCell ref="G32:I32"/>
    <mergeCell ref="A33:E33"/>
    <mergeCell ref="G33:I33"/>
    <mergeCell ref="A34:E34"/>
    <mergeCell ref="G34:I34"/>
    <mergeCell ref="A35:E35"/>
    <mergeCell ref="G35:I35"/>
  </mergeCells>
  <dataValidations count="1">
    <dataValidation type="list" allowBlank="1" showInputMessage="1" showErrorMessage="1" sqref="C5:I5" xr:uid="{00000000-0002-0000-0400-000000000000}">
      <formula1>$K$1:$K$16</formula1>
    </dataValidation>
  </dataValidations>
  <pageMargins left="0.95" right="0.45" top="0.5" bottom="0.5" header="0.3" footer="0.3"/>
  <pageSetup scale="94" orientation="portrait" horizontalDpi="4294967293" r:id="rId1"/>
  <headerFooter>
    <oddFooter>&amp;LAWFC-UMW Workbook R-2021&amp;R&amp;F  - &amp;"Arial,Bold"&amp;11&amp;KFF0000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9DCC8-FDB4-42D8-94C5-4C77E00552C9}">
  <sheetPr>
    <tabColor rgb="FFFFFF00"/>
    <pageSetUpPr fitToPage="1"/>
  </sheetPr>
  <dimension ref="A1:J72"/>
  <sheetViews>
    <sheetView workbookViewId="0">
      <pane ySplit="1" topLeftCell="A2" activePane="bottomLeft" state="frozen"/>
      <selection activeCell="B18" sqref="B18:H19"/>
      <selection pane="bottomLeft" activeCell="D6" sqref="D6"/>
    </sheetView>
  </sheetViews>
  <sheetFormatPr defaultColWidth="10" defaultRowHeight="13.8"/>
  <cols>
    <col min="1" max="1" width="36.5546875" style="667" customWidth="1"/>
    <col min="2" max="2" width="4.88671875" style="652" customWidth="1"/>
    <col min="3" max="3" width="31.88671875" style="653" customWidth="1"/>
    <col min="4" max="6" width="10" style="669"/>
    <col min="7" max="7" width="10" style="673"/>
    <col min="8" max="8" width="10" style="674"/>
    <col min="9" max="9" width="25.44140625" style="657" hidden="1" customWidth="1"/>
    <col min="10" max="10" width="18" style="657" hidden="1" customWidth="1"/>
    <col min="11" max="16384" width="10" style="658"/>
  </cols>
  <sheetData>
    <row r="1" spans="1:10" s="650" customFormat="1" ht="17.399999999999999">
      <c r="A1" s="646" t="s">
        <v>570</v>
      </c>
      <c r="B1" s="647" t="s">
        <v>571</v>
      </c>
      <c r="C1" s="646" t="s">
        <v>572</v>
      </c>
      <c r="D1" s="648">
        <v>2017</v>
      </c>
      <c r="E1" s="648">
        <v>2018</v>
      </c>
      <c r="F1" s="648">
        <v>2019</v>
      </c>
      <c r="G1" s="648">
        <v>2020</v>
      </c>
      <c r="H1" s="649">
        <v>2021</v>
      </c>
      <c r="I1" s="646" t="s">
        <v>573</v>
      </c>
      <c r="J1" s="646" t="s">
        <v>574</v>
      </c>
    </row>
    <row r="2" spans="1:10" ht="27.6">
      <c r="A2" s="651" t="s">
        <v>575</v>
      </c>
      <c r="B2" s="652">
        <v>18</v>
      </c>
      <c r="C2" s="653" t="s">
        <v>576</v>
      </c>
      <c r="D2" s="654">
        <v>25</v>
      </c>
      <c r="E2" s="654">
        <v>25</v>
      </c>
      <c r="F2" s="654">
        <v>25</v>
      </c>
      <c r="G2" s="655">
        <v>25</v>
      </c>
      <c r="H2" s="656">
        <v>25</v>
      </c>
    </row>
    <row r="3" spans="1:10" ht="41.4">
      <c r="A3" s="651" t="s">
        <v>577</v>
      </c>
      <c r="B3" s="652">
        <v>18</v>
      </c>
      <c r="C3" s="653" t="s">
        <v>578</v>
      </c>
      <c r="D3" s="654">
        <v>50</v>
      </c>
      <c r="E3" s="654">
        <v>50</v>
      </c>
      <c r="F3" s="654">
        <v>50</v>
      </c>
      <c r="G3" s="655">
        <v>50</v>
      </c>
      <c r="H3" s="656">
        <v>50</v>
      </c>
      <c r="I3" s="657" t="s">
        <v>579</v>
      </c>
    </row>
    <row r="4" spans="1:10" ht="41.4">
      <c r="A4" s="651" t="s">
        <v>580</v>
      </c>
      <c r="B4" s="652">
        <v>18</v>
      </c>
      <c r="C4" s="653" t="s">
        <v>581</v>
      </c>
      <c r="D4" s="659" t="s">
        <v>582</v>
      </c>
      <c r="E4" s="659" t="s">
        <v>582</v>
      </c>
      <c r="F4" s="659" t="s">
        <v>582</v>
      </c>
      <c r="G4" s="660" t="s">
        <v>582</v>
      </c>
      <c r="H4" s="661" t="s">
        <v>582</v>
      </c>
    </row>
    <row r="5" spans="1:10" ht="40.200000000000003">
      <c r="A5" s="662" t="s">
        <v>583</v>
      </c>
      <c r="B5" s="652">
        <v>19</v>
      </c>
      <c r="C5" s="653" t="s">
        <v>584</v>
      </c>
      <c r="D5" s="663"/>
      <c r="E5" s="663"/>
      <c r="F5" s="663"/>
      <c r="G5" s="664"/>
      <c r="H5" s="665"/>
      <c r="I5" s="666" t="s">
        <v>585</v>
      </c>
    </row>
    <row r="6" spans="1:10" ht="15.6">
      <c r="C6" s="668" t="s">
        <v>586</v>
      </c>
      <c r="E6" s="670">
        <v>100</v>
      </c>
      <c r="F6" s="670">
        <v>100</v>
      </c>
      <c r="G6" s="671">
        <v>125</v>
      </c>
      <c r="H6" s="672">
        <v>125</v>
      </c>
    </row>
    <row r="7" spans="1:10" ht="15.6">
      <c r="C7" s="668" t="s">
        <v>587</v>
      </c>
      <c r="E7" s="670">
        <v>50</v>
      </c>
      <c r="F7" s="670">
        <v>50</v>
      </c>
      <c r="G7" s="671">
        <v>40</v>
      </c>
      <c r="H7" s="672">
        <v>40</v>
      </c>
    </row>
    <row r="8" spans="1:10" ht="15.6">
      <c r="C8" s="668" t="s">
        <v>588</v>
      </c>
      <c r="E8" s="670">
        <v>50</v>
      </c>
      <c r="F8" s="670">
        <v>50</v>
      </c>
      <c r="G8" s="671">
        <v>40</v>
      </c>
      <c r="H8" s="672">
        <v>40</v>
      </c>
    </row>
    <row r="9" spans="1:10" ht="27.6">
      <c r="C9" s="668" t="s">
        <v>589</v>
      </c>
      <c r="E9" s="670"/>
      <c r="F9" s="670"/>
      <c r="G9" s="671">
        <v>15</v>
      </c>
      <c r="H9" s="672">
        <v>15</v>
      </c>
      <c r="I9" s="657" t="s">
        <v>590</v>
      </c>
    </row>
    <row r="10" spans="1:10" ht="27.6">
      <c r="C10" s="668" t="s">
        <v>591</v>
      </c>
      <c r="E10" s="670">
        <v>30</v>
      </c>
      <c r="F10" s="670">
        <v>30</v>
      </c>
      <c r="G10" s="671">
        <v>25</v>
      </c>
      <c r="H10" s="672">
        <v>25</v>
      </c>
      <c r="I10" s="657" t="s">
        <v>590</v>
      </c>
    </row>
    <row r="11" spans="1:10" ht="41.4">
      <c r="A11" s="662" t="s">
        <v>592</v>
      </c>
      <c r="B11" s="652">
        <v>19</v>
      </c>
      <c r="C11" s="653" t="s">
        <v>593</v>
      </c>
      <c r="D11" s="663"/>
      <c r="E11" s="663"/>
      <c r="F11" s="663"/>
      <c r="G11" s="664"/>
      <c r="H11" s="665"/>
    </row>
    <row r="12" spans="1:10">
      <c r="C12" s="668" t="s">
        <v>594</v>
      </c>
      <c r="D12" s="669">
        <v>0.3</v>
      </c>
      <c r="E12" s="669">
        <v>0.2</v>
      </c>
      <c r="F12" s="669">
        <v>0.25</v>
      </c>
      <c r="G12" s="673">
        <v>0.25</v>
      </c>
      <c r="H12" s="674">
        <v>0.25</v>
      </c>
    </row>
    <row r="13" spans="1:10">
      <c r="C13" s="668" t="s">
        <v>595</v>
      </c>
      <c r="D13" s="669">
        <v>0.35</v>
      </c>
      <c r="E13" s="669">
        <v>0.25</v>
      </c>
      <c r="F13" s="669">
        <v>0.3</v>
      </c>
      <c r="G13" s="673">
        <v>0.3</v>
      </c>
      <c r="H13" s="674">
        <v>0.3</v>
      </c>
    </row>
    <row r="14" spans="1:10" ht="28.8">
      <c r="A14" s="662" t="s">
        <v>596</v>
      </c>
      <c r="B14" s="652">
        <v>19</v>
      </c>
      <c r="C14" s="653" t="s">
        <v>597</v>
      </c>
      <c r="D14" s="670">
        <v>15</v>
      </c>
      <c r="E14" s="670">
        <v>15</v>
      </c>
      <c r="F14" s="670">
        <v>15</v>
      </c>
      <c r="G14" s="671">
        <v>20</v>
      </c>
      <c r="H14" s="672">
        <v>18</v>
      </c>
      <c r="I14" s="675" t="s">
        <v>598</v>
      </c>
    </row>
    <row r="15" spans="1:10" ht="27">
      <c r="A15" s="676" t="s">
        <v>599</v>
      </c>
      <c r="C15" s="653" t="s">
        <v>600</v>
      </c>
      <c r="D15" s="670">
        <v>0</v>
      </c>
      <c r="E15" s="670">
        <v>0</v>
      </c>
      <c r="F15" s="670">
        <v>30</v>
      </c>
      <c r="G15" s="671">
        <v>30</v>
      </c>
      <c r="H15" s="672">
        <v>30</v>
      </c>
    </row>
    <row r="16" spans="1:10" ht="27.6">
      <c r="A16" s="662" t="s">
        <v>601</v>
      </c>
      <c r="B16" s="652">
        <v>21</v>
      </c>
      <c r="C16" s="677" t="s">
        <v>602</v>
      </c>
      <c r="D16" s="670">
        <v>0</v>
      </c>
      <c r="E16" s="670">
        <v>0</v>
      </c>
      <c r="F16" s="670">
        <v>0</v>
      </c>
      <c r="G16" s="671">
        <v>50</v>
      </c>
      <c r="H16" s="672">
        <v>50</v>
      </c>
      <c r="I16" s="653" t="s">
        <v>378</v>
      </c>
    </row>
    <row r="17" spans="1:9" s="657" customFormat="1" ht="40.799999999999997">
      <c r="A17" s="662" t="s">
        <v>603</v>
      </c>
      <c r="B17" s="652">
        <v>23</v>
      </c>
      <c r="C17" s="653" t="s">
        <v>604</v>
      </c>
      <c r="D17" s="670" t="s">
        <v>605</v>
      </c>
      <c r="E17" s="670">
        <v>55</v>
      </c>
      <c r="F17" s="670">
        <v>55</v>
      </c>
      <c r="G17" s="671">
        <v>55</v>
      </c>
      <c r="H17" s="672">
        <v>65</v>
      </c>
    </row>
    <row r="18" spans="1:9" s="657" customFormat="1" ht="27.6">
      <c r="A18" s="678" t="s">
        <v>606</v>
      </c>
      <c r="B18" s="652">
        <v>24</v>
      </c>
      <c r="C18" s="662" t="s">
        <v>607</v>
      </c>
      <c r="D18" s="663"/>
      <c r="E18" s="663"/>
      <c r="F18" s="663"/>
      <c r="G18" s="664"/>
      <c r="H18" s="665"/>
      <c r="I18" s="679">
        <f>SUM(H19:H23)</f>
        <v>250</v>
      </c>
    </row>
    <row r="19" spans="1:9" s="657" customFormat="1" ht="15.6">
      <c r="A19" s="667"/>
      <c r="B19" s="652"/>
      <c r="C19" s="668" t="s">
        <v>608</v>
      </c>
      <c r="D19" s="670">
        <v>50</v>
      </c>
      <c r="E19" s="670">
        <v>50</v>
      </c>
      <c r="F19" s="670">
        <v>50</v>
      </c>
      <c r="G19" s="671">
        <v>25</v>
      </c>
      <c r="H19" s="672">
        <v>25</v>
      </c>
    </row>
    <row r="20" spans="1:9" s="657" customFormat="1" ht="15.6">
      <c r="A20" s="667"/>
      <c r="B20" s="652"/>
      <c r="C20" s="668" t="s">
        <v>609</v>
      </c>
      <c r="D20" s="670">
        <v>75</v>
      </c>
      <c r="E20" s="670">
        <v>25</v>
      </c>
      <c r="F20" s="670">
        <v>25</v>
      </c>
      <c r="G20" s="671">
        <v>50</v>
      </c>
      <c r="H20" s="672">
        <v>50</v>
      </c>
    </row>
    <row r="21" spans="1:9" s="657" customFormat="1" ht="69">
      <c r="A21" s="667"/>
      <c r="B21" s="652"/>
      <c r="C21" s="668" t="s">
        <v>610</v>
      </c>
      <c r="D21" s="670">
        <v>25</v>
      </c>
      <c r="E21" s="670">
        <v>25</v>
      </c>
      <c r="F21" s="670">
        <v>25</v>
      </c>
      <c r="G21" s="671">
        <v>25</v>
      </c>
      <c r="H21" s="672">
        <v>25</v>
      </c>
      <c r="I21" s="657" t="s">
        <v>611</v>
      </c>
    </row>
    <row r="22" spans="1:9" s="657" customFormat="1" ht="15.6">
      <c r="A22" s="667"/>
      <c r="B22" s="652"/>
      <c r="C22" s="668" t="s">
        <v>612</v>
      </c>
      <c r="D22" s="670">
        <v>300</v>
      </c>
      <c r="E22" s="670">
        <v>50</v>
      </c>
      <c r="F22" s="670">
        <v>100</v>
      </c>
      <c r="G22" s="671">
        <v>100</v>
      </c>
      <c r="H22" s="672">
        <v>100</v>
      </c>
    </row>
    <row r="23" spans="1:9" s="657" customFormat="1" ht="15.6">
      <c r="A23" s="667"/>
      <c r="B23" s="652"/>
      <c r="C23" s="668" t="s">
        <v>613</v>
      </c>
      <c r="D23" s="670">
        <v>100</v>
      </c>
      <c r="E23" s="670">
        <v>50</v>
      </c>
      <c r="F23" s="670">
        <v>50</v>
      </c>
      <c r="G23" s="671">
        <v>50</v>
      </c>
      <c r="H23" s="672">
        <v>50</v>
      </c>
    </row>
    <row r="24" spans="1:9" s="657" customFormat="1" ht="40.799999999999997">
      <c r="A24" s="680" t="s">
        <v>614</v>
      </c>
      <c r="B24" s="652">
        <v>24</v>
      </c>
      <c r="C24" s="681" t="s">
        <v>615</v>
      </c>
      <c r="D24" s="670">
        <v>0</v>
      </c>
      <c r="E24" s="670">
        <v>0</v>
      </c>
      <c r="F24" s="670">
        <v>55</v>
      </c>
      <c r="G24" s="671">
        <v>55</v>
      </c>
      <c r="H24" s="672">
        <v>65</v>
      </c>
    </row>
    <row r="25" spans="1:9" s="657" customFormat="1">
      <c r="A25" s="662" t="s">
        <v>616</v>
      </c>
      <c r="B25" s="652">
        <v>26</v>
      </c>
      <c r="C25" s="653" t="s">
        <v>617</v>
      </c>
      <c r="D25" s="669">
        <v>8.75</v>
      </c>
      <c r="E25" s="669">
        <v>10</v>
      </c>
      <c r="F25" s="669">
        <v>10</v>
      </c>
      <c r="G25" s="673">
        <v>10</v>
      </c>
      <c r="H25" s="674">
        <f>SUM(H26:H29)</f>
        <v>10</v>
      </c>
    </row>
    <row r="26" spans="1:9" s="657" customFormat="1">
      <c r="A26" s="667"/>
      <c r="B26" s="652"/>
      <c r="C26" s="668" t="s">
        <v>618</v>
      </c>
      <c r="D26" s="669">
        <v>1.5</v>
      </c>
      <c r="E26" s="669">
        <v>2.25</v>
      </c>
      <c r="F26" s="669">
        <v>2.25</v>
      </c>
      <c r="G26" s="673">
        <v>2.25</v>
      </c>
      <c r="H26" s="674">
        <v>2.25</v>
      </c>
    </row>
    <row r="27" spans="1:9" s="657" customFormat="1">
      <c r="A27" s="667"/>
      <c r="B27" s="652"/>
      <c r="C27" s="668" t="s">
        <v>619</v>
      </c>
      <c r="D27" s="669">
        <v>2</v>
      </c>
      <c r="E27" s="669">
        <v>2</v>
      </c>
      <c r="F27" s="669">
        <v>2</v>
      </c>
      <c r="G27" s="669">
        <v>2</v>
      </c>
      <c r="H27" s="674">
        <v>2</v>
      </c>
    </row>
    <row r="28" spans="1:9" s="657" customFormat="1">
      <c r="A28" s="667"/>
      <c r="B28" s="652"/>
      <c r="C28" s="668" t="s">
        <v>170</v>
      </c>
      <c r="D28" s="669">
        <v>0.75</v>
      </c>
      <c r="E28" s="669">
        <v>5</v>
      </c>
      <c r="F28" s="669">
        <v>5</v>
      </c>
      <c r="G28" s="673">
        <v>5</v>
      </c>
      <c r="H28" s="674">
        <v>5</v>
      </c>
    </row>
    <row r="29" spans="1:9" s="657" customFormat="1">
      <c r="A29" s="667"/>
      <c r="B29" s="652"/>
      <c r="C29" s="668" t="s">
        <v>160</v>
      </c>
      <c r="D29" s="669">
        <v>0.25</v>
      </c>
      <c r="E29" s="669">
        <v>0.75</v>
      </c>
      <c r="F29" s="669">
        <v>0.75</v>
      </c>
      <c r="G29" s="673">
        <v>0.75</v>
      </c>
      <c r="H29" s="674">
        <v>0.75</v>
      </c>
    </row>
    <row r="30" spans="1:9" s="657" customFormat="1">
      <c r="A30" s="667" t="s">
        <v>620</v>
      </c>
      <c r="B30" s="652">
        <v>27</v>
      </c>
      <c r="C30" s="653" t="s">
        <v>621</v>
      </c>
      <c r="D30" s="669">
        <v>4</v>
      </c>
      <c r="E30" s="669">
        <v>4</v>
      </c>
      <c r="F30" s="669">
        <v>8</v>
      </c>
      <c r="G30" s="673">
        <v>8</v>
      </c>
      <c r="H30" s="674">
        <v>8</v>
      </c>
    </row>
    <row r="31" spans="1:9" s="657" customFormat="1">
      <c r="A31" s="667" t="s">
        <v>622</v>
      </c>
      <c r="B31" s="652"/>
      <c r="C31" s="653" t="s">
        <v>623</v>
      </c>
      <c r="D31" s="669">
        <v>0</v>
      </c>
      <c r="E31" s="669">
        <v>0</v>
      </c>
      <c r="F31" s="669">
        <v>2.5</v>
      </c>
      <c r="G31" s="673">
        <v>2.5</v>
      </c>
      <c r="H31" s="674">
        <v>2.5</v>
      </c>
    </row>
    <row r="32" spans="1:9" s="657" customFormat="1">
      <c r="A32" s="667"/>
      <c r="B32" s="652"/>
      <c r="C32" s="653"/>
      <c r="D32" s="669"/>
      <c r="E32" s="669"/>
      <c r="F32" s="669"/>
      <c r="G32" s="673"/>
      <c r="H32" s="674"/>
      <c r="I32" s="657" t="s">
        <v>624</v>
      </c>
    </row>
    <row r="33" spans="1:9" s="657" customFormat="1">
      <c r="A33" s="667"/>
      <c r="B33" s="652"/>
      <c r="C33" s="653"/>
      <c r="D33" s="669"/>
      <c r="E33" s="669"/>
      <c r="F33" s="669"/>
      <c r="G33" s="673"/>
      <c r="H33" s="674"/>
      <c r="I33" s="657" t="s">
        <v>625</v>
      </c>
    </row>
    <row r="34" spans="1:9" s="657" customFormat="1">
      <c r="A34" s="667"/>
      <c r="B34" s="652"/>
      <c r="C34" s="653"/>
      <c r="D34" s="669"/>
      <c r="E34" s="669"/>
      <c r="F34" s="669"/>
      <c r="G34" s="673"/>
      <c r="H34" s="674"/>
      <c r="I34" s="657" t="s">
        <v>626</v>
      </c>
    </row>
    <row r="36" spans="1:9" s="657" customFormat="1">
      <c r="A36" s="667"/>
      <c r="B36" s="652"/>
      <c r="C36" s="653"/>
      <c r="D36" s="669"/>
      <c r="E36" s="669"/>
      <c r="F36" s="669"/>
      <c r="G36" s="673"/>
      <c r="H36" s="674"/>
      <c r="I36" s="657" t="s">
        <v>627</v>
      </c>
    </row>
    <row r="37" spans="1:9" s="657" customFormat="1">
      <c r="A37" s="667"/>
      <c r="B37" s="652"/>
      <c r="C37" s="653"/>
      <c r="D37" s="669"/>
      <c r="E37" s="669"/>
      <c r="F37" s="669"/>
      <c r="G37" s="673"/>
      <c r="H37" s="674"/>
      <c r="I37" s="657" t="s">
        <v>628</v>
      </c>
    </row>
    <row r="47" spans="1:9" s="657" customFormat="1">
      <c r="A47" s="667"/>
      <c r="B47" s="682"/>
      <c r="C47" s="683"/>
      <c r="D47" s="683"/>
      <c r="E47" s="683"/>
      <c r="F47" s="669"/>
      <c r="G47" s="673"/>
      <c r="H47" s="674"/>
    </row>
    <row r="48" spans="1:9" s="657" customFormat="1">
      <c r="A48" s="667"/>
      <c r="B48" s="682"/>
      <c r="C48" s="683"/>
      <c r="D48" s="683"/>
      <c r="E48" s="683"/>
      <c r="F48" s="669"/>
      <c r="G48" s="673"/>
      <c r="H48" s="674"/>
    </row>
    <row r="49" spans="1:10" s="669" customFormat="1">
      <c r="A49" s="667"/>
      <c r="B49" s="682"/>
      <c r="C49" s="683"/>
      <c r="D49" s="683"/>
      <c r="E49" s="683"/>
      <c r="G49" s="673"/>
      <c r="H49" s="674"/>
      <c r="I49" s="657"/>
      <c r="J49" s="657"/>
    </row>
    <row r="50" spans="1:10" s="669" customFormat="1">
      <c r="A50" s="667"/>
      <c r="B50" s="682"/>
      <c r="C50" s="683"/>
      <c r="D50" s="683"/>
      <c r="E50" s="683"/>
      <c r="G50" s="673"/>
      <c r="H50" s="674"/>
      <c r="I50" s="657"/>
      <c r="J50" s="657"/>
    </row>
    <row r="51" spans="1:10" s="669" customFormat="1">
      <c r="A51" s="667"/>
      <c r="B51" s="682"/>
      <c r="C51" s="683"/>
      <c r="D51" s="683"/>
      <c r="E51" s="683"/>
      <c r="G51" s="673"/>
      <c r="H51" s="674"/>
      <c r="I51" s="657"/>
      <c r="J51" s="657"/>
    </row>
    <row r="52" spans="1:10" s="669" customFormat="1">
      <c r="A52" s="667"/>
      <c r="B52" s="682"/>
      <c r="C52" s="683"/>
      <c r="D52" s="683"/>
      <c r="E52" s="683"/>
      <c r="G52" s="673"/>
      <c r="H52" s="674"/>
      <c r="I52" s="657"/>
      <c r="J52" s="657"/>
    </row>
    <row r="53" spans="1:10" s="669" customFormat="1">
      <c r="A53" s="667"/>
      <c r="B53" s="682"/>
      <c r="C53" s="683"/>
      <c r="D53" s="683"/>
      <c r="E53" s="683"/>
      <c r="G53" s="673"/>
      <c r="H53" s="674"/>
      <c r="I53" s="657"/>
      <c r="J53" s="657"/>
    </row>
    <row r="54" spans="1:10" s="669" customFormat="1">
      <c r="A54" s="667"/>
      <c r="B54" s="682"/>
      <c r="C54" s="683"/>
      <c r="D54" s="683"/>
      <c r="E54" s="683"/>
      <c r="G54" s="673"/>
      <c r="H54" s="674"/>
      <c r="I54" s="657"/>
      <c r="J54" s="657"/>
    </row>
    <row r="55" spans="1:10" s="669" customFormat="1">
      <c r="A55" s="667"/>
      <c r="B55" s="682"/>
      <c r="C55" s="683"/>
      <c r="D55" s="683"/>
      <c r="E55" s="683"/>
      <c r="G55" s="673"/>
      <c r="H55" s="674"/>
      <c r="I55" s="657"/>
      <c r="J55" s="657"/>
    </row>
    <row r="56" spans="1:10" s="669" customFormat="1">
      <c r="A56" s="667"/>
      <c r="B56" s="682"/>
      <c r="C56" s="683"/>
      <c r="D56" s="683"/>
      <c r="E56" s="683"/>
      <c r="G56" s="673"/>
      <c r="H56" s="674"/>
      <c r="I56" s="657"/>
      <c r="J56" s="657"/>
    </row>
    <row r="57" spans="1:10" s="669" customFormat="1">
      <c r="A57" s="667"/>
      <c r="B57" s="682"/>
      <c r="C57" s="683"/>
      <c r="D57" s="683"/>
      <c r="E57" s="683"/>
      <c r="G57" s="673"/>
      <c r="H57" s="674"/>
      <c r="I57" s="657"/>
      <c r="J57" s="657"/>
    </row>
    <row r="58" spans="1:10" s="669" customFormat="1">
      <c r="A58" s="667"/>
      <c r="B58" s="682"/>
      <c r="C58" s="683"/>
      <c r="D58" s="683"/>
      <c r="E58" s="683"/>
      <c r="G58" s="673"/>
      <c r="H58" s="674"/>
      <c r="I58" s="657"/>
      <c r="J58" s="657"/>
    </row>
    <row r="59" spans="1:10" s="669" customFormat="1">
      <c r="A59" s="667"/>
      <c r="B59" s="682"/>
      <c r="C59" s="683"/>
      <c r="D59" s="683"/>
      <c r="E59" s="683"/>
      <c r="G59" s="673"/>
      <c r="H59" s="674"/>
      <c r="I59" s="657"/>
      <c r="J59" s="657"/>
    </row>
    <row r="60" spans="1:10" s="669" customFormat="1">
      <c r="A60" s="667"/>
      <c r="B60" s="682"/>
      <c r="C60" s="683"/>
      <c r="D60" s="683"/>
      <c r="E60" s="683"/>
      <c r="G60" s="673"/>
      <c r="H60" s="674"/>
      <c r="I60" s="657"/>
      <c r="J60" s="657"/>
    </row>
    <row r="61" spans="1:10" s="669" customFormat="1">
      <c r="A61" s="667"/>
      <c r="B61" s="682"/>
      <c r="C61" s="683"/>
      <c r="D61" s="683"/>
      <c r="E61" s="683"/>
      <c r="G61" s="673"/>
      <c r="H61" s="674"/>
      <c r="I61" s="657"/>
      <c r="J61" s="657"/>
    </row>
    <row r="62" spans="1:10" s="669" customFormat="1">
      <c r="A62" s="667"/>
      <c r="B62" s="682"/>
      <c r="C62" s="683"/>
      <c r="D62" s="683"/>
      <c r="E62" s="683"/>
      <c r="G62" s="673"/>
      <c r="H62" s="674"/>
      <c r="I62" s="657"/>
      <c r="J62" s="657"/>
    </row>
    <row r="63" spans="1:10" s="669" customFormat="1">
      <c r="A63" s="667"/>
      <c r="B63" s="682"/>
      <c r="C63" s="683"/>
      <c r="D63" s="683"/>
      <c r="E63" s="683"/>
      <c r="G63" s="673"/>
      <c r="H63" s="674"/>
      <c r="I63" s="657"/>
      <c r="J63" s="657"/>
    </row>
    <row r="64" spans="1:10" s="669" customFormat="1">
      <c r="A64" s="667"/>
      <c r="B64" s="682"/>
      <c r="C64" s="683"/>
      <c r="D64" s="683"/>
      <c r="E64" s="683"/>
      <c r="G64" s="673"/>
      <c r="H64" s="674"/>
      <c r="I64" s="657"/>
      <c r="J64" s="657"/>
    </row>
    <row r="65" spans="1:10" s="669" customFormat="1">
      <c r="A65" s="667"/>
      <c r="B65" s="682"/>
      <c r="C65" s="683"/>
      <c r="D65" s="683"/>
      <c r="E65" s="683"/>
      <c r="G65" s="673"/>
      <c r="H65" s="674"/>
      <c r="I65" s="657"/>
      <c r="J65" s="657"/>
    </row>
    <row r="66" spans="1:10" s="669" customFormat="1">
      <c r="A66" s="667"/>
      <c r="B66" s="682"/>
      <c r="C66" s="683"/>
      <c r="D66" s="683"/>
      <c r="E66" s="683"/>
      <c r="G66" s="673"/>
      <c r="H66" s="674"/>
      <c r="I66" s="657"/>
      <c r="J66" s="657"/>
    </row>
    <row r="67" spans="1:10" s="669" customFormat="1">
      <c r="A67" s="667"/>
      <c r="B67" s="682"/>
      <c r="C67" s="683"/>
      <c r="D67" s="683"/>
      <c r="E67" s="683"/>
      <c r="G67" s="673"/>
      <c r="H67" s="674"/>
      <c r="I67" s="657"/>
      <c r="J67" s="657"/>
    </row>
    <row r="68" spans="1:10" s="669" customFormat="1">
      <c r="A68" s="667"/>
      <c r="B68" s="682"/>
      <c r="C68" s="683"/>
      <c r="D68" s="683"/>
      <c r="E68" s="683"/>
      <c r="G68" s="673"/>
      <c r="H68" s="674"/>
      <c r="I68" s="657"/>
      <c r="J68" s="657"/>
    </row>
    <row r="69" spans="1:10" s="669" customFormat="1">
      <c r="A69" s="667"/>
      <c r="B69" s="682"/>
      <c r="C69" s="683"/>
      <c r="D69" s="683"/>
      <c r="E69" s="683"/>
      <c r="G69" s="673"/>
      <c r="H69" s="674"/>
      <c r="I69" s="657"/>
      <c r="J69" s="657"/>
    </row>
    <row r="70" spans="1:10" s="669" customFormat="1">
      <c r="A70" s="667"/>
      <c r="B70" s="682"/>
      <c r="C70" s="683"/>
      <c r="D70" s="683"/>
      <c r="E70" s="683"/>
      <c r="G70" s="673"/>
      <c r="H70" s="674"/>
      <c r="I70" s="657"/>
      <c r="J70" s="657"/>
    </row>
    <row r="72" spans="1:10" s="669" customFormat="1">
      <c r="B72" s="652"/>
      <c r="C72" s="653"/>
      <c r="G72" s="673"/>
      <c r="H72" s="674"/>
      <c r="I72" s="657"/>
      <c r="J72" s="657"/>
    </row>
  </sheetData>
  <sheetProtection algorithmName="SHA-512" hashValue="dgujN9G2hQFZw25BSJgyesUrFn+ifA7L1wzVNapzSQzt/qC+e11yQ7Iyw9hZ1dubJ2g95cGUUNM2imwV/SzjMg==" saltValue="P60rQu+LNjSgbp672/wrJA==" spinCount="100000" sheet="1" objects="1" scenarios="1"/>
  <pageMargins left="0.45" right="0.45" top="0.25" bottom="0.5" header="0.3" footer="0.3"/>
  <pageSetup scale="78" orientation="landscape" horizontalDpi="4294967293" r:id="rId1"/>
  <headerFooter>
    <oddFooter>&amp;LAWFC-UMW Workbook R-2021&amp;C&amp;A 2021&amp;RPage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H43"/>
  <sheetViews>
    <sheetView workbookViewId="0">
      <selection activeCell="B12" sqref="B12:C12"/>
    </sheetView>
  </sheetViews>
  <sheetFormatPr defaultRowHeight="13.2"/>
  <cols>
    <col min="1" max="1" width="27.109375" style="327" customWidth="1"/>
    <col min="2" max="2" width="27.5546875" style="158" customWidth="1"/>
    <col min="3" max="256" width="9.109375" style="158"/>
    <col min="257" max="257" width="23" style="158" bestFit="1" customWidth="1"/>
    <col min="258" max="258" width="69.88671875" style="158" customWidth="1"/>
    <col min="259" max="512" width="9.109375" style="158"/>
    <col min="513" max="513" width="23" style="158" bestFit="1" customWidth="1"/>
    <col min="514" max="514" width="69.88671875" style="158" customWidth="1"/>
    <col min="515" max="768" width="9.109375" style="158"/>
    <col min="769" max="769" width="23" style="158" bestFit="1" customWidth="1"/>
    <col min="770" max="770" width="69.88671875" style="158" customWidth="1"/>
    <col min="771" max="1024" width="9.109375" style="158"/>
    <col min="1025" max="1025" width="23" style="158" bestFit="1" customWidth="1"/>
    <col min="1026" max="1026" width="69.88671875" style="158" customWidth="1"/>
    <col min="1027" max="1280" width="9.109375" style="158"/>
    <col min="1281" max="1281" width="23" style="158" bestFit="1" customWidth="1"/>
    <col min="1282" max="1282" width="69.88671875" style="158" customWidth="1"/>
    <col min="1283" max="1536" width="9.109375" style="158"/>
    <col min="1537" max="1537" width="23" style="158" bestFit="1" customWidth="1"/>
    <col min="1538" max="1538" width="69.88671875" style="158" customWidth="1"/>
    <col min="1539" max="1792" width="9.109375" style="158"/>
    <col min="1793" max="1793" width="23" style="158" bestFit="1" customWidth="1"/>
    <col min="1794" max="1794" width="69.88671875" style="158" customWidth="1"/>
    <col min="1795" max="2048" width="9.109375" style="158"/>
    <col min="2049" max="2049" width="23" style="158" bestFit="1" customWidth="1"/>
    <col min="2050" max="2050" width="69.88671875" style="158" customWidth="1"/>
    <col min="2051" max="2304" width="9.109375" style="158"/>
    <col min="2305" max="2305" width="23" style="158" bestFit="1" customWidth="1"/>
    <col min="2306" max="2306" width="69.88671875" style="158" customWidth="1"/>
    <col min="2307" max="2560" width="9.109375" style="158"/>
    <col min="2561" max="2561" width="23" style="158" bestFit="1" customWidth="1"/>
    <col min="2562" max="2562" width="69.88671875" style="158" customWidth="1"/>
    <col min="2563" max="2816" width="9.109375" style="158"/>
    <col min="2817" max="2817" width="23" style="158" bestFit="1" customWidth="1"/>
    <col min="2818" max="2818" width="69.88671875" style="158" customWidth="1"/>
    <col min="2819" max="3072" width="9.109375" style="158"/>
    <col min="3073" max="3073" width="23" style="158" bestFit="1" customWidth="1"/>
    <col min="3074" max="3074" width="69.88671875" style="158" customWidth="1"/>
    <col min="3075" max="3328" width="9.109375" style="158"/>
    <col min="3329" max="3329" width="23" style="158" bestFit="1" customWidth="1"/>
    <col min="3330" max="3330" width="69.88671875" style="158" customWidth="1"/>
    <col min="3331" max="3584" width="9.109375" style="158"/>
    <col min="3585" max="3585" width="23" style="158" bestFit="1" customWidth="1"/>
    <col min="3586" max="3586" width="69.88671875" style="158" customWidth="1"/>
    <col min="3587" max="3840" width="9.109375" style="158"/>
    <col min="3841" max="3841" width="23" style="158" bestFit="1" customWidth="1"/>
    <col min="3842" max="3842" width="69.88671875" style="158" customWidth="1"/>
    <col min="3843" max="4096" width="9.109375" style="158"/>
    <col min="4097" max="4097" width="23" style="158" bestFit="1" customWidth="1"/>
    <col min="4098" max="4098" width="69.88671875" style="158" customWidth="1"/>
    <col min="4099" max="4352" width="9.109375" style="158"/>
    <col min="4353" max="4353" width="23" style="158" bestFit="1" customWidth="1"/>
    <col min="4354" max="4354" width="69.88671875" style="158" customWidth="1"/>
    <col min="4355" max="4608" width="9.109375" style="158"/>
    <col min="4609" max="4609" width="23" style="158" bestFit="1" customWidth="1"/>
    <col min="4610" max="4610" width="69.88671875" style="158" customWidth="1"/>
    <col min="4611" max="4864" width="9.109375" style="158"/>
    <col min="4865" max="4865" width="23" style="158" bestFit="1" customWidth="1"/>
    <col min="4866" max="4866" width="69.88671875" style="158" customWidth="1"/>
    <col min="4867" max="5120" width="9.109375" style="158"/>
    <col min="5121" max="5121" width="23" style="158" bestFit="1" customWidth="1"/>
    <col min="5122" max="5122" width="69.88671875" style="158" customWidth="1"/>
    <col min="5123" max="5376" width="9.109375" style="158"/>
    <col min="5377" max="5377" width="23" style="158" bestFit="1" customWidth="1"/>
    <col min="5378" max="5378" width="69.88671875" style="158" customWidth="1"/>
    <col min="5379" max="5632" width="9.109375" style="158"/>
    <col min="5633" max="5633" width="23" style="158" bestFit="1" customWidth="1"/>
    <col min="5634" max="5634" width="69.88671875" style="158" customWidth="1"/>
    <col min="5635" max="5888" width="9.109375" style="158"/>
    <col min="5889" max="5889" width="23" style="158" bestFit="1" customWidth="1"/>
    <col min="5890" max="5890" width="69.88671875" style="158" customWidth="1"/>
    <col min="5891" max="6144" width="9.109375" style="158"/>
    <col min="6145" max="6145" width="23" style="158" bestFit="1" customWidth="1"/>
    <col min="6146" max="6146" width="69.88671875" style="158" customWidth="1"/>
    <col min="6147" max="6400" width="9.109375" style="158"/>
    <col min="6401" max="6401" width="23" style="158" bestFit="1" customWidth="1"/>
    <col min="6402" max="6402" width="69.88671875" style="158" customWidth="1"/>
    <col min="6403" max="6656" width="9.109375" style="158"/>
    <col min="6657" max="6657" width="23" style="158" bestFit="1" customWidth="1"/>
    <col min="6658" max="6658" width="69.88671875" style="158" customWidth="1"/>
    <col min="6659" max="6912" width="9.109375" style="158"/>
    <col min="6913" max="6913" width="23" style="158" bestFit="1" customWidth="1"/>
    <col min="6914" max="6914" width="69.88671875" style="158" customWidth="1"/>
    <col min="6915" max="7168" width="9.109375" style="158"/>
    <col min="7169" max="7169" width="23" style="158" bestFit="1" customWidth="1"/>
    <col min="7170" max="7170" width="69.88671875" style="158" customWidth="1"/>
    <col min="7171" max="7424" width="9.109375" style="158"/>
    <col min="7425" max="7425" width="23" style="158" bestFit="1" customWidth="1"/>
    <col min="7426" max="7426" width="69.88671875" style="158" customWidth="1"/>
    <col min="7427" max="7680" width="9.109375" style="158"/>
    <col min="7681" max="7681" width="23" style="158" bestFit="1" customWidth="1"/>
    <col min="7682" max="7682" width="69.88671875" style="158" customWidth="1"/>
    <col min="7683" max="7936" width="9.109375" style="158"/>
    <col min="7937" max="7937" width="23" style="158" bestFit="1" customWidth="1"/>
    <col min="7938" max="7938" width="69.88671875" style="158" customWidth="1"/>
    <col min="7939" max="8192" width="9.109375" style="158"/>
    <col min="8193" max="8193" width="23" style="158" bestFit="1" customWidth="1"/>
    <col min="8194" max="8194" width="69.88671875" style="158" customWidth="1"/>
    <col min="8195" max="8448" width="9.109375" style="158"/>
    <col min="8449" max="8449" width="23" style="158" bestFit="1" customWidth="1"/>
    <col min="8450" max="8450" width="69.88671875" style="158" customWidth="1"/>
    <col min="8451" max="8704" width="9.109375" style="158"/>
    <col min="8705" max="8705" width="23" style="158" bestFit="1" customWidth="1"/>
    <col min="8706" max="8706" width="69.88671875" style="158" customWidth="1"/>
    <col min="8707" max="8960" width="9.109375" style="158"/>
    <col min="8961" max="8961" width="23" style="158" bestFit="1" customWidth="1"/>
    <col min="8962" max="8962" width="69.88671875" style="158" customWidth="1"/>
    <col min="8963" max="9216" width="9.109375" style="158"/>
    <col min="9217" max="9217" width="23" style="158" bestFit="1" customWidth="1"/>
    <col min="9218" max="9218" width="69.88671875" style="158" customWidth="1"/>
    <col min="9219" max="9472" width="9.109375" style="158"/>
    <col min="9473" max="9473" width="23" style="158" bestFit="1" customWidth="1"/>
    <col min="9474" max="9474" width="69.88671875" style="158" customWidth="1"/>
    <col min="9475" max="9728" width="9.109375" style="158"/>
    <col min="9729" max="9729" width="23" style="158" bestFit="1" customWidth="1"/>
    <col min="9730" max="9730" width="69.88671875" style="158" customWidth="1"/>
    <col min="9731" max="9984" width="9.109375" style="158"/>
    <col min="9985" max="9985" width="23" style="158" bestFit="1" customWidth="1"/>
    <col min="9986" max="9986" width="69.88671875" style="158" customWidth="1"/>
    <col min="9987" max="10240" width="9.109375" style="158"/>
    <col min="10241" max="10241" width="23" style="158" bestFit="1" customWidth="1"/>
    <col min="10242" max="10242" width="69.88671875" style="158" customWidth="1"/>
    <col min="10243" max="10496" width="9.109375" style="158"/>
    <col min="10497" max="10497" width="23" style="158" bestFit="1" customWidth="1"/>
    <col min="10498" max="10498" width="69.88671875" style="158" customWidth="1"/>
    <col min="10499" max="10752" width="9.109375" style="158"/>
    <col min="10753" max="10753" width="23" style="158" bestFit="1" customWidth="1"/>
    <col min="10754" max="10754" width="69.88671875" style="158" customWidth="1"/>
    <col min="10755" max="11008" width="9.109375" style="158"/>
    <col min="11009" max="11009" width="23" style="158" bestFit="1" customWidth="1"/>
    <col min="11010" max="11010" width="69.88671875" style="158" customWidth="1"/>
    <col min="11011" max="11264" width="9.109375" style="158"/>
    <col min="11265" max="11265" width="23" style="158" bestFit="1" customWidth="1"/>
    <col min="11266" max="11266" width="69.88671875" style="158" customWidth="1"/>
    <col min="11267" max="11520" width="9.109375" style="158"/>
    <col min="11521" max="11521" width="23" style="158" bestFit="1" customWidth="1"/>
    <col min="11522" max="11522" width="69.88671875" style="158" customWidth="1"/>
    <col min="11523" max="11776" width="9.109375" style="158"/>
    <col min="11777" max="11777" width="23" style="158" bestFit="1" customWidth="1"/>
    <col min="11778" max="11778" width="69.88671875" style="158" customWidth="1"/>
    <col min="11779" max="12032" width="9.109375" style="158"/>
    <col min="12033" max="12033" width="23" style="158" bestFit="1" customWidth="1"/>
    <col min="12034" max="12034" width="69.88671875" style="158" customWidth="1"/>
    <col min="12035" max="12288" width="9.109375" style="158"/>
    <col min="12289" max="12289" width="23" style="158" bestFit="1" customWidth="1"/>
    <col min="12290" max="12290" width="69.88671875" style="158" customWidth="1"/>
    <col min="12291" max="12544" width="9.109375" style="158"/>
    <col min="12545" max="12545" width="23" style="158" bestFit="1" customWidth="1"/>
    <col min="12546" max="12546" width="69.88671875" style="158" customWidth="1"/>
    <col min="12547" max="12800" width="9.109375" style="158"/>
    <col min="12801" max="12801" width="23" style="158" bestFit="1" customWidth="1"/>
    <col min="12802" max="12802" width="69.88671875" style="158" customWidth="1"/>
    <col min="12803" max="13056" width="9.109375" style="158"/>
    <col min="13057" max="13057" width="23" style="158" bestFit="1" customWidth="1"/>
    <col min="13058" max="13058" width="69.88671875" style="158" customWidth="1"/>
    <col min="13059" max="13312" width="9.109375" style="158"/>
    <col min="13313" max="13313" width="23" style="158" bestFit="1" customWidth="1"/>
    <col min="13314" max="13314" width="69.88671875" style="158" customWidth="1"/>
    <col min="13315" max="13568" width="9.109375" style="158"/>
    <col min="13569" max="13569" width="23" style="158" bestFit="1" customWidth="1"/>
    <col min="13570" max="13570" width="69.88671875" style="158" customWidth="1"/>
    <col min="13571" max="13824" width="9.109375" style="158"/>
    <col min="13825" max="13825" width="23" style="158" bestFit="1" customWidth="1"/>
    <col min="13826" max="13826" width="69.88671875" style="158" customWidth="1"/>
    <col min="13827" max="14080" width="9.109375" style="158"/>
    <col min="14081" max="14081" width="23" style="158" bestFit="1" customWidth="1"/>
    <col min="14082" max="14082" width="69.88671875" style="158" customWidth="1"/>
    <col min="14083" max="14336" width="9.109375" style="158"/>
    <col min="14337" max="14337" width="23" style="158" bestFit="1" customWidth="1"/>
    <col min="14338" max="14338" width="69.88671875" style="158" customWidth="1"/>
    <col min="14339" max="14592" width="9.109375" style="158"/>
    <col min="14593" max="14593" width="23" style="158" bestFit="1" customWidth="1"/>
    <col min="14594" max="14594" width="69.88671875" style="158" customWidth="1"/>
    <col min="14595" max="14848" width="9.109375" style="158"/>
    <col min="14849" max="14849" width="23" style="158" bestFit="1" customWidth="1"/>
    <col min="14850" max="14850" width="69.88671875" style="158" customWidth="1"/>
    <col min="14851" max="15104" width="9.109375" style="158"/>
    <col min="15105" max="15105" width="23" style="158" bestFit="1" customWidth="1"/>
    <col min="15106" max="15106" width="69.88671875" style="158" customWidth="1"/>
    <col min="15107" max="15360" width="9.109375" style="158"/>
    <col min="15361" max="15361" width="23" style="158" bestFit="1" customWidth="1"/>
    <col min="15362" max="15362" width="69.88671875" style="158" customWidth="1"/>
    <col min="15363" max="15616" width="9.109375" style="158"/>
    <col min="15617" max="15617" width="23" style="158" bestFit="1" customWidth="1"/>
    <col min="15618" max="15618" width="69.88671875" style="158" customWidth="1"/>
    <col min="15619" max="15872" width="9.109375" style="158"/>
    <col min="15873" max="15873" width="23" style="158" bestFit="1" customWidth="1"/>
    <col min="15874" max="15874" width="69.88671875" style="158" customWidth="1"/>
    <col min="15875" max="16128" width="9.109375" style="158"/>
    <col min="16129" max="16129" width="23" style="158" bestFit="1" customWidth="1"/>
    <col min="16130" max="16130" width="69.88671875" style="158" customWidth="1"/>
    <col min="16131" max="16384" width="9.109375" style="158"/>
  </cols>
  <sheetData>
    <row r="1" spans="1:6" ht="17.399999999999999">
      <c r="A1" s="1018" t="s">
        <v>345</v>
      </c>
      <c r="B1" s="1018"/>
      <c r="C1" s="1018"/>
      <c r="D1" s="1018"/>
    </row>
    <row r="3" spans="1:6" ht="22.8">
      <c r="A3" s="1019" t="s">
        <v>346</v>
      </c>
      <c r="B3" s="1019"/>
      <c r="C3" s="1019"/>
      <c r="D3" s="1019"/>
    </row>
    <row r="4" spans="1:6" ht="15.6">
      <c r="A4" s="1020" t="s">
        <v>347</v>
      </c>
      <c r="B4" s="1020"/>
      <c r="C4" s="1020"/>
      <c r="D4" s="1020"/>
    </row>
    <row r="5" spans="1:6" ht="15.6">
      <c r="A5" s="1020" t="s">
        <v>348</v>
      </c>
      <c r="B5" s="1020"/>
      <c r="C5" s="1020"/>
      <c r="D5" s="1020"/>
    </row>
    <row r="7" spans="1:6" ht="5.25" customHeight="1"/>
    <row r="8" spans="1:6" ht="5.25" customHeight="1"/>
    <row r="9" spans="1:6" ht="5.25" customHeight="1"/>
    <row r="10" spans="1:6" ht="22.5" customHeight="1">
      <c r="A10" s="686" t="s">
        <v>349</v>
      </c>
      <c r="B10" s="684"/>
    </row>
    <row r="12" spans="1:6" ht="27" customHeight="1">
      <c r="A12" s="686" t="s">
        <v>433</v>
      </c>
      <c r="B12" s="1160">
        <f>'26-5 Budget'!B1</f>
        <v>0</v>
      </c>
      <c r="C12" s="1021"/>
      <c r="F12" s="685" t="s">
        <v>470</v>
      </c>
    </row>
    <row r="13" spans="1:6" ht="13.8">
      <c r="A13" s="329"/>
      <c r="B13" s="309" t="s">
        <v>350</v>
      </c>
    </row>
    <row r="14" spans="1:6" ht="18.75" customHeight="1"/>
    <row r="15" spans="1:6" ht="36.75" customHeight="1">
      <c r="A15" s="1017" t="s">
        <v>351</v>
      </c>
      <c r="B15" s="1017"/>
      <c r="C15" s="1017"/>
      <c r="D15" s="1017"/>
    </row>
    <row r="16" spans="1:6" ht="21" customHeight="1">
      <c r="A16" s="330"/>
      <c r="B16" s="330"/>
      <c r="C16" s="330"/>
      <c r="D16" s="330"/>
    </row>
    <row r="17" spans="1:8" ht="24" customHeight="1">
      <c r="A17" s="332" t="s">
        <v>474</v>
      </c>
      <c r="B17" s="687"/>
    </row>
    <row r="18" spans="1:8" ht="45" customHeight="1">
      <c r="A18" s="332" t="s">
        <v>631</v>
      </c>
      <c r="B18" s="455">
        <f>'26-7 Treasurer''s Rpt'!C8</f>
        <v>400</v>
      </c>
      <c r="F18" s="1022" t="s">
        <v>632</v>
      </c>
      <c r="G18" s="1023"/>
      <c r="H18" s="1023"/>
    </row>
    <row r="19" spans="1:8" ht="25.5" customHeight="1">
      <c r="A19" s="331" t="s">
        <v>473</v>
      </c>
      <c r="B19" s="456">
        <f>'26-5 Budget'!C23</f>
        <v>400</v>
      </c>
      <c r="F19" s="454" t="s">
        <v>471</v>
      </c>
    </row>
    <row r="20" spans="1:8" ht="26.4">
      <c r="A20" s="333" t="s">
        <v>472</v>
      </c>
      <c r="B20" s="456">
        <f>B19-(B17+B18)</f>
        <v>0</v>
      </c>
      <c r="F20" s="454" t="s">
        <v>634</v>
      </c>
    </row>
    <row r="21" spans="1:8" ht="16.5" customHeight="1">
      <c r="A21" s="331" t="s">
        <v>352</v>
      </c>
      <c r="B21" s="457">
        <f>B12</f>
        <v>0</v>
      </c>
      <c r="F21" s="158" t="s">
        <v>633</v>
      </c>
    </row>
    <row r="23" spans="1:8" ht="19.5" customHeight="1"/>
    <row r="24" spans="1:8" ht="22.5" customHeight="1">
      <c r="A24" s="328" t="s">
        <v>353</v>
      </c>
      <c r="B24" s="1025"/>
      <c r="C24" s="1025"/>
      <c r="D24" s="1025"/>
    </row>
    <row r="25" spans="1:8" ht="22.5" customHeight="1">
      <c r="A25" s="328" t="s">
        <v>354</v>
      </c>
      <c r="B25" s="1026"/>
      <c r="C25" s="1026"/>
      <c r="D25" s="1026"/>
    </row>
    <row r="26" spans="1:8" ht="22.5" customHeight="1">
      <c r="A26" s="328" t="s">
        <v>355</v>
      </c>
      <c r="B26" s="1026"/>
      <c r="C26" s="1026"/>
      <c r="D26" s="1026"/>
    </row>
    <row r="27" spans="1:8" ht="22.5" customHeight="1">
      <c r="A27" s="328" t="s">
        <v>112</v>
      </c>
      <c r="B27" s="1026"/>
      <c r="C27" s="1026"/>
      <c r="D27" s="1026"/>
    </row>
    <row r="28" spans="1:8">
      <c r="B28" s="577"/>
      <c r="C28" s="578"/>
      <c r="D28" s="578"/>
    </row>
    <row r="29" spans="1:8" ht="19.5" customHeight="1">
      <c r="A29" s="328" t="s">
        <v>356</v>
      </c>
      <c r="B29" s="1027"/>
      <c r="C29" s="1027"/>
      <c r="D29" s="1027"/>
    </row>
    <row r="30" spans="1:8">
      <c r="B30" s="579"/>
      <c r="C30" s="579"/>
      <c r="D30" s="579"/>
    </row>
    <row r="31" spans="1:8" ht="26.4">
      <c r="A31" s="334" t="s">
        <v>357</v>
      </c>
      <c r="B31" s="1028"/>
      <c r="C31" s="1028"/>
      <c r="D31" s="1028"/>
    </row>
    <row r="32" spans="1:8">
      <c r="B32" s="578"/>
      <c r="C32" s="578"/>
      <c r="D32" s="578"/>
    </row>
    <row r="33" spans="1:4" ht="15" customHeight="1">
      <c r="A33" s="335" t="s">
        <v>358</v>
      </c>
      <c r="B33" s="1028"/>
      <c r="C33" s="1028"/>
      <c r="D33" s="1028"/>
    </row>
    <row r="34" spans="1:4" ht="12.75" customHeight="1">
      <c r="A34" s="335"/>
      <c r="B34" s="580"/>
      <c r="C34" s="580"/>
      <c r="D34" s="580"/>
    </row>
    <row r="35" spans="1:4" ht="15.6">
      <c r="A35" s="328" t="s">
        <v>359</v>
      </c>
      <c r="B35" s="1029"/>
      <c r="C35" s="1029"/>
      <c r="D35" s="1029"/>
    </row>
    <row r="37" spans="1:4" ht="12.75" customHeight="1">
      <c r="A37" s="1030" t="s">
        <v>635</v>
      </c>
      <c r="B37" s="1030"/>
      <c r="C37" s="1030"/>
      <c r="D37" s="1030"/>
    </row>
    <row r="38" spans="1:4" ht="77.400000000000006" customHeight="1">
      <c r="A38" s="1030"/>
      <c r="B38" s="1030"/>
      <c r="C38" s="1030"/>
      <c r="D38" s="1030"/>
    </row>
    <row r="40" spans="1:4">
      <c r="A40" s="1024"/>
      <c r="B40" s="1024"/>
      <c r="C40" s="1024"/>
      <c r="D40" s="1024"/>
    </row>
    <row r="41" spans="1:4">
      <c r="A41" s="1024"/>
      <c r="B41" s="1024"/>
      <c r="C41" s="1024"/>
      <c r="D41" s="1024"/>
    </row>
    <row r="42" spans="1:4" ht="26.25" customHeight="1">
      <c r="A42" s="1024"/>
      <c r="B42" s="1024"/>
      <c r="C42" s="1024"/>
      <c r="D42" s="1024"/>
    </row>
    <row r="43" spans="1:4">
      <c r="A43" s="1024"/>
      <c r="B43" s="1024"/>
      <c r="C43" s="1024"/>
      <c r="D43" s="1024"/>
    </row>
  </sheetData>
  <sheetProtection algorithmName="SHA-512" hashValue="WZcbE2BMweJyO28FU+PjRcyEFNNylltYp5znAB2MCRoxCZLs8zmzTRtDgfilJrikKpHjlS6EaWIlG9LcO3Hh4Q==" saltValue="Z69IQCU1RP+d5KiQEa4fBQ==" spinCount="100000" sheet="1" objects="1" scenarios="1"/>
  <mergeCells count="18">
    <mergeCell ref="F18:H18"/>
    <mergeCell ref="A43:D43"/>
    <mergeCell ref="B24:D24"/>
    <mergeCell ref="B25:D25"/>
    <mergeCell ref="B26:D26"/>
    <mergeCell ref="B27:D27"/>
    <mergeCell ref="B29:D29"/>
    <mergeCell ref="B31:D31"/>
    <mergeCell ref="B33:D33"/>
    <mergeCell ref="B35:D35"/>
    <mergeCell ref="A37:D38"/>
    <mergeCell ref="A40:D42"/>
    <mergeCell ref="A15:D15"/>
    <mergeCell ref="A1:D1"/>
    <mergeCell ref="A3:D3"/>
    <mergeCell ref="A4:D4"/>
    <mergeCell ref="A5:D5"/>
    <mergeCell ref="B12:C12"/>
  </mergeCells>
  <printOptions horizontalCentered="1"/>
  <pageMargins left="0.75" right="0.5" top="0.5" bottom="1" header="0.5" footer="0.5"/>
  <pageSetup scale="96" orientation="portrait" horizontalDpi="300" verticalDpi="300" r:id="rId1"/>
  <headerFooter alignWithMargins="0">
    <oddFooter>&amp;LAWFC-UMW Workbook R-2021&amp;R&amp;F  - &amp;"Arial,Bold"&amp;11&amp;KFF0000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9"/>
  <sheetViews>
    <sheetView workbookViewId="0">
      <selection activeCell="K1" sqref="K1"/>
    </sheetView>
  </sheetViews>
  <sheetFormatPr defaultColWidth="9.109375" defaultRowHeight="13.2"/>
  <cols>
    <col min="1" max="1" width="5.6640625" style="278" customWidth="1"/>
    <col min="2" max="2" width="16.44140625" style="278" customWidth="1"/>
    <col min="3" max="6" width="12.109375" style="278" customWidth="1"/>
    <col min="7" max="7" width="12.6640625" style="278" bestFit="1" customWidth="1"/>
    <col min="8" max="13" width="9.109375" style="278"/>
    <col min="14" max="14" width="10.109375" style="278" customWidth="1"/>
    <col min="15" max="16384" width="9.109375" style="278"/>
  </cols>
  <sheetData>
    <row r="1" spans="1:16" ht="34.5" customHeight="1">
      <c r="A1" s="1038" t="s">
        <v>639</v>
      </c>
      <c r="B1" s="1038"/>
      <c r="C1" s="1038"/>
      <c r="D1" s="1038"/>
      <c r="E1" s="1038"/>
      <c r="F1" s="1038"/>
      <c r="G1" s="1038"/>
      <c r="J1" s="692" t="s">
        <v>846</v>
      </c>
    </row>
    <row r="2" spans="1:16" ht="16.2" thickBot="1">
      <c r="A2" s="1039" t="s">
        <v>434</v>
      </c>
      <c r="B2" s="1039"/>
      <c r="C2" s="1039"/>
      <c r="D2" s="1039"/>
      <c r="E2" s="1039"/>
      <c r="F2" s="1039"/>
      <c r="G2" s="1039"/>
    </row>
    <row r="3" spans="1:16" ht="17.399999999999999">
      <c r="A3" s="1034">
        <f>'26-5 Budget'!B1</f>
        <v>0</v>
      </c>
      <c r="B3" s="1035"/>
      <c r="C3" s="1035"/>
      <c r="D3" s="1035"/>
      <c r="E3" s="1035"/>
      <c r="F3" s="1036"/>
      <c r="G3" s="1037"/>
      <c r="M3" s="688" t="s">
        <v>435</v>
      </c>
    </row>
    <row r="4" spans="1:16" ht="13.8" thickBot="1">
      <c r="A4" s="1031" t="s">
        <v>184</v>
      </c>
      <c r="B4" s="1032"/>
      <c r="C4" s="1032"/>
      <c r="D4" s="1032"/>
      <c r="E4" s="1032" t="s">
        <v>145</v>
      </c>
      <c r="F4" s="1032"/>
      <c r="G4" s="1033"/>
      <c r="M4" s="688" t="s">
        <v>436</v>
      </c>
    </row>
    <row r="5" spans="1:16" ht="40.200000000000003" thickBot="1">
      <c r="A5" s="417"/>
      <c r="B5" s="276" t="s">
        <v>260</v>
      </c>
      <c r="C5" s="276" t="s">
        <v>165</v>
      </c>
      <c r="D5" s="276" t="s">
        <v>261</v>
      </c>
      <c r="E5" s="276" t="s">
        <v>170</v>
      </c>
      <c r="F5" s="276" t="s">
        <v>262</v>
      </c>
      <c r="G5" s="277" t="s">
        <v>36</v>
      </c>
      <c r="M5" s="279" t="s">
        <v>263</v>
      </c>
      <c r="N5" s="689" t="s">
        <v>264</v>
      </c>
      <c r="O5" s="691"/>
      <c r="P5" s="278" t="s">
        <v>265</v>
      </c>
    </row>
    <row r="6" spans="1:16" ht="13.8">
      <c r="A6" s="280">
        <v>1</v>
      </c>
      <c r="B6" s="1161"/>
      <c r="C6" s="693"/>
      <c r="D6" s="693"/>
      <c r="E6" s="693"/>
      <c r="F6" s="693"/>
      <c r="G6" s="1164">
        <f>SUM(C6:F6)</f>
        <v>0</v>
      </c>
      <c r="L6" s="281" t="s">
        <v>220</v>
      </c>
      <c r="M6" s="573">
        <v>2.25</v>
      </c>
      <c r="N6" s="574">
        <f>M6/M$10</f>
        <v>0.22500000000000001</v>
      </c>
      <c r="O6" s="690">
        <f>$O$5*N6</f>
        <v>0</v>
      </c>
    </row>
    <row r="7" spans="1:16" ht="13.8">
      <c r="A7" s="282">
        <v>2</v>
      </c>
      <c r="B7" s="1162"/>
      <c r="C7" s="694"/>
      <c r="D7" s="694"/>
      <c r="E7" s="694"/>
      <c r="F7" s="694"/>
      <c r="G7" s="1164">
        <f t="shared" ref="G7:G15" si="0">SUM(C7:F7)</f>
        <v>0</v>
      </c>
      <c r="L7" s="281" t="s">
        <v>222</v>
      </c>
      <c r="M7" s="573">
        <v>2</v>
      </c>
      <c r="N7" s="574">
        <f>M7/M$10</f>
        <v>0.2</v>
      </c>
      <c r="O7" s="573">
        <f>$O$5*N7</f>
        <v>0</v>
      </c>
    </row>
    <row r="8" spans="1:16" ht="13.8">
      <c r="A8" s="282">
        <v>3</v>
      </c>
      <c r="B8" s="1162"/>
      <c r="C8" s="694"/>
      <c r="D8" s="694"/>
      <c r="E8" s="694"/>
      <c r="F8" s="694"/>
      <c r="G8" s="1164">
        <f t="shared" si="0"/>
        <v>0</v>
      </c>
      <c r="L8" s="281" t="s">
        <v>636</v>
      </c>
      <c r="M8" s="573">
        <v>5</v>
      </c>
      <c r="N8" s="574">
        <f>M8/M$10</f>
        <v>0.5</v>
      </c>
      <c r="O8" s="573">
        <f>$O$5*N8</f>
        <v>0</v>
      </c>
    </row>
    <row r="9" spans="1:16" ht="13.8">
      <c r="A9" s="282">
        <v>4</v>
      </c>
      <c r="B9" s="1162"/>
      <c r="C9" s="694"/>
      <c r="D9" s="694"/>
      <c r="E9" s="694"/>
      <c r="F9" s="694"/>
      <c r="G9" s="1164">
        <f t="shared" si="0"/>
        <v>0</v>
      </c>
      <c r="L9" s="281" t="s">
        <v>637</v>
      </c>
      <c r="M9" s="573">
        <v>0.75</v>
      </c>
      <c r="N9" s="574">
        <f>M9/M$10</f>
        <v>7.4999999999999997E-2</v>
      </c>
      <c r="O9" s="573">
        <f>$O$5*N9</f>
        <v>0</v>
      </c>
    </row>
    <row r="10" spans="1:16" ht="13.8">
      <c r="A10" s="282">
        <v>5</v>
      </c>
      <c r="B10" s="1162"/>
      <c r="C10" s="694"/>
      <c r="D10" s="694"/>
      <c r="E10" s="694"/>
      <c r="F10" s="694"/>
      <c r="G10" s="1164">
        <f t="shared" si="0"/>
        <v>0</v>
      </c>
      <c r="M10" s="575">
        <f>SUM(M6:M9)</f>
        <v>10</v>
      </c>
      <c r="N10" s="576">
        <f>SUM(N6:N9)</f>
        <v>1</v>
      </c>
      <c r="O10" s="575">
        <f>SUM(O6:O9)</f>
        <v>0</v>
      </c>
    </row>
    <row r="11" spans="1:16" ht="13.8">
      <c r="A11" s="282">
        <v>6</v>
      </c>
      <c r="B11" s="1162"/>
      <c r="C11" s="694"/>
      <c r="D11" s="694"/>
      <c r="E11" s="694"/>
      <c r="F11" s="694"/>
      <c r="G11" s="1164">
        <f t="shared" si="0"/>
        <v>0</v>
      </c>
    </row>
    <row r="12" spans="1:16" ht="13.8">
      <c r="A12" s="282">
        <v>7</v>
      </c>
      <c r="B12" s="1162"/>
      <c r="C12" s="694"/>
      <c r="D12" s="694"/>
      <c r="E12" s="694"/>
      <c r="F12" s="694"/>
      <c r="G12" s="1164">
        <f t="shared" si="0"/>
        <v>0</v>
      </c>
    </row>
    <row r="13" spans="1:16" ht="13.8">
      <c r="A13" s="282">
        <v>8</v>
      </c>
      <c r="B13" s="1162"/>
      <c r="C13" s="694"/>
      <c r="D13" s="694"/>
      <c r="E13" s="694"/>
      <c r="F13" s="694"/>
      <c r="G13" s="1164">
        <f t="shared" si="0"/>
        <v>0</v>
      </c>
    </row>
    <row r="14" spans="1:16" ht="13.8">
      <c r="A14" s="282">
        <v>9</v>
      </c>
      <c r="B14" s="1162"/>
      <c r="C14" s="694"/>
      <c r="D14" s="694"/>
      <c r="E14" s="694"/>
      <c r="F14" s="694"/>
      <c r="G14" s="1164">
        <f t="shared" si="0"/>
        <v>0</v>
      </c>
    </row>
    <row r="15" spans="1:16" ht="14.4" thickBot="1">
      <c r="A15" s="285">
        <v>10</v>
      </c>
      <c r="B15" s="1163"/>
      <c r="C15" s="695"/>
      <c r="D15" s="695"/>
      <c r="E15" s="695"/>
      <c r="F15" s="695"/>
      <c r="G15" s="1164">
        <f t="shared" si="0"/>
        <v>0</v>
      </c>
    </row>
    <row r="16" spans="1:16" ht="27" thickBot="1">
      <c r="A16" s="286" t="s">
        <v>266</v>
      </c>
      <c r="B16" s="287" t="s">
        <v>267</v>
      </c>
      <c r="C16" s="1165">
        <f>SUM(C6:C15)</f>
        <v>0</v>
      </c>
      <c r="D16" s="1165">
        <f>SUM(D6:D15)</f>
        <v>0</v>
      </c>
      <c r="E16" s="1165">
        <f>SUM(E6:E15)</f>
        <v>0</v>
      </c>
      <c r="F16" s="1165">
        <f>SUM(F6:F15)</f>
        <v>0</v>
      </c>
      <c r="G16" s="1165">
        <f>SUM(G6:G15)</f>
        <v>0</v>
      </c>
      <c r="H16" s="698" t="s">
        <v>268</v>
      </c>
    </row>
    <row r="17" spans="1:7" ht="10.5" customHeight="1" thickBot="1">
      <c r="A17" s="288"/>
      <c r="B17" s="288"/>
      <c r="C17" s="288"/>
      <c r="D17" s="288"/>
      <c r="E17" s="288"/>
      <c r="F17" s="288"/>
      <c r="G17" s="288"/>
    </row>
    <row r="18" spans="1:7" ht="14.4" thickBot="1">
      <c r="A18" s="289"/>
      <c r="B18" s="290" t="s">
        <v>260</v>
      </c>
      <c r="C18" s="699" t="s">
        <v>174</v>
      </c>
      <c r="D18" s="290" t="s">
        <v>269</v>
      </c>
      <c r="E18" s="699" t="s">
        <v>175</v>
      </c>
      <c r="F18" s="290" t="s">
        <v>270</v>
      </c>
      <c r="G18" s="291" t="s">
        <v>36</v>
      </c>
    </row>
    <row r="19" spans="1:7" ht="13.8">
      <c r="A19" s="280">
        <v>1</v>
      </c>
      <c r="B19" s="1162"/>
      <c r="C19" s="696"/>
      <c r="D19" s="697"/>
      <c r="E19" s="696"/>
      <c r="F19" s="697"/>
      <c r="G19" s="1166">
        <f>D19+F19</f>
        <v>0</v>
      </c>
    </row>
    <row r="20" spans="1:7" ht="13.8">
      <c r="A20" s="282">
        <v>2</v>
      </c>
      <c r="B20" s="1162"/>
      <c r="C20" s="696"/>
      <c r="D20" s="697"/>
      <c r="E20" s="696"/>
      <c r="F20" s="697"/>
      <c r="G20" s="1166">
        <f t="shared" ref="G20:G29" si="1">D20+F20</f>
        <v>0</v>
      </c>
    </row>
    <row r="21" spans="1:7" ht="13.8">
      <c r="A21" s="282">
        <v>3</v>
      </c>
      <c r="B21" s="1162"/>
      <c r="C21" s="696"/>
      <c r="D21" s="697"/>
      <c r="E21" s="696"/>
      <c r="F21" s="697"/>
      <c r="G21" s="1166">
        <f t="shared" si="1"/>
        <v>0</v>
      </c>
    </row>
    <row r="22" spans="1:7" ht="13.8">
      <c r="A22" s="282">
        <v>4</v>
      </c>
      <c r="B22" s="1162"/>
      <c r="C22" s="696"/>
      <c r="D22" s="697"/>
      <c r="E22" s="696"/>
      <c r="F22" s="697"/>
      <c r="G22" s="1166">
        <f t="shared" si="1"/>
        <v>0</v>
      </c>
    </row>
    <row r="23" spans="1:7" ht="13.8">
      <c r="A23" s="282">
        <v>5</v>
      </c>
      <c r="B23" s="1162"/>
      <c r="C23" s="696"/>
      <c r="D23" s="697"/>
      <c r="E23" s="696"/>
      <c r="F23" s="697"/>
      <c r="G23" s="1166">
        <f t="shared" si="1"/>
        <v>0</v>
      </c>
    </row>
    <row r="24" spans="1:7" ht="13.8">
      <c r="A24" s="282">
        <v>6</v>
      </c>
      <c r="B24" s="1162"/>
      <c r="C24" s="696"/>
      <c r="D24" s="697"/>
      <c r="E24" s="696"/>
      <c r="F24" s="697"/>
      <c r="G24" s="1166">
        <f t="shared" si="1"/>
        <v>0</v>
      </c>
    </row>
    <row r="25" spans="1:7" ht="13.8">
      <c r="A25" s="282">
        <v>7</v>
      </c>
      <c r="B25" s="1162"/>
      <c r="C25" s="696"/>
      <c r="D25" s="697"/>
      <c r="E25" s="696"/>
      <c r="F25" s="697"/>
      <c r="G25" s="1166">
        <f t="shared" si="1"/>
        <v>0</v>
      </c>
    </row>
    <row r="26" spans="1:7" ht="13.8">
      <c r="A26" s="282">
        <v>8</v>
      </c>
      <c r="B26" s="1162"/>
      <c r="C26" s="696"/>
      <c r="D26" s="697"/>
      <c r="E26" s="696"/>
      <c r="F26" s="697"/>
      <c r="G26" s="1166">
        <f t="shared" si="1"/>
        <v>0</v>
      </c>
    </row>
    <row r="27" spans="1:7" ht="13.8">
      <c r="A27" s="282">
        <v>9</v>
      </c>
      <c r="B27" s="1162"/>
      <c r="C27" s="696"/>
      <c r="D27" s="697"/>
      <c r="E27" s="696"/>
      <c r="F27" s="697"/>
      <c r="G27" s="1166">
        <f t="shared" si="1"/>
        <v>0</v>
      </c>
    </row>
    <row r="28" spans="1:7" ht="13.8">
      <c r="A28" s="285">
        <v>10</v>
      </c>
      <c r="B28" s="1162"/>
      <c r="C28" s="696"/>
      <c r="D28" s="697"/>
      <c r="E28" s="696"/>
      <c r="F28" s="697"/>
      <c r="G28" s="1166">
        <f t="shared" si="1"/>
        <v>0</v>
      </c>
    </row>
    <row r="29" spans="1:7" ht="14.4" thickBot="1">
      <c r="A29" s="285"/>
      <c r="B29" s="1162"/>
      <c r="C29" s="696"/>
      <c r="D29" s="697"/>
      <c r="E29" s="696"/>
      <c r="F29" s="697"/>
      <c r="G29" s="1166">
        <f t="shared" si="1"/>
        <v>0</v>
      </c>
    </row>
    <row r="30" spans="1:7" ht="28.2" thickBot="1">
      <c r="A30" s="286" t="s">
        <v>271</v>
      </c>
      <c r="B30" s="292" t="s">
        <v>272</v>
      </c>
      <c r="C30" s="418"/>
      <c r="D30" s="1165">
        <f>SUM(D19:D29)</f>
        <v>0</v>
      </c>
      <c r="E30" s="418"/>
      <c r="F30" s="1165">
        <f>SUM(F19:F29)</f>
        <v>0</v>
      </c>
      <c r="G30" s="1165">
        <f>SUM(G19:G29)</f>
        <v>0</v>
      </c>
    </row>
    <row r="31" spans="1:7" ht="14.4" thickBot="1">
      <c r="A31" s="288"/>
      <c r="B31" s="288"/>
      <c r="C31" s="288"/>
      <c r="D31" s="288"/>
      <c r="E31" s="288"/>
      <c r="F31" s="288"/>
      <c r="G31" s="288"/>
    </row>
    <row r="32" spans="1:7" ht="18" thickBot="1">
      <c r="A32" s="286" t="s">
        <v>273</v>
      </c>
      <c r="B32" s="1049" t="s">
        <v>274</v>
      </c>
      <c r="C32" s="1050"/>
      <c r="D32" s="1050"/>
      <c r="E32" s="1050"/>
      <c r="F32" s="1051">
        <f>G30+G16</f>
        <v>0</v>
      </c>
      <c r="G32" s="1052"/>
    </row>
    <row r="33" spans="1:9" ht="6.75" customHeight="1" thickBot="1">
      <c r="B33" s="288"/>
      <c r="C33" s="288"/>
      <c r="D33" s="288"/>
      <c r="E33" s="288"/>
      <c r="F33" s="288"/>
      <c r="G33" s="288"/>
    </row>
    <row r="34" spans="1:9" ht="17.399999999999999">
      <c r="A34" s="1040" t="s">
        <v>65</v>
      </c>
      <c r="B34" s="1040"/>
      <c r="C34" s="1053">
        <f>A3</f>
        <v>0</v>
      </c>
      <c r="D34" s="1054"/>
      <c r="E34" s="1054"/>
      <c r="F34" s="1054"/>
      <c r="G34" s="1055"/>
      <c r="I34" s="278" t="s">
        <v>638</v>
      </c>
    </row>
    <row r="35" spans="1:9" ht="17.399999999999999">
      <c r="A35" s="1040" t="s">
        <v>35</v>
      </c>
      <c r="B35" s="1040" t="s">
        <v>35</v>
      </c>
      <c r="C35" s="1056"/>
      <c r="D35" s="1056"/>
      <c r="E35" s="1056"/>
      <c r="F35" s="1056"/>
      <c r="G35" s="1057"/>
    </row>
    <row r="36" spans="1:9" ht="17.399999999999999">
      <c r="A36" s="1040" t="s">
        <v>275</v>
      </c>
      <c r="B36" s="1040" t="s">
        <v>275</v>
      </c>
      <c r="C36" s="1041"/>
      <c r="D36" s="1041"/>
      <c r="E36" s="1041"/>
      <c r="F36" s="1041"/>
      <c r="G36" s="1042"/>
    </row>
    <row r="37" spans="1:9" ht="18" thickBot="1">
      <c r="A37" s="1040" t="s">
        <v>276</v>
      </c>
      <c r="B37" s="1040" t="s">
        <v>276</v>
      </c>
      <c r="C37" s="1043"/>
      <c r="D37" s="1043"/>
      <c r="E37" s="1043"/>
      <c r="F37" s="1043"/>
      <c r="G37" s="1044"/>
    </row>
    <row r="38" spans="1:9" ht="13.8" thickBot="1"/>
    <row r="39" spans="1:9" ht="26.25" customHeight="1" thickBot="1">
      <c r="A39" s="1045" t="s">
        <v>277</v>
      </c>
      <c r="B39" s="1046"/>
      <c r="C39" s="1047"/>
      <c r="D39" s="1047"/>
      <c r="E39" s="1047"/>
      <c r="F39" s="1047"/>
      <c r="G39" s="1048"/>
    </row>
  </sheetData>
  <sheetProtection algorithmName="SHA-512" hashValue="gcAOmW43cFMwRdY240n9sHL0042De2XpgpmB/sAOVaarSkdi+DEF9G49Efmnz3FF442N+NQ2u3LQ6RFIWebF/w==" saltValue="Qpt5wZEU2vPdMYFKih+/Tg==" spinCount="100000" sheet="1" objects="1" scenarios="1"/>
  <mergeCells count="18">
    <mergeCell ref="B32:E32"/>
    <mergeCell ref="F32:G32"/>
    <mergeCell ref="A34:B34"/>
    <mergeCell ref="C34:G34"/>
    <mergeCell ref="A35:B35"/>
    <mergeCell ref="C35:G35"/>
    <mergeCell ref="A36:B36"/>
    <mergeCell ref="C36:G36"/>
    <mergeCell ref="A37:B37"/>
    <mergeCell ref="C37:G37"/>
    <mergeCell ref="A39:B39"/>
    <mergeCell ref="C39:G39"/>
    <mergeCell ref="A4:D4"/>
    <mergeCell ref="E4:G4"/>
    <mergeCell ref="A3:E3"/>
    <mergeCell ref="F3:G3"/>
    <mergeCell ref="A1:G1"/>
    <mergeCell ref="A2:G2"/>
  </mergeCells>
  <pageMargins left="1.2" right="0.7" top="0.75" bottom="0.75" header="0.3" footer="0.3"/>
  <pageSetup orientation="portrait" horizontalDpi="4294967293" r:id="rId1"/>
  <headerFooter>
    <oddFooter>&amp;LAWFC-UMW Workbook R-2021&amp;R&amp;F  -  &amp;"Arial,Bold"&amp;11&amp;KFF0000&amp;A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39</vt:i4>
      </vt:variant>
    </vt:vector>
  </HeadingPairs>
  <TitlesOfParts>
    <vt:vector size="66" baseType="lpstr">
      <vt:lpstr>Need to know</vt:lpstr>
      <vt:lpstr>26-16 DTreasurer instructions</vt:lpstr>
      <vt:lpstr>Sample Local Remit</vt:lpstr>
      <vt:lpstr>26-5 Budget</vt:lpstr>
      <vt:lpstr>CPR TREAS</vt:lpstr>
      <vt:lpstr>26-8 Expense Form DISTRICT</vt:lpstr>
      <vt:lpstr>26-8a. ANNUAL RATES</vt:lpstr>
      <vt:lpstr>26-6 AMD Request</vt:lpstr>
      <vt:lpstr>26-6a Summary $ to Conference</vt:lpstr>
      <vt:lpstr>26-7 Treasurer's Rpt</vt:lpstr>
      <vt:lpstr>26-9 Audit Form </vt:lpstr>
      <vt:lpstr>26-9a Expense List CY</vt:lpstr>
      <vt:lpstr>26-9b SUMMARY</vt:lpstr>
      <vt:lpstr>Dec</vt:lpstr>
      <vt:lpstr> Nov</vt:lpstr>
      <vt:lpstr>OCT </vt:lpstr>
      <vt:lpstr>SEPT</vt:lpstr>
      <vt:lpstr>AUG</vt:lpstr>
      <vt:lpstr>JUL</vt:lpstr>
      <vt:lpstr>JUN</vt:lpstr>
      <vt:lpstr>MAY</vt:lpstr>
      <vt:lpstr>APR</vt:lpstr>
      <vt:lpstr>MAR</vt:lpstr>
      <vt:lpstr>FEB</vt:lpstr>
      <vt:lpstr>JAN</vt:lpstr>
      <vt:lpstr>26-17 Bank Ltr</vt:lpstr>
      <vt:lpstr>Return Local Ltr</vt:lpstr>
      <vt:lpstr>' Nov'!Print_Area</vt:lpstr>
      <vt:lpstr>'26-16 DTreasurer instructions'!Print_Area</vt:lpstr>
      <vt:lpstr>'26-17 Bank Ltr'!Print_Area</vt:lpstr>
      <vt:lpstr>'26-5 Budget'!Print_Area</vt:lpstr>
      <vt:lpstr>'26-6 AMD Request'!Print_Area</vt:lpstr>
      <vt:lpstr>'26-6a Summary $ to Conference'!Print_Area</vt:lpstr>
      <vt:lpstr>'26-7 Treasurer''s Rpt'!Print_Area</vt:lpstr>
      <vt:lpstr>'26-8 Expense Form DISTRICT'!Print_Area</vt:lpstr>
      <vt:lpstr>'26-8a. ANNUAL RATES'!Print_Area</vt:lpstr>
      <vt:lpstr>'26-9 Audit Form '!Print_Area</vt:lpstr>
      <vt:lpstr>'26-9a Expense List CY'!Print_Area</vt:lpstr>
      <vt:lpstr>'26-9b SUMMARY'!Print_Area</vt:lpstr>
      <vt:lpstr>APR!Print_Area</vt:lpstr>
      <vt:lpstr>AUG!Print_Area</vt:lpstr>
      <vt:lpstr>'CPR TREAS'!Print_Area</vt:lpstr>
      <vt:lpstr>Dec!Print_Area</vt:lpstr>
      <vt:lpstr>FEB!Print_Area</vt:lpstr>
      <vt:lpstr>JAN!Print_Area</vt:lpstr>
      <vt:lpstr>JUL!Print_Area</vt:lpstr>
      <vt:lpstr>JUN!Print_Area</vt:lpstr>
      <vt:lpstr>MAR!Print_Area</vt:lpstr>
      <vt:lpstr>MAY!Print_Area</vt:lpstr>
      <vt:lpstr>'Need to know'!Print_Area</vt:lpstr>
      <vt:lpstr>'OCT '!Print_Area</vt:lpstr>
      <vt:lpstr>'Return Local Ltr'!Print_Area</vt:lpstr>
      <vt:lpstr>'Sample Local Remit'!Print_Area</vt:lpstr>
      <vt:lpstr>SEPT!Print_Area</vt:lpstr>
      <vt:lpstr>' Nov'!Print_Titles</vt:lpstr>
      <vt:lpstr>'26-9a Expense List CY'!Print_Titles</vt:lpstr>
      <vt:lpstr>APR!Print_Titles</vt:lpstr>
      <vt:lpstr>AUG!Print_Titles</vt:lpstr>
      <vt:lpstr>Dec!Print_Titles</vt:lpstr>
      <vt:lpstr>FEB!Print_Titles</vt:lpstr>
      <vt:lpstr>JUL!Print_Titles</vt:lpstr>
      <vt:lpstr>JUN!Print_Titles</vt:lpstr>
      <vt:lpstr>MAR!Print_Titles</vt:lpstr>
      <vt:lpstr>MAY!Print_Titles</vt:lpstr>
      <vt:lpstr>'OCT '!Print_Titles</vt:lpstr>
      <vt:lpstr>SEPT!Print_Titles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Creswell</dc:creator>
  <cp:lastModifiedBy>JeanRCreswell</cp:lastModifiedBy>
  <cp:lastPrinted>2020-08-13T20:24:36Z</cp:lastPrinted>
  <dcterms:created xsi:type="dcterms:W3CDTF">2009-01-21T23:51:21Z</dcterms:created>
  <dcterms:modified xsi:type="dcterms:W3CDTF">2020-12-28T23:48:59Z</dcterms:modified>
</cp:coreProperties>
</file>