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24226"/>
  <mc:AlternateContent xmlns:mc="http://schemas.openxmlformats.org/markup-compatibility/2006">
    <mc:Choice Requires="x15">
      <x15ac:absPath xmlns:x15ac="http://schemas.microsoft.com/office/spreadsheetml/2010/11/ac" url="C:\Users\jeanr\Documents\1 UMW\TRAINING\2021 Training and Forms\"/>
    </mc:Choice>
  </mc:AlternateContent>
  <xr:revisionPtr revIDLastSave="0" documentId="8_{0FFD9408-65EB-4BF1-AEA9-99F867C1A07A}" xr6:coauthVersionLast="45" xr6:coauthVersionMax="45" xr10:uidLastSave="{00000000-0000-0000-0000-000000000000}"/>
  <bookViews>
    <workbookView xWindow="-108" yWindow="-108" windowWidth="23256" windowHeight="12576" tabRatio="878" xr2:uid="{00000000-000D-0000-FFFF-FFFF00000000}"/>
  </bookViews>
  <sheets>
    <sheet name="Instructions" sheetId="50" r:id="rId1"/>
    <sheet name="18-9 REMIT TREASURER" sheetId="47" r:id="rId2"/>
    <sheet name="members" sheetId="33" r:id="rId3"/>
    <sheet name="BUDGET" sheetId="49" r:id="rId4"/>
    <sheet name="Financial Rpt" sheetId="7" r:id="rId5"/>
    <sheet name="Withdrawals" sheetId="51" r:id="rId6"/>
    <sheet name="SUMMARY YTD" sheetId="3" r:id="rId7"/>
    <sheet name="Dec" sheetId="40" r:id="rId8"/>
    <sheet name=" Nov" sheetId="39" r:id="rId9"/>
    <sheet name="OCT " sheetId="21" r:id="rId10"/>
    <sheet name="SEPT" sheetId="20" r:id="rId11"/>
    <sheet name="AUG" sheetId="19" r:id="rId12"/>
    <sheet name="JUL" sheetId="18" r:id="rId13"/>
    <sheet name="JUN" sheetId="17" r:id="rId14"/>
    <sheet name="MAY" sheetId="16" r:id="rId15"/>
    <sheet name="APR" sheetId="15" r:id="rId16"/>
    <sheet name="MAR" sheetId="14" r:id="rId17"/>
    <sheet name="FEB" sheetId="9" r:id="rId18"/>
    <sheet name="JAN" sheetId="2" r:id="rId19"/>
  </sheets>
  <definedNames>
    <definedName name="_xlnm.Print_Area" localSheetId="8">' Nov'!$B$1:$P$31</definedName>
    <definedName name="_xlnm.Print_Area" localSheetId="1">'18-9 REMIT TREASURER'!$A$1:$F$48</definedName>
    <definedName name="_xlnm.Print_Area" localSheetId="15">APR!$B$1:$R$29</definedName>
    <definedName name="_xlnm.Print_Area" localSheetId="11">AUG!$B$1:$R$26</definedName>
    <definedName name="_xlnm.Print_Area" localSheetId="3">BUDGET!$A$1:$L$17</definedName>
    <definedName name="_xlnm.Print_Area" localSheetId="7">Dec!$B$1:$P$31</definedName>
    <definedName name="_xlnm.Print_Area" localSheetId="17">FEB!$B$1:$S$29</definedName>
    <definedName name="_xlnm.Print_Area" localSheetId="4">'Financial Rpt'!$A$1:$G$70</definedName>
    <definedName name="_xlnm.Print_Area" localSheetId="18">JAN!$B$1:$Q$29</definedName>
    <definedName name="_xlnm.Print_Area" localSheetId="12">JUL!$B$1:$R$26</definedName>
    <definedName name="_xlnm.Print_Area" localSheetId="13">JUN!$B$1:$R$26</definedName>
    <definedName name="_xlnm.Print_Area" localSheetId="16">MAR!$B$1:$R$34</definedName>
    <definedName name="_xlnm.Print_Area" localSheetId="14">MAY!$A$1:$R$29</definedName>
    <definedName name="_xlnm.Print_Area" localSheetId="2">members!$A$1:$M$20</definedName>
    <definedName name="_xlnm.Print_Area" localSheetId="9">'OCT '!$B$1:$P$31</definedName>
    <definedName name="_xlnm.Print_Area" localSheetId="10">SEPT!$B$1:$R$29</definedName>
    <definedName name="_xlnm.Print_Area" localSheetId="6">'SUMMARY YTD'!$A$1:$S$35</definedName>
    <definedName name="_xlnm.Print_Titles" localSheetId="8">' Nov'!$B:$K</definedName>
    <definedName name="_xlnm.Print_Titles" localSheetId="15">APR!$B:$K</definedName>
    <definedName name="_xlnm.Print_Titles" localSheetId="11">AUG!$B:$K</definedName>
    <definedName name="_xlnm.Print_Titles" localSheetId="7">Dec!$B:$K</definedName>
    <definedName name="_xlnm.Print_Titles" localSheetId="17">FEB!$B:$K</definedName>
    <definedName name="_xlnm.Print_Titles" localSheetId="18">JAN!$B:$K</definedName>
    <definedName name="_xlnm.Print_Titles" localSheetId="12">JUL!$B:$K</definedName>
    <definedName name="_xlnm.Print_Titles" localSheetId="13">JUN!$B:$K</definedName>
    <definedName name="_xlnm.Print_Titles" localSheetId="16">MAR!$B:$K</definedName>
    <definedName name="_xlnm.Print_Titles" localSheetId="14">MAY!$B:$K</definedName>
    <definedName name="_xlnm.Print_Titles" localSheetId="9">'OCT '!$B:$K</definedName>
    <definedName name="_xlnm.Print_Titles" localSheetId="10">SEPT!$B:$K</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6" i="3" l="1"/>
  <c r="P37" i="3"/>
  <c r="P38" i="3"/>
  <c r="P39" i="3"/>
  <c r="P40" i="3"/>
  <c r="P41" i="3"/>
  <c r="P42" i="3"/>
  <c r="P43" i="3"/>
  <c r="P44" i="3"/>
  <c r="P45" i="3"/>
  <c r="P46" i="3"/>
  <c r="P47" i="3"/>
  <c r="F58" i="7"/>
  <c r="F57" i="7"/>
  <c r="F56" i="7"/>
  <c r="F55" i="7"/>
  <c r="F53" i="7"/>
  <c r="F52" i="7"/>
  <c r="F54" i="7"/>
  <c r="G63" i="7"/>
  <c r="G64" i="7"/>
  <c r="G65" i="7"/>
  <c r="G66" i="7"/>
  <c r="G67" i="7"/>
  <c r="G68" i="7"/>
  <c r="G69" i="7"/>
  <c r="G62" i="7"/>
  <c r="C29" i="7"/>
  <c r="C16" i="7"/>
  <c r="P28" i="3"/>
  <c r="M27" i="3"/>
  <c r="N27" i="3"/>
  <c r="O27" i="3"/>
  <c r="O25" i="3"/>
  <c r="O24" i="3"/>
  <c r="D27" i="3"/>
  <c r="L27" i="3" s="1"/>
  <c r="D24" i="3"/>
  <c r="D25" i="3"/>
  <c r="L25" i="3" s="1"/>
  <c r="D26" i="3"/>
  <c r="D3" i="3"/>
  <c r="L3" i="3" s="1"/>
  <c r="D4" i="3"/>
  <c r="D5" i="3"/>
  <c r="L5" i="3" s="1"/>
  <c r="D6" i="3"/>
  <c r="L6" i="3" s="1"/>
  <c r="D7" i="3"/>
  <c r="L7" i="3" s="1"/>
  <c r="D8" i="3"/>
  <c r="D9" i="3"/>
  <c r="D10" i="3"/>
  <c r="D11" i="3"/>
  <c r="L11" i="3" s="1"/>
  <c r="D12" i="3"/>
  <c r="D13" i="3"/>
  <c r="L13" i="3" s="1"/>
  <c r="D14" i="3"/>
  <c r="L14" i="3" s="1"/>
  <c r="D15" i="3"/>
  <c r="L15" i="3" s="1"/>
  <c r="D16" i="3"/>
  <c r="L16" i="3" s="1"/>
  <c r="D17" i="3"/>
  <c r="L17" i="3" s="1"/>
  <c r="D18" i="3"/>
  <c r="L18" i="3" s="1"/>
  <c r="D19" i="3"/>
  <c r="D20" i="3"/>
  <c r="L20" i="3" s="1"/>
  <c r="D21" i="3"/>
  <c r="L21" i="3" s="1"/>
  <c r="D22" i="3"/>
  <c r="D23" i="3"/>
  <c r="L23" i="3" s="1"/>
  <c r="D2" i="3"/>
  <c r="L2" i="3" s="1"/>
  <c r="G1" i="49"/>
  <c r="B1" i="49" s="1"/>
  <c r="P27" i="3" l="1"/>
  <c r="L4" i="3"/>
  <c r="L24" i="3"/>
  <c r="L12" i="3"/>
  <c r="L10" i="3"/>
  <c r="L9" i="3"/>
  <c r="L22" i="3"/>
  <c r="L8" i="3"/>
  <c r="L19" i="3"/>
  <c r="L26" i="3"/>
  <c r="E22" i="7" l="1"/>
  <c r="C5" i="7"/>
  <c r="C6" i="7"/>
  <c r="C7" i="7"/>
  <c r="C8" i="7"/>
  <c r="C9" i="7"/>
  <c r="C10" i="7"/>
  <c r="C4" i="7"/>
  <c r="C3" i="7"/>
  <c r="V1" i="3"/>
  <c r="E3" i="3"/>
  <c r="F3" i="3"/>
  <c r="G3" i="3"/>
  <c r="H3" i="3"/>
  <c r="I3" i="3"/>
  <c r="J3" i="3"/>
  <c r="E4" i="3"/>
  <c r="F4" i="3"/>
  <c r="G4" i="3"/>
  <c r="H4" i="3"/>
  <c r="I4" i="3"/>
  <c r="J4" i="3"/>
  <c r="E5" i="3"/>
  <c r="F5" i="3"/>
  <c r="G5" i="3"/>
  <c r="H5" i="3"/>
  <c r="I5" i="3"/>
  <c r="J5" i="3"/>
  <c r="E6" i="3"/>
  <c r="F6" i="3"/>
  <c r="G6" i="3"/>
  <c r="H6" i="3"/>
  <c r="I6" i="3"/>
  <c r="J6" i="3"/>
  <c r="E7" i="3"/>
  <c r="F7" i="3"/>
  <c r="G7" i="3"/>
  <c r="H7" i="3"/>
  <c r="I7" i="3"/>
  <c r="J7" i="3"/>
  <c r="E8" i="3"/>
  <c r="F8" i="3"/>
  <c r="G8" i="3"/>
  <c r="H8" i="3"/>
  <c r="I8" i="3"/>
  <c r="J8" i="3"/>
  <c r="E9" i="3"/>
  <c r="F9" i="3"/>
  <c r="G9" i="3"/>
  <c r="H9" i="3"/>
  <c r="I9" i="3"/>
  <c r="J9" i="3"/>
  <c r="E10" i="3"/>
  <c r="F10" i="3"/>
  <c r="G10" i="3"/>
  <c r="H10" i="3"/>
  <c r="I10" i="3"/>
  <c r="J10" i="3"/>
  <c r="E11" i="3"/>
  <c r="F11" i="3"/>
  <c r="G11" i="3"/>
  <c r="H11" i="3"/>
  <c r="I11" i="3"/>
  <c r="J11" i="3"/>
  <c r="E12" i="3"/>
  <c r="F12" i="3"/>
  <c r="G12" i="3"/>
  <c r="H12" i="3"/>
  <c r="I12" i="3"/>
  <c r="J12" i="3"/>
  <c r="E13" i="3"/>
  <c r="F13" i="3"/>
  <c r="G13" i="3"/>
  <c r="H13" i="3"/>
  <c r="I13" i="3"/>
  <c r="J13" i="3"/>
  <c r="E14" i="3"/>
  <c r="F14" i="3"/>
  <c r="G14" i="3"/>
  <c r="H14" i="3"/>
  <c r="I14" i="3"/>
  <c r="J14" i="3"/>
  <c r="E15" i="3"/>
  <c r="F15" i="3"/>
  <c r="G15" i="3"/>
  <c r="H15" i="3"/>
  <c r="I15" i="3"/>
  <c r="J15" i="3"/>
  <c r="E16" i="3"/>
  <c r="F16" i="3"/>
  <c r="G16" i="3"/>
  <c r="H16" i="3"/>
  <c r="I16" i="3"/>
  <c r="J16" i="3"/>
  <c r="E17" i="3"/>
  <c r="F17" i="3"/>
  <c r="G17" i="3"/>
  <c r="H17" i="3"/>
  <c r="I17" i="3"/>
  <c r="J17" i="3"/>
  <c r="E18" i="3"/>
  <c r="F18" i="3"/>
  <c r="G18" i="3"/>
  <c r="H18" i="3"/>
  <c r="I18" i="3"/>
  <c r="J18" i="3"/>
  <c r="E19" i="3"/>
  <c r="F19" i="3"/>
  <c r="G19" i="3"/>
  <c r="H19" i="3"/>
  <c r="I19" i="3"/>
  <c r="J19" i="3"/>
  <c r="E20" i="3"/>
  <c r="F20" i="3"/>
  <c r="G20" i="3"/>
  <c r="H20" i="3"/>
  <c r="I20" i="3"/>
  <c r="J20" i="3"/>
  <c r="E21" i="3"/>
  <c r="F21" i="3"/>
  <c r="G21" i="3"/>
  <c r="H21" i="3"/>
  <c r="I21" i="3"/>
  <c r="J21" i="3"/>
  <c r="E22" i="3"/>
  <c r="F22" i="3"/>
  <c r="G22" i="3"/>
  <c r="H22" i="3"/>
  <c r="I22" i="3"/>
  <c r="J22" i="3"/>
  <c r="E23" i="3"/>
  <c r="F23" i="3"/>
  <c r="G23" i="3"/>
  <c r="H23" i="3"/>
  <c r="I23" i="3"/>
  <c r="J23" i="3"/>
  <c r="E24" i="3"/>
  <c r="F24" i="3"/>
  <c r="G24" i="3"/>
  <c r="H24" i="3"/>
  <c r="I24" i="3"/>
  <c r="J24" i="3"/>
  <c r="E25" i="3"/>
  <c r="F25" i="3"/>
  <c r="G25" i="3"/>
  <c r="H25" i="3"/>
  <c r="I25" i="3"/>
  <c r="J25" i="3"/>
  <c r="E26" i="3"/>
  <c r="F26" i="3"/>
  <c r="G26" i="3"/>
  <c r="H26" i="3"/>
  <c r="I26" i="3"/>
  <c r="J26" i="3"/>
  <c r="E27" i="3"/>
  <c r="F27" i="3"/>
  <c r="G27" i="3"/>
  <c r="H27" i="3"/>
  <c r="I27" i="3"/>
  <c r="J27" i="3"/>
  <c r="D28" i="3"/>
  <c r="E28" i="3"/>
  <c r="F28" i="3"/>
  <c r="G28" i="3"/>
  <c r="H28" i="3"/>
  <c r="I28" i="3"/>
  <c r="J28" i="3"/>
  <c r="E2" i="3"/>
  <c r="F2" i="3"/>
  <c r="G2" i="3"/>
  <c r="H2" i="3"/>
  <c r="I2" i="3"/>
  <c r="J2" i="3"/>
  <c r="C43" i="40"/>
  <c r="N26" i="40" s="1"/>
  <c r="D42" i="40"/>
  <c r="C42" i="40"/>
  <c r="D37" i="40"/>
  <c r="D43" i="40" s="1"/>
  <c r="O26" i="40" s="1"/>
  <c r="O29" i="40" s="1"/>
  <c r="C37" i="40"/>
  <c r="M29" i="40"/>
  <c r="L29" i="40"/>
  <c r="J29" i="40"/>
  <c r="I29" i="40"/>
  <c r="H29" i="40"/>
  <c r="G29" i="40"/>
  <c r="F29" i="40"/>
  <c r="E29" i="40"/>
  <c r="D29" i="40"/>
  <c r="P28" i="40"/>
  <c r="K28" i="40"/>
  <c r="Q28" i="40" s="1"/>
  <c r="Q27" i="40"/>
  <c r="P27" i="40"/>
  <c r="K27" i="40"/>
  <c r="K26" i="40"/>
  <c r="P25" i="40"/>
  <c r="K25" i="40"/>
  <c r="Q25" i="40" s="1"/>
  <c r="P24" i="40"/>
  <c r="Q24" i="40" s="1"/>
  <c r="K24" i="40"/>
  <c r="Q23" i="40"/>
  <c r="P23" i="40"/>
  <c r="K23" i="40"/>
  <c r="B23" i="40"/>
  <c r="Q22" i="40"/>
  <c r="P22" i="40"/>
  <c r="K22" i="40"/>
  <c r="B22" i="40"/>
  <c r="Q21" i="40"/>
  <c r="P21" i="40"/>
  <c r="K21" i="40"/>
  <c r="B21" i="40"/>
  <c r="Q20" i="40"/>
  <c r="P20" i="40"/>
  <c r="K20" i="40"/>
  <c r="B20" i="40"/>
  <c r="P19" i="40"/>
  <c r="K19" i="40"/>
  <c r="Q19" i="40" s="1"/>
  <c r="B19" i="40"/>
  <c r="P18" i="40"/>
  <c r="K18" i="40"/>
  <c r="Q18" i="40" s="1"/>
  <c r="B18" i="40"/>
  <c r="P17" i="40"/>
  <c r="K17" i="40"/>
  <c r="Q17" i="40" s="1"/>
  <c r="B17" i="40"/>
  <c r="P16" i="40"/>
  <c r="K16" i="40"/>
  <c r="Q16" i="40" s="1"/>
  <c r="B16" i="40"/>
  <c r="P15" i="40"/>
  <c r="K15" i="40"/>
  <c r="Q15" i="40" s="1"/>
  <c r="B15" i="40"/>
  <c r="P14" i="40"/>
  <c r="Q14" i="40" s="1"/>
  <c r="K14" i="40"/>
  <c r="B14" i="40"/>
  <c r="Q13" i="40"/>
  <c r="P13" i="40"/>
  <c r="K13" i="40"/>
  <c r="B13" i="40"/>
  <c r="P12" i="40"/>
  <c r="K12" i="40"/>
  <c r="Q12" i="40" s="1"/>
  <c r="B12" i="40"/>
  <c r="Q11" i="40"/>
  <c r="P11" i="40"/>
  <c r="K11" i="40"/>
  <c r="B11" i="40"/>
  <c r="Q10" i="40"/>
  <c r="P10" i="40"/>
  <c r="K10" i="40"/>
  <c r="B10" i="40"/>
  <c r="Q9" i="40"/>
  <c r="P9" i="40"/>
  <c r="K9" i="40"/>
  <c r="B9" i="40"/>
  <c r="Q8" i="40"/>
  <c r="P8" i="40"/>
  <c r="K8" i="40"/>
  <c r="B8" i="40"/>
  <c r="P7" i="40"/>
  <c r="K7" i="40"/>
  <c r="Q7" i="40" s="1"/>
  <c r="B7" i="40"/>
  <c r="P6" i="40"/>
  <c r="K6" i="40"/>
  <c r="Q6" i="40" s="1"/>
  <c r="B6" i="40"/>
  <c r="P5" i="40"/>
  <c r="K5" i="40"/>
  <c r="Q5" i="40" s="1"/>
  <c r="B5" i="40"/>
  <c r="A5" i="40"/>
  <c r="A6" i="40" s="1"/>
  <c r="A7" i="40" s="1"/>
  <c r="A8" i="40" s="1"/>
  <c r="A9" i="40" s="1"/>
  <c r="A10" i="40" s="1"/>
  <c r="A11" i="40" s="1"/>
  <c r="A12" i="40" s="1"/>
  <c r="A13" i="40" s="1"/>
  <c r="A14" i="40" s="1"/>
  <c r="A15" i="40" s="1"/>
  <c r="A16" i="40" s="1"/>
  <c r="A17" i="40" s="1"/>
  <c r="A18" i="40" s="1"/>
  <c r="A19" i="40" s="1"/>
  <c r="A20" i="40" s="1"/>
  <c r="A21" i="40" s="1"/>
  <c r="A22" i="40" s="1"/>
  <c r="A23" i="40" s="1"/>
  <c r="P4" i="40"/>
  <c r="K4" i="40"/>
  <c r="Q4" i="40" s="1"/>
  <c r="B4" i="40"/>
  <c r="A4" i="40"/>
  <c r="P3" i="40"/>
  <c r="K3" i="40"/>
  <c r="Q3" i="40" s="1"/>
  <c r="B3" i="40"/>
  <c r="A3" i="40"/>
  <c r="P2" i="40"/>
  <c r="K2" i="40"/>
  <c r="B2" i="40"/>
  <c r="A1" i="40"/>
  <c r="D42" i="39"/>
  <c r="C42" i="39"/>
  <c r="C43" i="39" s="1"/>
  <c r="N26" i="39" s="1"/>
  <c r="D37" i="39"/>
  <c r="D43" i="39" s="1"/>
  <c r="O26" i="39" s="1"/>
  <c r="O29" i="39" s="1"/>
  <c r="C37" i="39"/>
  <c r="M29" i="39"/>
  <c r="L29" i="39"/>
  <c r="J29" i="39"/>
  <c r="I29" i="39"/>
  <c r="H29" i="39"/>
  <c r="G29" i="39"/>
  <c r="F29" i="39"/>
  <c r="E29" i="39"/>
  <c r="D29" i="39"/>
  <c r="P28" i="39"/>
  <c r="K28" i="39"/>
  <c r="Q28" i="39" s="1"/>
  <c r="P27" i="39"/>
  <c r="K27" i="39"/>
  <c r="Q27" i="39" s="1"/>
  <c r="K26" i="39"/>
  <c r="P25" i="39"/>
  <c r="K25" i="39"/>
  <c r="Q25" i="39" s="1"/>
  <c r="Q24" i="39"/>
  <c r="P24" i="39"/>
  <c r="K24" i="39"/>
  <c r="P23" i="39"/>
  <c r="K23" i="39"/>
  <c r="Q23" i="39" s="1"/>
  <c r="B23" i="39"/>
  <c r="P22" i="39"/>
  <c r="K22" i="39"/>
  <c r="Q22" i="39" s="1"/>
  <c r="B22" i="39"/>
  <c r="P21" i="39"/>
  <c r="K21" i="39"/>
  <c r="Q21" i="39" s="1"/>
  <c r="B21" i="39"/>
  <c r="Q20" i="39"/>
  <c r="P20" i="39"/>
  <c r="K20" i="39"/>
  <c r="B20" i="39"/>
  <c r="P19" i="39"/>
  <c r="Q19" i="39" s="1"/>
  <c r="K19" i="39"/>
  <c r="B19" i="39"/>
  <c r="P18" i="39"/>
  <c r="K18" i="39"/>
  <c r="Q18" i="39" s="1"/>
  <c r="B18" i="39"/>
  <c r="P17" i="39"/>
  <c r="K17" i="39"/>
  <c r="Q17" i="39" s="1"/>
  <c r="B17" i="39"/>
  <c r="P16" i="39"/>
  <c r="K16" i="39"/>
  <c r="Q16" i="39" s="1"/>
  <c r="B16" i="39"/>
  <c r="P15" i="39"/>
  <c r="K15" i="39"/>
  <c r="Q15" i="39" s="1"/>
  <c r="B15" i="39"/>
  <c r="Q14" i="39"/>
  <c r="P14" i="39"/>
  <c r="K14" i="39"/>
  <c r="B14" i="39"/>
  <c r="Q13" i="39"/>
  <c r="P13" i="39"/>
  <c r="K13" i="39"/>
  <c r="B13" i="39"/>
  <c r="P12" i="39"/>
  <c r="K12" i="39"/>
  <c r="Q12" i="39" s="1"/>
  <c r="B12" i="39"/>
  <c r="P11" i="39"/>
  <c r="K11" i="39"/>
  <c r="Q11" i="39" s="1"/>
  <c r="B11" i="39"/>
  <c r="P10" i="39"/>
  <c r="K10" i="39"/>
  <c r="Q10" i="39" s="1"/>
  <c r="B10" i="39"/>
  <c r="P9" i="39"/>
  <c r="K9" i="39"/>
  <c r="Q9" i="39" s="1"/>
  <c r="B9" i="39"/>
  <c r="Q8" i="39"/>
  <c r="P8" i="39"/>
  <c r="K8" i="39"/>
  <c r="B8" i="39"/>
  <c r="P7" i="39"/>
  <c r="Q7" i="39" s="1"/>
  <c r="K7" i="39"/>
  <c r="B7" i="39"/>
  <c r="P6" i="39"/>
  <c r="K6" i="39"/>
  <c r="Q6" i="39" s="1"/>
  <c r="B6" i="39"/>
  <c r="P5" i="39"/>
  <c r="K5" i="39"/>
  <c r="Q5" i="39" s="1"/>
  <c r="B5" i="39"/>
  <c r="P4" i="39"/>
  <c r="K4" i="39"/>
  <c r="Q4" i="39" s="1"/>
  <c r="B4" i="39"/>
  <c r="A4" i="39"/>
  <c r="A5" i="39" s="1"/>
  <c r="A6" i="39" s="1"/>
  <c r="A7" i="39" s="1"/>
  <c r="A8" i="39" s="1"/>
  <c r="A9" i="39" s="1"/>
  <c r="A10" i="39" s="1"/>
  <c r="A11" i="39" s="1"/>
  <c r="A12" i="39" s="1"/>
  <c r="A13" i="39" s="1"/>
  <c r="A14" i="39" s="1"/>
  <c r="A15" i="39" s="1"/>
  <c r="A16" i="39" s="1"/>
  <c r="A17" i="39" s="1"/>
  <c r="A18" i="39" s="1"/>
  <c r="A19" i="39" s="1"/>
  <c r="A20" i="39" s="1"/>
  <c r="A21" i="39" s="1"/>
  <c r="A22" i="39" s="1"/>
  <c r="A23" i="39" s="1"/>
  <c r="Q3" i="39"/>
  <c r="P3" i="39"/>
  <c r="K3" i="39"/>
  <c r="B3" i="39"/>
  <c r="A3" i="39"/>
  <c r="Q2" i="39"/>
  <c r="P2" i="39"/>
  <c r="K2" i="39"/>
  <c r="K29" i="39" s="1"/>
  <c r="B2" i="39"/>
  <c r="A1" i="39"/>
  <c r="C43" i="21"/>
  <c r="N26" i="21" s="1"/>
  <c r="D42" i="21"/>
  <c r="C42" i="21"/>
  <c r="D37" i="21"/>
  <c r="D43" i="21" s="1"/>
  <c r="O26" i="21" s="1"/>
  <c r="O29" i="21" s="1"/>
  <c r="C37" i="21"/>
  <c r="M29" i="21"/>
  <c r="L29" i="21"/>
  <c r="J29" i="21"/>
  <c r="I29" i="21"/>
  <c r="H29" i="21"/>
  <c r="G29" i="21"/>
  <c r="F29" i="21"/>
  <c r="E29" i="21"/>
  <c r="D29" i="21"/>
  <c r="P28" i="21"/>
  <c r="K28" i="21"/>
  <c r="Q28" i="21" s="1"/>
  <c r="P27" i="21"/>
  <c r="K27" i="21"/>
  <c r="Q27" i="21" s="1"/>
  <c r="K26" i="21"/>
  <c r="P25" i="21"/>
  <c r="K25" i="21"/>
  <c r="Q25" i="21" s="1"/>
  <c r="Q24" i="21"/>
  <c r="P24" i="21"/>
  <c r="K24" i="21"/>
  <c r="P23" i="21"/>
  <c r="Q23" i="21" s="1"/>
  <c r="K23" i="21"/>
  <c r="B23" i="21"/>
  <c r="P22" i="21"/>
  <c r="K22" i="21"/>
  <c r="Q22" i="21" s="1"/>
  <c r="B22" i="21"/>
  <c r="P21" i="21"/>
  <c r="K21" i="21"/>
  <c r="Q21" i="21" s="1"/>
  <c r="B21" i="21"/>
  <c r="Q20" i="21"/>
  <c r="P20" i="21"/>
  <c r="K20" i="21"/>
  <c r="B20" i="21"/>
  <c r="P19" i="21"/>
  <c r="Q19" i="21" s="1"/>
  <c r="K19" i="21"/>
  <c r="B19" i="21"/>
  <c r="Q18" i="21"/>
  <c r="P18" i="21"/>
  <c r="K18" i="21"/>
  <c r="B18" i="21"/>
  <c r="P17" i="21"/>
  <c r="K17" i="21"/>
  <c r="Q17" i="21" s="1"/>
  <c r="B17" i="21"/>
  <c r="P16" i="21"/>
  <c r="K16" i="21"/>
  <c r="Q16" i="21" s="1"/>
  <c r="B16" i="21"/>
  <c r="P15" i="21"/>
  <c r="K15" i="21"/>
  <c r="Q15" i="21" s="1"/>
  <c r="B15" i="21"/>
  <c r="Q14" i="21"/>
  <c r="P14" i="21"/>
  <c r="K14" i="21"/>
  <c r="B14" i="21"/>
  <c r="P13" i="21"/>
  <c r="Q13" i="21" s="1"/>
  <c r="K13" i="21"/>
  <c r="B13" i="21"/>
  <c r="P12" i="21"/>
  <c r="K12" i="21"/>
  <c r="Q12" i="21" s="1"/>
  <c r="B12" i="21"/>
  <c r="P11" i="21"/>
  <c r="Q11" i="21" s="1"/>
  <c r="K11" i="21"/>
  <c r="B11" i="21"/>
  <c r="P10" i="21"/>
  <c r="K10" i="21"/>
  <c r="Q10" i="21" s="1"/>
  <c r="B10" i="21"/>
  <c r="P9" i="21"/>
  <c r="K9" i="21"/>
  <c r="Q9" i="21" s="1"/>
  <c r="B9" i="21"/>
  <c r="Q8" i="21"/>
  <c r="P8" i="21"/>
  <c r="K8" i="21"/>
  <c r="B8" i="21"/>
  <c r="P7" i="21"/>
  <c r="Q7" i="21" s="1"/>
  <c r="K7" i="21"/>
  <c r="B7" i="21"/>
  <c r="Q6" i="21"/>
  <c r="P6" i="21"/>
  <c r="K6" i="21"/>
  <c r="B6" i="21"/>
  <c r="P5" i="21"/>
  <c r="K5" i="21"/>
  <c r="Q5" i="21" s="1"/>
  <c r="B5" i="21"/>
  <c r="P4" i="21"/>
  <c r="K4" i="21"/>
  <c r="Q4" i="21" s="1"/>
  <c r="B4" i="21"/>
  <c r="P3" i="21"/>
  <c r="K3" i="21"/>
  <c r="Q3" i="21" s="1"/>
  <c r="B3" i="21"/>
  <c r="A3" i="21"/>
  <c r="A4" i="21" s="1"/>
  <c r="A5" i="21" s="1"/>
  <c r="A6" i="21" s="1"/>
  <c r="A7" i="21" s="1"/>
  <c r="A8" i="21" s="1"/>
  <c r="A9" i="21" s="1"/>
  <c r="A10" i="21" s="1"/>
  <c r="A11" i="21" s="1"/>
  <c r="A12" i="21" s="1"/>
  <c r="A13" i="21" s="1"/>
  <c r="A14" i="21" s="1"/>
  <c r="A15" i="21" s="1"/>
  <c r="A16" i="21" s="1"/>
  <c r="A17" i="21" s="1"/>
  <c r="A18" i="21" s="1"/>
  <c r="A19" i="21" s="1"/>
  <c r="A20" i="21" s="1"/>
  <c r="A21" i="21" s="1"/>
  <c r="A22" i="21" s="1"/>
  <c r="A23" i="21" s="1"/>
  <c r="Q2" i="21"/>
  <c r="P2" i="21"/>
  <c r="K2" i="21"/>
  <c r="K29" i="21" s="1"/>
  <c r="B2" i="21"/>
  <c r="A1" i="21"/>
  <c r="C43" i="20"/>
  <c r="N26" i="20" s="1"/>
  <c r="D42" i="20"/>
  <c r="C42" i="20"/>
  <c r="D37" i="20"/>
  <c r="D43" i="20" s="1"/>
  <c r="O26" i="20" s="1"/>
  <c r="O29" i="20" s="1"/>
  <c r="C37" i="20"/>
  <c r="M29" i="20"/>
  <c r="L29" i="20"/>
  <c r="J29" i="20"/>
  <c r="I29" i="20"/>
  <c r="H29" i="20"/>
  <c r="G29" i="20"/>
  <c r="F29" i="20"/>
  <c r="E29" i="20"/>
  <c r="D29" i="20"/>
  <c r="P28" i="20"/>
  <c r="K28" i="20"/>
  <c r="Q28" i="20" s="1"/>
  <c r="P27" i="20"/>
  <c r="K27" i="20"/>
  <c r="Q27" i="20" s="1"/>
  <c r="K26" i="20"/>
  <c r="Q25" i="20"/>
  <c r="P25" i="20"/>
  <c r="K25" i="20"/>
  <c r="Q24" i="20"/>
  <c r="P24" i="20"/>
  <c r="K24" i="20"/>
  <c r="Q23" i="20"/>
  <c r="P23" i="20"/>
  <c r="K23" i="20"/>
  <c r="B23" i="20"/>
  <c r="P22" i="20"/>
  <c r="K22" i="20"/>
  <c r="Q22" i="20" s="1"/>
  <c r="B22" i="20"/>
  <c r="P21" i="20"/>
  <c r="K21" i="20"/>
  <c r="Q21" i="20" s="1"/>
  <c r="B21" i="20"/>
  <c r="Q20" i="20"/>
  <c r="P20" i="20"/>
  <c r="K20" i="20"/>
  <c r="B20" i="20"/>
  <c r="P19" i="20"/>
  <c r="Q19" i="20" s="1"/>
  <c r="K19" i="20"/>
  <c r="B19" i="20"/>
  <c r="P18" i="20"/>
  <c r="K18" i="20"/>
  <c r="Q18" i="20" s="1"/>
  <c r="B18" i="20"/>
  <c r="Q17" i="20"/>
  <c r="P17" i="20"/>
  <c r="K17" i="20"/>
  <c r="B17" i="20"/>
  <c r="P16" i="20"/>
  <c r="K16" i="20"/>
  <c r="Q16" i="20" s="1"/>
  <c r="B16" i="20"/>
  <c r="P15" i="20"/>
  <c r="K15" i="20"/>
  <c r="Q15" i="20" s="1"/>
  <c r="B15" i="20"/>
  <c r="Q14" i="20"/>
  <c r="P14" i="20"/>
  <c r="K14" i="20"/>
  <c r="B14" i="20"/>
  <c r="P13" i="20"/>
  <c r="K13" i="20"/>
  <c r="Q13" i="20" s="1"/>
  <c r="B13" i="20"/>
  <c r="P12" i="20"/>
  <c r="K12" i="20"/>
  <c r="Q12" i="20" s="1"/>
  <c r="B12" i="20"/>
  <c r="Q11" i="20"/>
  <c r="P11" i="20"/>
  <c r="K11" i="20"/>
  <c r="B11" i="20"/>
  <c r="P10" i="20"/>
  <c r="K10" i="20"/>
  <c r="Q10" i="20" s="1"/>
  <c r="B10" i="20"/>
  <c r="P9" i="20"/>
  <c r="K9" i="20"/>
  <c r="Q9" i="20" s="1"/>
  <c r="B9" i="20"/>
  <c r="Q8" i="20"/>
  <c r="P8" i="20"/>
  <c r="K8" i="20"/>
  <c r="B8" i="20"/>
  <c r="P7" i="20"/>
  <c r="Q7" i="20" s="1"/>
  <c r="K7" i="20"/>
  <c r="B7" i="20"/>
  <c r="P6" i="20"/>
  <c r="K6" i="20"/>
  <c r="Q6" i="20" s="1"/>
  <c r="B6" i="20"/>
  <c r="Q5" i="20"/>
  <c r="P5" i="20"/>
  <c r="K5" i="20"/>
  <c r="B5" i="20"/>
  <c r="P4" i="20"/>
  <c r="K4" i="20"/>
  <c r="Q4" i="20" s="1"/>
  <c r="B4" i="20"/>
  <c r="P3" i="20"/>
  <c r="K3" i="20"/>
  <c r="Q3" i="20" s="1"/>
  <c r="B3" i="20"/>
  <c r="A3" i="20"/>
  <c r="A4" i="20" s="1"/>
  <c r="A5" i="20" s="1"/>
  <c r="A6" i="20" s="1"/>
  <c r="A7" i="20" s="1"/>
  <c r="A8" i="20" s="1"/>
  <c r="A9" i="20" s="1"/>
  <c r="A10" i="20" s="1"/>
  <c r="A11" i="20" s="1"/>
  <c r="A12" i="20" s="1"/>
  <c r="A13" i="20" s="1"/>
  <c r="A14" i="20" s="1"/>
  <c r="A15" i="20" s="1"/>
  <c r="A16" i="20" s="1"/>
  <c r="A17" i="20" s="1"/>
  <c r="A18" i="20" s="1"/>
  <c r="A19" i="20" s="1"/>
  <c r="A20" i="20" s="1"/>
  <c r="A21" i="20" s="1"/>
  <c r="A22" i="20" s="1"/>
  <c r="A23" i="20" s="1"/>
  <c r="Q2" i="20"/>
  <c r="P2" i="20"/>
  <c r="K2" i="20"/>
  <c r="K29" i="20" s="1"/>
  <c r="B2" i="20"/>
  <c r="A1" i="20"/>
  <c r="D42" i="19"/>
  <c r="C42" i="19"/>
  <c r="C43" i="19" s="1"/>
  <c r="N26" i="19" s="1"/>
  <c r="D37" i="19"/>
  <c r="D43" i="19" s="1"/>
  <c r="O26" i="19" s="1"/>
  <c r="O29" i="19" s="1"/>
  <c r="C37" i="19"/>
  <c r="M29" i="19"/>
  <c r="L29" i="19"/>
  <c r="J29" i="19"/>
  <c r="I29" i="19"/>
  <c r="H29" i="19"/>
  <c r="G29" i="19"/>
  <c r="F29" i="19"/>
  <c r="E29" i="19"/>
  <c r="D29" i="19"/>
  <c r="P28" i="19"/>
  <c r="K28" i="19"/>
  <c r="Q28" i="19" s="1"/>
  <c r="P27" i="19"/>
  <c r="K27" i="19"/>
  <c r="Q27" i="19" s="1"/>
  <c r="K26" i="19"/>
  <c r="P25" i="19"/>
  <c r="K25" i="19"/>
  <c r="Q25" i="19" s="1"/>
  <c r="Q24" i="19"/>
  <c r="P24" i="19"/>
  <c r="K24" i="19"/>
  <c r="P23" i="19"/>
  <c r="K23" i="19"/>
  <c r="Q23" i="19" s="1"/>
  <c r="B23" i="19"/>
  <c r="P22" i="19"/>
  <c r="K22" i="19"/>
  <c r="Q22" i="19" s="1"/>
  <c r="B22" i="19"/>
  <c r="P21" i="19"/>
  <c r="K21" i="19"/>
  <c r="Q21" i="19" s="1"/>
  <c r="B21" i="19"/>
  <c r="Q20" i="19"/>
  <c r="P20" i="19"/>
  <c r="K20" i="19"/>
  <c r="B20" i="19"/>
  <c r="P19" i="19"/>
  <c r="Q19" i="19" s="1"/>
  <c r="K19" i="19"/>
  <c r="B19" i="19"/>
  <c r="P18" i="19"/>
  <c r="K18" i="19"/>
  <c r="Q18" i="19" s="1"/>
  <c r="B18" i="19"/>
  <c r="P17" i="19"/>
  <c r="K17" i="19"/>
  <c r="Q17" i="19" s="1"/>
  <c r="B17" i="19"/>
  <c r="P16" i="19"/>
  <c r="K16" i="19"/>
  <c r="Q16" i="19" s="1"/>
  <c r="B16" i="19"/>
  <c r="P15" i="19"/>
  <c r="K15" i="19"/>
  <c r="Q15" i="19" s="1"/>
  <c r="B15" i="19"/>
  <c r="Q14" i="19"/>
  <c r="P14" i="19"/>
  <c r="K14" i="19"/>
  <c r="B14" i="19"/>
  <c r="P13" i="19"/>
  <c r="Q13" i="19" s="1"/>
  <c r="K13" i="19"/>
  <c r="B13" i="19"/>
  <c r="P12" i="19"/>
  <c r="K12" i="19"/>
  <c r="Q12" i="19" s="1"/>
  <c r="B12" i="19"/>
  <c r="P11" i="19"/>
  <c r="K11" i="19"/>
  <c r="Q11" i="19" s="1"/>
  <c r="B11" i="19"/>
  <c r="P10" i="19"/>
  <c r="K10" i="19"/>
  <c r="Q10" i="19" s="1"/>
  <c r="B10" i="19"/>
  <c r="P9" i="19"/>
  <c r="K9" i="19"/>
  <c r="Q9" i="19" s="1"/>
  <c r="B9" i="19"/>
  <c r="Q8" i="19"/>
  <c r="P8" i="19"/>
  <c r="K8" i="19"/>
  <c r="B8" i="19"/>
  <c r="P7" i="19"/>
  <c r="Q7" i="19" s="1"/>
  <c r="K7" i="19"/>
  <c r="B7" i="19"/>
  <c r="P6" i="19"/>
  <c r="K6" i="19"/>
  <c r="Q6" i="19" s="1"/>
  <c r="B6" i="19"/>
  <c r="P5" i="19"/>
  <c r="K5" i="19"/>
  <c r="Q5" i="19" s="1"/>
  <c r="B5" i="19"/>
  <c r="P4" i="19"/>
  <c r="K4" i="19"/>
  <c r="Q4" i="19" s="1"/>
  <c r="B4" i="19"/>
  <c r="A4" i="19"/>
  <c r="A5" i="19" s="1"/>
  <c r="A6" i="19" s="1"/>
  <c r="A7" i="19" s="1"/>
  <c r="A8" i="19" s="1"/>
  <c r="A9" i="19" s="1"/>
  <c r="A10" i="19" s="1"/>
  <c r="A11" i="19" s="1"/>
  <c r="A12" i="19" s="1"/>
  <c r="A13" i="19" s="1"/>
  <c r="A14" i="19" s="1"/>
  <c r="A15" i="19" s="1"/>
  <c r="A16" i="19" s="1"/>
  <c r="A17" i="19" s="1"/>
  <c r="A18" i="19" s="1"/>
  <c r="A19" i="19" s="1"/>
  <c r="A20" i="19" s="1"/>
  <c r="A21" i="19" s="1"/>
  <c r="A22" i="19" s="1"/>
  <c r="A23" i="19" s="1"/>
  <c r="P3" i="19"/>
  <c r="K3" i="19"/>
  <c r="Q3" i="19" s="1"/>
  <c r="B3" i="19"/>
  <c r="A3" i="19"/>
  <c r="Q2" i="19"/>
  <c r="P2" i="19"/>
  <c r="K2" i="19"/>
  <c r="K29" i="19" s="1"/>
  <c r="B2" i="19"/>
  <c r="A1" i="19"/>
  <c r="D42" i="18"/>
  <c r="C42" i="18"/>
  <c r="C43" i="18" s="1"/>
  <c r="N26" i="18" s="1"/>
  <c r="D37" i="18"/>
  <c r="D43" i="18" s="1"/>
  <c r="O26" i="18" s="1"/>
  <c r="O29" i="18" s="1"/>
  <c r="C37" i="18"/>
  <c r="M29" i="18"/>
  <c r="L29" i="18"/>
  <c r="J29" i="18"/>
  <c r="I29" i="18"/>
  <c r="H29" i="18"/>
  <c r="G29" i="18"/>
  <c r="F29" i="18"/>
  <c r="E29" i="18"/>
  <c r="D29" i="18"/>
  <c r="P28" i="18"/>
  <c r="K28" i="18"/>
  <c r="Q28" i="18" s="1"/>
  <c r="P27" i="18"/>
  <c r="K27" i="18"/>
  <c r="Q27" i="18" s="1"/>
  <c r="K26" i="18"/>
  <c r="P25" i="18"/>
  <c r="K25" i="18"/>
  <c r="Q25" i="18" s="1"/>
  <c r="Q24" i="18"/>
  <c r="P24" i="18"/>
  <c r="K24" i="18"/>
  <c r="P23" i="18"/>
  <c r="K23" i="18"/>
  <c r="Q23" i="18" s="1"/>
  <c r="B23" i="18"/>
  <c r="P22" i="18"/>
  <c r="K22" i="18"/>
  <c r="Q22" i="18" s="1"/>
  <c r="B22" i="18"/>
  <c r="P21" i="18"/>
  <c r="K21" i="18"/>
  <c r="Q21" i="18" s="1"/>
  <c r="B21" i="18"/>
  <c r="Q20" i="18"/>
  <c r="P20" i="18"/>
  <c r="K20" i="18"/>
  <c r="B20" i="18"/>
  <c r="P19" i="18"/>
  <c r="Q19" i="18" s="1"/>
  <c r="K19" i="18"/>
  <c r="B19" i="18"/>
  <c r="P18" i="18"/>
  <c r="K18" i="18"/>
  <c r="Q18" i="18" s="1"/>
  <c r="B18" i="18"/>
  <c r="P17" i="18"/>
  <c r="K17" i="18"/>
  <c r="Q17" i="18" s="1"/>
  <c r="B17" i="18"/>
  <c r="P16" i="18"/>
  <c r="K16" i="18"/>
  <c r="Q16" i="18" s="1"/>
  <c r="B16" i="18"/>
  <c r="P15" i="18"/>
  <c r="K15" i="18"/>
  <c r="Q15" i="18" s="1"/>
  <c r="B15" i="18"/>
  <c r="Q14" i="18"/>
  <c r="P14" i="18"/>
  <c r="K14" i="18"/>
  <c r="B14" i="18"/>
  <c r="P13" i="18"/>
  <c r="Q13" i="18" s="1"/>
  <c r="K13" i="18"/>
  <c r="B13" i="18"/>
  <c r="P12" i="18"/>
  <c r="K12" i="18"/>
  <c r="Q12" i="18" s="1"/>
  <c r="B12" i="18"/>
  <c r="P11" i="18"/>
  <c r="K11" i="18"/>
  <c r="Q11" i="18" s="1"/>
  <c r="B11" i="18"/>
  <c r="P10" i="18"/>
  <c r="K10" i="18"/>
  <c r="Q10" i="18" s="1"/>
  <c r="B10" i="18"/>
  <c r="P9" i="18"/>
  <c r="K9" i="18"/>
  <c r="Q9" i="18" s="1"/>
  <c r="B9" i="18"/>
  <c r="Q8" i="18"/>
  <c r="P8" i="18"/>
  <c r="K8" i="18"/>
  <c r="B8" i="18"/>
  <c r="P7" i="18"/>
  <c r="Q7" i="18" s="1"/>
  <c r="K7" i="18"/>
  <c r="B7" i="18"/>
  <c r="P6" i="18"/>
  <c r="K6" i="18"/>
  <c r="Q6" i="18" s="1"/>
  <c r="B6" i="18"/>
  <c r="P5" i="18"/>
  <c r="K5" i="18"/>
  <c r="Q5" i="18" s="1"/>
  <c r="B5" i="18"/>
  <c r="P4" i="18"/>
  <c r="K4" i="18"/>
  <c r="Q4" i="18" s="1"/>
  <c r="B4" i="18"/>
  <c r="A4" i="18"/>
  <c r="A5" i="18" s="1"/>
  <c r="A6" i="18" s="1"/>
  <c r="A7" i="18" s="1"/>
  <c r="A8" i="18" s="1"/>
  <c r="A9" i="18" s="1"/>
  <c r="A10" i="18" s="1"/>
  <c r="A11" i="18" s="1"/>
  <c r="A12" i="18" s="1"/>
  <c r="A13" i="18" s="1"/>
  <c r="A14" i="18" s="1"/>
  <c r="A15" i="18" s="1"/>
  <c r="A16" i="18" s="1"/>
  <c r="A17" i="18" s="1"/>
  <c r="A18" i="18" s="1"/>
  <c r="A19" i="18" s="1"/>
  <c r="A20" i="18" s="1"/>
  <c r="A21" i="18" s="1"/>
  <c r="A22" i="18" s="1"/>
  <c r="A23" i="18" s="1"/>
  <c r="P3" i="18"/>
  <c r="K3" i="18"/>
  <c r="Q3" i="18" s="1"/>
  <c r="B3" i="18"/>
  <c r="A3" i="18"/>
  <c r="Q2" i="18"/>
  <c r="P2" i="18"/>
  <c r="K2" i="18"/>
  <c r="K29" i="18" s="1"/>
  <c r="B2" i="18"/>
  <c r="A1" i="18"/>
  <c r="C43" i="17"/>
  <c r="N26" i="17" s="1"/>
  <c r="D42" i="17"/>
  <c r="C42" i="17"/>
  <c r="D37" i="17"/>
  <c r="D43" i="17" s="1"/>
  <c r="O26" i="17" s="1"/>
  <c r="O29" i="17" s="1"/>
  <c r="C37" i="17"/>
  <c r="M29" i="17"/>
  <c r="L29" i="17"/>
  <c r="J29" i="17"/>
  <c r="I29" i="17"/>
  <c r="H29" i="17"/>
  <c r="G29" i="17"/>
  <c r="F29" i="17"/>
  <c r="E29" i="17"/>
  <c r="D29" i="17"/>
  <c r="P28" i="17"/>
  <c r="K28" i="17"/>
  <c r="Q28" i="17" s="1"/>
  <c r="P27" i="17"/>
  <c r="K27" i="17"/>
  <c r="Q27" i="17" s="1"/>
  <c r="K26" i="17"/>
  <c r="P25" i="17"/>
  <c r="K25" i="17"/>
  <c r="Q25" i="17" s="1"/>
  <c r="Q24" i="17"/>
  <c r="P24" i="17"/>
  <c r="K24" i="17"/>
  <c r="P23" i="17"/>
  <c r="Q23" i="17" s="1"/>
  <c r="K23" i="17"/>
  <c r="B23" i="17"/>
  <c r="P22" i="17"/>
  <c r="K22" i="17"/>
  <c r="Q22" i="17" s="1"/>
  <c r="B22" i="17"/>
  <c r="P21" i="17"/>
  <c r="K21" i="17"/>
  <c r="Q21" i="17" s="1"/>
  <c r="B21" i="17"/>
  <c r="P20" i="17"/>
  <c r="K20" i="17"/>
  <c r="Q20" i="17" s="1"/>
  <c r="B20" i="17"/>
  <c r="P19" i="17"/>
  <c r="Q19" i="17" s="1"/>
  <c r="K19" i="17"/>
  <c r="B19" i="17"/>
  <c r="Q18" i="17"/>
  <c r="P18" i="17"/>
  <c r="K18" i="17"/>
  <c r="B18" i="17"/>
  <c r="P17" i="17"/>
  <c r="K17" i="17"/>
  <c r="Q17" i="17" s="1"/>
  <c r="B17" i="17"/>
  <c r="P16" i="17"/>
  <c r="K16" i="17"/>
  <c r="Q16" i="17" s="1"/>
  <c r="B16" i="17"/>
  <c r="P15" i="17"/>
  <c r="K15" i="17"/>
  <c r="Q15" i="17" s="1"/>
  <c r="B15" i="17"/>
  <c r="Q14" i="17"/>
  <c r="P14" i="17"/>
  <c r="K14" i="17"/>
  <c r="B14" i="17"/>
  <c r="P13" i="17"/>
  <c r="K13" i="17"/>
  <c r="Q13" i="17" s="1"/>
  <c r="B13" i="17"/>
  <c r="P12" i="17"/>
  <c r="K12" i="17"/>
  <c r="Q12" i="17" s="1"/>
  <c r="B12" i="17"/>
  <c r="P11" i="17"/>
  <c r="Q11" i="17" s="1"/>
  <c r="K11" i="17"/>
  <c r="B11" i="17"/>
  <c r="P10" i="17"/>
  <c r="K10" i="17"/>
  <c r="Q10" i="17" s="1"/>
  <c r="B10" i="17"/>
  <c r="P9" i="17"/>
  <c r="K9" i="17"/>
  <c r="Q9" i="17" s="1"/>
  <c r="B9" i="17"/>
  <c r="P8" i="17"/>
  <c r="K8" i="17"/>
  <c r="Q8" i="17" s="1"/>
  <c r="B8" i="17"/>
  <c r="P7" i="17"/>
  <c r="Q7" i="17" s="1"/>
  <c r="K7" i="17"/>
  <c r="B7" i="17"/>
  <c r="Q6" i="17"/>
  <c r="P6" i="17"/>
  <c r="K6" i="17"/>
  <c r="B6" i="17"/>
  <c r="P5" i="17"/>
  <c r="K5" i="17"/>
  <c r="Q5" i="17" s="1"/>
  <c r="B5" i="17"/>
  <c r="P4" i="17"/>
  <c r="K4" i="17"/>
  <c r="Q4" i="17" s="1"/>
  <c r="B4" i="17"/>
  <c r="P3" i="17"/>
  <c r="K3" i="17"/>
  <c r="Q3" i="17" s="1"/>
  <c r="B3" i="17"/>
  <c r="A3" i="17"/>
  <c r="A4" i="17" s="1"/>
  <c r="A5" i="17" s="1"/>
  <c r="A6" i="17" s="1"/>
  <c r="A7" i="17" s="1"/>
  <c r="A8" i="17" s="1"/>
  <c r="A9" i="17" s="1"/>
  <c r="A10" i="17" s="1"/>
  <c r="A11" i="17" s="1"/>
  <c r="A12" i="17" s="1"/>
  <c r="A13" i="17" s="1"/>
  <c r="A14" i="17" s="1"/>
  <c r="A15" i="17" s="1"/>
  <c r="A16" i="17" s="1"/>
  <c r="A17" i="17" s="1"/>
  <c r="A18" i="17" s="1"/>
  <c r="A19" i="17" s="1"/>
  <c r="A20" i="17" s="1"/>
  <c r="A21" i="17" s="1"/>
  <c r="A22" i="17" s="1"/>
  <c r="A23" i="17" s="1"/>
  <c r="Q2" i="17"/>
  <c r="P2" i="17"/>
  <c r="K2" i="17"/>
  <c r="K29" i="17" s="1"/>
  <c r="B2" i="17"/>
  <c r="A1" i="17"/>
  <c r="C43" i="16"/>
  <c r="N26" i="16" s="1"/>
  <c r="D42" i="16"/>
  <c r="C42" i="16"/>
  <c r="D37" i="16"/>
  <c r="D43" i="16" s="1"/>
  <c r="O26" i="16" s="1"/>
  <c r="O29" i="16" s="1"/>
  <c r="C37" i="16"/>
  <c r="M29" i="16"/>
  <c r="L29" i="16"/>
  <c r="J29" i="16"/>
  <c r="I29" i="16"/>
  <c r="H29" i="16"/>
  <c r="G29" i="16"/>
  <c r="F29" i="16"/>
  <c r="E29" i="16"/>
  <c r="D29" i="16"/>
  <c r="P28" i="16"/>
  <c r="K28" i="16"/>
  <c r="Q28" i="16" s="1"/>
  <c r="P27" i="16"/>
  <c r="K27" i="16"/>
  <c r="Q27" i="16" s="1"/>
  <c r="K26" i="16"/>
  <c r="P25" i="16"/>
  <c r="Q25" i="16" s="1"/>
  <c r="K25" i="16"/>
  <c r="Q24" i="16"/>
  <c r="P24" i="16"/>
  <c r="K24" i="16"/>
  <c r="P23" i="16"/>
  <c r="Q23" i="16" s="1"/>
  <c r="K23" i="16"/>
  <c r="B23" i="16"/>
  <c r="P22" i="16"/>
  <c r="K22" i="16"/>
  <c r="Q22" i="16" s="1"/>
  <c r="B22" i="16"/>
  <c r="P21" i="16"/>
  <c r="K21" i="16"/>
  <c r="Q21" i="16" s="1"/>
  <c r="B21" i="16"/>
  <c r="Q20" i="16"/>
  <c r="P20" i="16"/>
  <c r="K20" i="16"/>
  <c r="B20" i="16"/>
  <c r="P19" i="16"/>
  <c r="K19" i="16"/>
  <c r="Q19" i="16" s="1"/>
  <c r="B19" i="16"/>
  <c r="P18" i="16"/>
  <c r="K18" i="16"/>
  <c r="Q18" i="16" s="1"/>
  <c r="B18" i="16"/>
  <c r="P17" i="16"/>
  <c r="Q17" i="16" s="1"/>
  <c r="K17" i="16"/>
  <c r="B17" i="16"/>
  <c r="P16" i="16"/>
  <c r="K16" i="16"/>
  <c r="Q16" i="16" s="1"/>
  <c r="B16" i="16"/>
  <c r="P15" i="16"/>
  <c r="K15" i="16"/>
  <c r="Q15" i="16" s="1"/>
  <c r="B15" i="16"/>
  <c r="Q14" i="16"/>
  <c r="P14" i="16"/>
  <c r="K14" i="16"/>
  <c r="B14" i="16"/>
  <c r="P13" i="16"/>
  <c r="K13" i="16"/>
  <c r="Q13" i="16" s="1"/>
  <c r="B13" i="16"/>
  <c r="P12" i="16"/>
  <c r="K12" i="16"/>
  <c r="Q12" i="16" s="1"/>
  <c r="B12" i="16"/>
  <c r="P11" i="16"/>
  <c r="Q11" i="16" s="1"/>
  <c r="K11" i="16"/>
  <c r="B11" i="16"/>
  <c r="P10" i="16"/>
  <c r="K10" i="16"/>
  <c r="Q10" i="16" s="1"/>
  <c r="B10" i="16"/>
  <c r="P9" i="16"/>
  <c r="K9" i="16"/>
  <c r="Q9" i="16" s="1"/>
  <c r="B9" i="16"/>
  <c r="Q8" i="16"/>
  <c r="P8" i="16"/>
  <c r="K8" i="16"/>
  <c r="B8" i="16"/>
  <c r="P7" i="16"/>
  <c r="K7" i="16"/>
  <c r="Q7" i="16" s="1"/>
  <c r="B7" i="16"/>
  <c r="P6" i="16"/>
  <c r="K6" i="16"/>
  <c r="Q6" i="16" s="1"/>
  <c r="B6" i="16"/>
  <c r="P5" i="16"/>
  <c r="Q5" i="16" s="1"/>
  <c r="K5" i="16"/>
  <c r="B5" i="16"/>
  <c r="P4" i="16"/>
  <c r="K4" i="16"/>
  <c r="Q4" i="16" s="1"/>
  <c r="B4" i="16"/>
  <c r="A4" i="16"/>
  <c r="A5" i="16" s="1"/>
  <c r="A6" i="16" s="1"/>
  <c r="A7" i="16" s="1"/>
  <c r="A8" i="16" s="1"/>
  <c r="A9" i="16" s="1"/>
  <c r="A10" i="16" s="1"/>
  <c r="A11" i="16" s="1"/>
  <c r="A12" i="16" s="1"/>
  <c r="A13" i="16" s="1"/>
  <c r="A14" i="16" s="1"/>
  <c r="A15" i="16" s="1"/>
  <c r="A16" i="16" s="1"/>
  <c r="A17" i="16" s="1"/>
  <c r="A18" i="16" s="1"/>
  <c r="A19" i="16" s="1"/>
  <c r="A20" i="16" s="1"/>
  <c r="A21" i="16" s="1"/>
  <c r="A22" i="16" s="1"/>
  <c r="A23" i="16" s="1"/>
  <c r="P3" i="16"/>
  <c r="K3" i="16"/>
  <c r="Q3" i="16" s="1"/>
  <c r="B3" i="16"/>
  <c r="A3" i="16"/>
  <c r="Q2" i="16"/>
  <c r="P2" i="16"/>
  <c r="K2" i="16"/>
  <c r="K29" i="16" s="1"/>
  <c r="B2" i="16"/>
  <c r="A1" i="16"/>
  <c r="D42" i="15"/>
  <c r="C42" i="15"/>
  <c r="C43" i="15" s="1"/>
  <c r="N26" i="15" s="1"/>
  <c r="D37" i="15"/>
  <c r="D43" i="15" s="1"/>
  <c r="O26" i="15" s="1"/>
  <c r="O29" i="15" s="1"/>
  <c r="C37" i="15"/>
  <c r="M29" i="15"/>
  <c r="L29" i="15"/>
  <c r="J29" i="15"/>
  <c r="I29" i="15"/>
  <c r="H29" i="15"/>
  <c r="G29" i="15"/>
  <c r="F29" i="15"/>
  <c r="E29" i="15"/>
  <c r="D29" i="15"/>
  <c r="P28" i="15"/>
  <c r="K28" i="15"/>
  <c r="Q28" i="15" s="1"/>
  <c r="P27" i="15"/>
  <c r="K27" i="15"/>
  <c r="Q27" i="15" s="1"/>
  <c r="K26" i="15"/>
  <c r="P25" i="15"/>
  <c r="K25" i="15"/>
  <c r="Q25" i="15" s="1"/>
  <c r="Q24" i="15"/>
  <c r="P24" i="15"/>
  <c r="K24" i="15"/>
  <c r="P23" i="15"/>
  <c r="Q23" i="15" s="1"/>
  <c r="K23" i="15"/>
  <c r="B23" i="15"/>
  <c r="P22" i="15"/>
  <c r="K22" i="15"/>
  <c r="Q22" i="15" s="1"/>
  <c r="B22" i="15"/>
  <c r="P21" i="15"/>
  <c r="K21" i="15"/>
  <c r="Q21" i="15" s="1"/>
  <c r="B21" i="15"/>
  <c r="Q20" i="15"/>
  <c r="P20" i="15"/>
  <c r="K20" i="15"/>
  <c r="B20" i="15"/>
  <c r="P19" i="15"/>
  <c r="Q19" i="15" s="1"/>
  <c r="K19" i="15"/>
  <c r="B19" i="15"/>
  <c r="Q18" i="15"/>
  <c r="P18" i="15"/>
  <c r="K18" i="15"/>
  <c r="B18" i="15"/>
  <c r="P17" i="15"/>
  <c r="K17" i="15"/>
  <c r="Q17" i="15" s="1"/>
  <c r="B17" i="15"/>
  <c r="P16" i="15"/>
  <c r="K16" i="15"/>
  <c r="Q16" i="15" s="1"/>
  <c r="B16" i="15"/>
  <c r="P15" i="15"/>
  <c r="K15" i="15"/>
  <c r="Q15" i="15" s="1"/>
  <c r="B15" i="15"/>
  <c r="Q14" i="15"/>
  <c r="P14" i="15"/>
  <c r="K14" i="15"/>
  <c r="B14" i="15"/>
  <c r="P13" i="15"/>
  <c r="Q13" i="15" s="1"/>
  <c r="K13" i="15"/>
  <c r="B13" i="15"/>
  <c r="P12" i="15"/>
  <c r="K12" i="15"/>
  <c r="Q12" i="15" s="1"/>
  <c r="B12" i="15"/>
  <c r="P11" i="15"/>
  <c r="Q11" i="15" s="1"/>
  <c r="K11" i="15"/>
  <c r="B11" i="15"/>
  <c r="P10" i="15"/>
  <c r="K10" i="15"/>
  <c r="Q10" i="15" s="1"/>
  <c r="B10" i="15"/>
  <c r="P9" i="15"/>
  <c r="K9" i="15"/>
  <c r="Q9" i="15" s="1"/>
  <c r="B9" i="15"/>
  <c r="Q8" i="15"/>
  <c r="P8" i="15"/>
  <c r="K8" i="15"/>
  <c r="B8" i="15"/>
  <c r="P7" i="15"/>
  <c r="Q7" i="15" s="1"/>
  <c r="K7" i="15"/>
  <c r="B7" i="15"/>
  <c r="Q6" i="15"/>
  <c r="P6" i="15"/>
  <c r="K6" i="15"/>
  <c r="B6" i="15"/>
  <c r="P5" i="15"/>
  <c r="K5" i="15"/>
  <c r="Q5" i="15" s="1"/>
  <c r="B5" i="15"/>
  <c r="P4" i="15"/>
  <c r="K4" i="15"/>
  <c r="Q4" i="15" s="1"/>
  <c r="B4" i="15"/>
  <c r="P3" i="15"/>
  <c r="K3" i="15"/>
  <c r="Q3" i="15" s="1"/>
  <c r="B3" i="15"/>
  <c r="A3" i="15"/>
  <c r="A4" i="15" s="1"/>
  <c r="A5" i="15" s="1"/>
  <c r="A6" i="15" s="1"/>
  <c r="A7" i="15" s="1"/>
  <c r="A8" i="15" s="1"/>
  <c r="A9" i="15" s="1"/>
  <c r="A10" i="15" s="1"/>
  <c r="A11" i="15" s="1"/>
  <c r="A12" i="15" s="1"/>
  <c r="A13" i="15" s="1"/>
  <c r="A14" i="15" s="1"/>
  <c r="A15" i="15" s="1"/>
  <c r="A16" i="15" s="1"/>
  <c r="A17" i="15" s="1"/>
  <c r="A18" i="15" s="1"/>
  <c r="A19" i="15" s="1"/>
  <c r="A20" i="15" s="1"/>
  <c r="A21" i="15" s="1"/>
  <c r="A22" i="15" s="1"/>
  <c r="A23" i="15" s="1"/>
  <c r="Q2" i="15"/>
  <c r="P2" i="15"/>
  <c r="K2" i="15"/>
  <c r="K29" i="15" s="1"/>
  <c r="B2" i="15"/>
  <c r="A1" i="15"/>
  <c r="D42" i="14"/>
  <c r="C42" i="14"/>
  <c r="C43" i="14" s="1"/>
  <c r="N26" i="14" s="1"/>
  <c r="D37" i="14"/>
  <c r="D43" i="14" s="1"/>
  <c r="O26" i="14" s="1"/>
  <c r="O29" i="14" s="1"/>
  <c r="C37" i="14"/>
  <c r="M29" i="14"/>
  <c r="L29" i="14"/>
  <c r="J29" i="14"/>
  <c r="I29" i="14"/>
  <c r="H29" i="14"/>
  <c r="G29" i="14"/>
  <c r="F29" i="14"/>
  <c r="E29" i="14"/>
  <c r="D29" i="14"/>
  <c r="P28" i="14"/>
  <c r="K28" i="14"/>
  <c r="Q28" i="14" s="1"/>
  <c r="P27" i="14"/>
  <c r="K27" i="14"/>
  <c r="Q27" i="14" s="1"/>
  <c r="K26" i="14"/>
  <c r="P25" i="14"/>
  <c r="K25" i="14"/>
  <c r="Q25" i="14" s="1"/>
  <c r="Q24" i="14"/>
  <c r="P24" i="14"/>
  <c r="K24" i="14"/>
  <c r="P23" i="14"/>
  <c r="K23" i="14"/>
  <c r="Q23" i="14" s="1"/>
  <c r="B23" i="14"/>
  <c r="P22" i="14"/>
  <c r="K22" i="14"/>
  <c r="Q22" i="14" s="1"/>
  <c r="B22" i="14"/>
  <c r="P21" i="14"/>
  <c r="K21" i="14"/>
  <c r="Q21" i="14" s="1"/>
  <c r="B21" i="14"/>
  <c r="Q20" i="14"/>
  <c r="P20" i="14"/>
  <c r="K20" i="14"/>
  <c r="B20" i="14"/>
  <c r="P19" i="14"/>
  <c r="Q19" i="14" s="1"/>
  <c r="K19" i="14"/>
  <c r="B19" i="14"/>
  <c r="P18" i="14"/>
  <c r="K18" i="14"/>
  <c r="Q18" i="14" s="1"/>
  <c r="B18" i="14"/>
  <c r="P17" i="14"/>
  <c r="K17" i="14"/>
  <c r="Q17" i="14" s="1"/>
  <c r="B17" i="14"/>
  <c r="P16" i="14"/>
  <c r="K16" i="14"/>
  <c r="Q16" i="14" s="1"/>
  <c r="B16" i="14"/>
  <c r="P15" i="14"/>
  <c r="K15" i="14"/>
  <c r="Q15" i="14" s="1"/>
  <c r="B15" i="14"/>
  <c r="Q14" i="14"/>
  <c r="P14" i="14"/>
  <c r="K14" i="14"/>
  <c r="B14" i="14"/>
  <c r="P13" i="14"/>
  <c r="Q13" i="14" s="1"/>
  <c r="K13" i="14"/>
  <c r="B13" i="14"/>
  <c r="P12" i="14"/>
  <c r="K12" i="14"/>
  <c r="Q12" i="14" s="1"/>
  <c r="B12" i="14"/>
  <c r="P11" i="14"/>
  <c r="K11" i="14"/>
  <c r="Q11" i="14" s="1"/>
  <c r="B11" i="14"/>
  <c r="P10" i="14"/>
  <c r="K10" i="14"/>
  <c r="Q10" i="14" s="1"/>
  <c r="B10" i="14"/>
  <c r="P9" i="14"/>
  <c r="K9" i="14"/>
  <c r="Q9" i="14" s="1"/>
  <c r="B9" i="14"/>
  <c r="Q8" i="14"/>
  <c r="P8" i="14"/>
  <c r="K8" i="14"/>
  <c r="B8" i="14"/>
  <c r="P7" i="14"/>
  <c r="Q7" i="14" s="1"/>
  <c r="K7" i="14"/>
  <c r="B7" i="14"/>
  <c r="P6" i="14"/>
  <c r="K6" i="14"/>
  <c r="Q6" i="14" s="1"/>
  <c r="B6" i="14"/>
  <c r="P5" i="14"/>
  <c r="K5" i="14"/>
  <c r="Q5" i="14" s="1"/>
  <c r="B5" i="14"/>
  <c r="P4" i="14"/>
  <c r="K4" i="14"/>
  <c r="Q4" i="14" s="1"/>
  <c r="B4" i="14"/>
  <c r="A4" i="14"/>
  <c r="A5" i="14" s="1"/>
  <c r="A6" i="14" s="1"/>
  <c r="A7" i="14" s="1"/>
  <c r="A8" i="14" s="1"/>
  <c r="A9" i="14" s="1"/>
  <c r="A10" i="14" s="1"/>
  <c r="A11" i="14" s="1"/>
  <c r="A12" i="14" s="1"/>
  <c r="A13" i="14" s="1"/>
  <c r="A14" i="14" s="1"/>
  <c r="A15" i="14" s="1"/>
  <c r="A16" i="14" s="1"/>
  <c r="A17" i="14" s="1"/>
  <c r="A18" i="14" s="1"/>
  <c r="A19" i="14" s="1"/>
  <c r="A20" i="14" s="1"/>
  <c r="A21" i="14" s="1"/>
  <c r="A22" i="14" s="1"/>
  <c r="A23" i="14" s="1"/>
  <c r="P3" i="14"/>
  <c r="K3" i="14"/>
  <c r="Q3" i="14" s="1"/>
  <c r="B3" i="14"/>
  <c r="A3" i="14"/>
  <c r="Q2" i="14"/>
  <c r="P2" i="14"/>
  <c r="K2" i="14"/>
  <c r="K29" i="14" s="1"/>
  <c r="B2" i="14"/>
  <c r="A1" i="14"/>
  <c r="D42" i="9"/>
  <c r="C42" i="9"/>
  <c r="C43" i="9" s="1"/>
  <c r="N26" i="9" s="1"/>
  <c r="D37" i="9"/>
  <c r="D43" i="9" s="1"/>
  <c r="O26" i="9" s="1"/>
  <c r="O29" i="9" s="1"/>
  <c r="C37" i="9"/>
  <c r="M29" i="9"/>
  <c r="L29" i="9"/>
  <c r="J29" i="9"/>
  <c r="I29" i="9"/>
  <c r="H29" i="9"/>
  <c r="G29" i="9"/>
  <c r="F29" i="9"/>
  <c r="E29" i="9"/>
  <c r="D29" i="9"/>
  <c r="P28" i="9"/>
  <c r="K28" i="9"/>
  <c r="Q28" i="9" s="1"/>
  <c r="P27" i="9"/>
  <c r="K27" i="9"/>
  <c r="Q27" i="9" s="1"/>
  <c r="K26" i="9"/>
  <c r="P25" i="9"/>
  <c r="K25" i="9"/>
  <c r="Q25" i="9" s="1"/>
  <c r="Q24" i="9"/>
  <c r="P24" i="9"/>
  <c r="K24" i="9"/>
  <c r="P23" i="9"/>
  <c r="K23" i="9"/>
  <c r="Q23" i="9" s="1"/>
  <c r="B23" i="9"/>
  <c r="P22" i="9"/>
  <c r="K22" i="9"/>
  <c r="Q22" i="9" s="1"/>
  <c r="B22" i="9"/>
  <c r="P21" i="9"/>
  <c r="K21" i="9"/>
  <c r="Q21" i="9" s="1"/>
  <c r="B21" i="9"/>
  <c r="Q20" i="9"/>
  <c r="P20" i="9"/>
  <c r="K20" i="9"/>
  <c r="B20" i="9"/>
  <c r="P19" i="9"/>
  <c r="Q19" i="9" s="1"/>
  <c r="K19" i="9"/>
  <c r="B19" i="9"/>
  <c r="P18" i="9"/>
  <c r="K18" i="9"/>
  <c r="Q18" i="9" s="1"/>
  <c r="B18" i="9"/>
  <c r="P17" i="9"/>
  <c r="K17" i="9"/>
  <c r="Q17" i="9" s="1"/>
  <c r="B17" i="9"/>
  <c r="P16" i="9"/>
  <c r="K16" i="9"/>
  <c r="Q16" i="9" s="1"/>
  <c r="B16" i="9"/>
  <c r="P15" i="9"/>
  <c r="K15" i="9"/>
  <c r="Q15" i="9" s="1"/>
  <c r="B15" i="9"/>
  <c r="Q14" i="9"/>
  <c r="P14" i="9"/>
  <c r="K14" i="9"/>
  <c r="B14" i="9"/>
  <c r="P13" i="9"/>
  <c r="Q13" i="9" s="1"/>
  <c r="K13" i="9"/>
  <c r="B13" i="9"/>
  <c r="P12" i="9"/>
  <c r="K12" i="9"/>
  <c r="Q12" i="9" s="1"/>
  <c r="B12" i="9"/>
  <c r="P11" i="9"/>
  <c r="K11" i="9"/>
  <c r="Q11" i="9" s="1"/>
  <c r="B11" i="9"/>
  <c r="P10" i="9"/>
  <c r="K10" i="9"/>
  <c r="Q10" i="9" s="1"/>
  <c r="B10" i="9"/>
  <c r="P9" i="9"/>
  <c r="K9" i="9"/>
  <c r="Q9" i="9" s="1"/>
  <c r="B9" i="9"/>
  <c r="Q8" i="9"/>
  <c r="P8" i="9"/>
  <c r="K8" i="9"/>
  <c r="B8" i="9"/>
  <c r="P7" i="9"/>
  <c r="Q7" i="9" s="1"/>
  <c r="K7" i="9"/>
  <c r="B7" i="9"/>
  <c r="P6" i="9"/>
  <c r="K6" i="9"/>
  <c r="Q6" i="9" s="1"/>
  <c r="B6" i="9"/>
  <c r="P5" i="9"/>
  <c r="K5" i="9"/>
  <c r="Q5" i="9" s="1"/>
  <c r="B5" i="9"/>
  <c r="P4" i="9"/>
  <c r="K4" i="9"/>
  <c r="Q4" i="9" s="1"/>
  <c r="B4" i="9"/>
  <c r="P3" i="9"/>
  <c r="K3" i="9"/>
  <c r="Q3" i="9" s="1"/>
  <c r="B3" i="9"/>
  <c r="A3" i="9"/>
  <c r="A4" i="9" s="1"/>
  <c r="A5" i="9" s="1"/>
  <c r="A6" i="9" s="1"/>
  <c r="A7" i="9" s="1"/>
  <c r="A8" i="9" s="1"/>
  <c r="A9" i="9" s="1"/>
  <c r="A10" i="9" s="1"/>
  <c r="A11" i="9" s="1"/>
  <c r="A12" i="9" s="1"/>
  <c r="A13" i="9" s="1"/>
  <c r="A14" i="9" s="1"/>
  <c r="A15" i="9" s="1"/>
  <c r="A16" i="9" s="1"/>
  <c r="A17" i="9" s="1"/>
  <c r="A18" i="9" s="1"/>
  <c r="A19" i="9" s="1"/>
  <c r="A20" i="9" s="1"/>
  <c r="A21" i="9" s="1"/>
  <c r="A22" i="9" s="1"/>
  <c r="A23" i="9" s="1"/>
  <c r="Q2" i="9"/>
  <c r="P2" i="9"/>
  <c r="K2" i="9"/>
  <c r="K29" i="9" s="1"/>
  <c r="B2" i="9"/>
  <c r="A1" i="9"/>
  <c r="J29" i="2"/>
  <c r="K3" i="2"/>
  <c r="K4" i="2"/>
  <c r="K5" i="2"/>
  <c r="K6" i="2"/>
  <c r="K7" i="2"/>
  <c r="K8" i="2"/>
  <c r="K9" i="2"/>
  <c r="K10" i="2"/>
  <c r="K11" i="2"/>
  <c r="K12" i="2"/>
  <c r="K13" i="2"/>
  <c r="K14" i="2"/>
  <c r="K15" i="2"/>
  <c r="K16" i="2"/>
  <c r="K17" i="2"/>
  <c r="K18" i="2"/>
  <c r="K19" i="2"/>
  <c r="K20" i="2"/>
  <c r="K21" i="2"/>
  <c r="K22" i="2"/>
  <c r="K23" i="2"/>
  <c r="K24" i="2"/>
  <c r="K25" i="2"/>
  <c r="K26" i="2"/>
  <c r="K27" i="2"/>
  <c r="K28" i="2"/>
  <c r="K2" i="2"/>
  <c r="AE652" i="51"/>
  <c r="AD652" i="51"/>
  <c r="AC652" i="51"/>
  <c r="AB652" i="51"/>
  <c r="AA652" i="51"/>
  <c r="Z652" i="51"/>
  <c r="Y652" i="51"/>
  <c r="X652" i="51"/>
  <c r="W652" i="51"/>
  <c r="V652" i="51"/>
  <c r="U652" i="51"/>
  <c r="T652" i="51"/>
  <c r="S652" i="51"/>
  <c r="R652" i="51"/>
  <c r="Q652" i="51"/>
  <c r="P652" i="51"/>
  <c r="O652" i="51"/>
  <c r="N652" i="51"/>
  <c r="M652" i="51"/>
  <c r="AE651" i="51"/>
  <c r="AD651" i="51"/>
  <c r="AC651" i="51"/>
  <c r="AB651" i="51"/>
  <c r="AA651" i="51"/>
  <c r="Z651" i="51"/>
  <c r="Y651" i="51"/>
  <c r="X651" i="51"/>
  <c r="W651" i="51"/>
  <c r="V651" i="51"/>
  <c r="U651" i="51"/>
  <c r="T651" i="51"/>
  <c r="S651" i="51"/>
  <c r="R651" i="51"/>
  <c r="Q651" i="51"/>
  <c r="P651" i="51"/>
  <c r="O651" i="51"/>
  <c r="N651" i="51"/>
  <c r="M651" i="51"/>
  <c r="AE650" i="51"/>
  <c r="AD650" i="51"/>
  <c r="AC650" i="51"/>
  <c r="AB650" i="51"/>
  <c r="AA650" i="51"/>
  <c r="Z650" i="51"/>
  <c r="Y650" i="51"/>
  <c r="X650" i="51"/>
  <c r="W650" i="51"/>
  <c r="V650" i="51"/>
  <c r="U650" i="51"/>
  <c r="T650" i="51"/>
  <c r="S650" i="51"/>
  <c r="R650" i="51"/>
  <c r="Q650" i="51"/>
  <c r="P650" i="51"/>
  <c r="O650" i="51"/>
  <c r="N650" i="51"/>
  <c r="M650" i="51"/>
  <c r="AE649" i="51"/>
  <c r="AD649" i="51"/>
  <c r="AC649" i="51"/>
  <c r="AB649" i="51"/>
  <c r="AA649" i="51"/>
  <c r="Z649" i="51"/>
  <c r="Y649" i="51"/>
  <c r="X649" i="51"/>
  <c r="W649" i="51"/>
  <c r="V649" i="51"/>
  <c r="U649" i="51"/>
  <c r="T649" i="51"/>
  <c r="S649" i="51"/>
  <c r="R649" i="51"/>
  <c r="Q649" i="51"/>
  <c r="P649" i="51"/>
  <c r="O649" i="51"/>
  <c r="N649" i="51"/>
  <c r="M649" i="51"/>
  <c r="AE648" i="51"/>
  <c r="AD648" i="51"/>
  <c r="AC648" i="51"/>
  <c r="AB648" i="51"/>
  <c r="AA648" i="51"/>
  <c r="Z648" i="51"/>
  <c r="Y648" i="51"/>
  <c r="X648" i="51"/>
  <c r="W648" i="51"/>
  <c r="V648" i="51"/>
  <c r="U648" i="51"/>
  <c r="T648" i="51"/>
  <c r="S648" i="51"/>
  <c r="R648" i="51"/>
  <c r="Q648" i="51"/>
  <c r="P648" i="51"/>
  <c r="O648" i="51"/>
  <c r="N648" i="51"/>
  <c r="M648" i="51"/>
  <c r="AE647" i="51"/>
  <c r="AD647" i="51"/>
  <c r="AC647" i="51"/>
  <c r="AB647" i="51"/>
  <c r="AA647" i="51"/>
  <c r="Z647" i="51"/>
  <c r="Y647" i="51"/>
  <c r="X647" i="51"/>
  <c r="W647" i="51"/>
  <c r="V647" i="51"/>
  <c r="U647" i="51"/>
  <c r="T647" i="51"/>
  <c r="S647" i="51"/>
  <c r="R647" i="51"/>
  <c r="Q647" i="51"/>
  <c r="P647" i="51"/>
  <c r="O647" i="51"/>
  <c r="N647" i="51"/>
  <c r="M647" i="51"/>
  <c r="AE646" i="51"/>
  <c r="AD646" i="51"/>
  <c r="AC646" i="51"/>
  <c r="AB646" i="51"/>
  <c r="AA646" i="51"/>
  <c r="Z646" i="51"/>
  <c r="Y646" i="51"/>
  <c r="X646" i="51"/>
  <c r="W646" i="51"/>
  <c r="V646" i="51"/>
  <c r="U646" i="51"/>
  <c r="T646" i="51"/>
  <c r="S646" i="51"/>
  <c r="R646" i="51"/>
  <c r="Q646" i="51"/>
  <c r="P646" i="51"/>
  <c r="O646" i="51"/>
  <c r="N646" i="51"/>
  <c r="M646" i="51"/>
  <c r="AE645" i="51"/>
  <c r="AD645" i="51"/>
  <c r="AC645" i="51"/>
  <c r="AB645" i="51"/>
  <c r="AA645" i="51"/>
  <c r="Z645" i="51"/>
  <c r="Y645" i="51"/>
  <c r="X645" i="51"/>
  <c r="W645" i="51"/>
  <c r="V645" i="51"/>
  <c r="U645" i="51"/>
  <c r="T645" i="51"/>
  <c r="S645" i="51"/>
  <c r="R645" i="51"/>
  <c r="Q645" i="51"/>
  <c r="P645" i="51"/>
  <c r="O645" i="51"/>
  <c r="N645" i="51"/>
  <c r="M645" i="51"/>
  <c r="AE644" i="51"/>
  <c r="AD644" i="51"/>
  <c r="AC644" i="51"/>
  <c r="AB644" i="51"/>
  <c r="AA644" i="51"/>
  <c r="Z644" i="51"/>
  <c r="Y644" i="51"/>
  <c r="X644" i="51"/>
  <c r="W644" i="51"/>
  <c r="V644" i="51"/>
  <c r="U644" i="51"/>
  <c r="T644" i="51"/>
  <c r="S644" i="51"/>
  <c r="R644" i="51"/>
  <c r="Q644" i="51"/>
  <c r="P644" i="51"/>
  <c r="O644" i="51"/>
  <c r="N644" i="51"/>
  <c r="M644" i="51"/>
  <c r="AE643" i="51"/>
  <c r="AD643" i="51"/>
  <c r="AC643" i="51"/>
  <c r="AB643" i="51"/>
  <c r="AA643" i="51"/>
  <c r="Z643" i="51"/>
  <c r="Y643" i="51"/>
  <c r="X643" i="51"/>
  <c r="W643" i="51"/>
  <c r="V643" i="51"/>
  <c r="U643" i="51"/>
  <c r="T643" i="51"/>
  <c r="S643" i="51"/>
  <c r="R643" i="51"/>
  <c r="Q643" i="51"/>
  <c r="P643" i="51"/>
  <c r="O643" i="51"/>
  <c r="N643" i="51"/>
  <c r="M643" i="51"/>
  <c r="AE642" i="51"/>
  <c r="AD642" i="51"/>
  <c r="AC642" i="51"/>
  <c r="AB642" i="51"/>
  <c r="AA642" i="51"/>
  <c r="Z642" i="51"/>
  <c r="Y642" i="51"/>
  <c r="X642" i="51"/>
  <c r="W642" i="51"/>
  <c r="V642" i="51"/>
  <c r="U642" i="51"/>
  <c r="T642" i="51"/>
  <c r="S642" i="51"/>
  <c r="R642" i="51"/>
  <c r="Q642" i="51"/>
  <c r="P642" i="51"/>
  <c r="O642" i="51"/>
  <c r="N642" i="51"/>
  <c r="M642" i="51"/>
  <c r="AE641" i="51"/>
  <c r="AD641" i="51"/>
  <c r="AC641" i="51"/>
  <c r="AB641" i="51"/>
  <c r="AA641" i="51"/>
  <c r="Z641" i="51"/>
  <c r="Y641" i="51"/>
  <c r="X641" i="51"/>
  <c r="W641" i="51"/>
  <c r="V641" i="51"/>
  <c r="U641" i="51"/>
  <c r="T641" i="51"/>
  <c r="S641" i="51"/>
  <c r="R641" i="51"/>
  <c r="Q641" i="51"/>
  <c r="P641" i="51"/>
  <c r="O641" i="51"/>
  <c r="N641" i="51"/>
  <c r="M641" i="51"/>
  <c r="AE640" i="51"/>
  <c r="AD640" i="51"/>
  <c r="AC640" i="51"/>
  <c r="AB640" i="51"/>
  <c r="AA640" i="51"/>
  <c r="Z640" i="51"/>
  <c r="Y640" i="51"/>
  <c r="X640" i="51"/>
  <c r="W640" i="51"/>
  <c r="V640" i="51"/>
  <c r="U640" i="51"/>
  <c r="T640" i="51"/>
  <c r="S640" i="51"/>
  <c r="R640" i="51"/>
  <c r="Q640" i="51"/>
  <c r="P640" i="51"/>
  <c r="O640" i="51"/>
  <c r="N640" i="51"/>
  <c r="M640" i="51"/>
  <c r="AE639" i="51"/>
  <c r="AD639" i="51"/>
  <c r="AC639" i="51"/>
  <c r="AB639" i="51"/>
  <c r="AA639" i="51"/>
  <c r="Z639" i="51"/>
  <c r="Y639" i="51"/>
  <c r="X639" i="51"/>
  <c r="W639" i="51"/>
  <c r="V639" i="51"/>
  <c r="U639" i="51"/>
  <c r="T639" i="51"/>
  <c r="S639" i="51"/>
  <c r="R639" i="51"/>
  <c r="Q639" i="51"/>
  <c r="P639" i="51"/>
  <c r="O639" i="51"/>
  <c r="N639" i="51"/>
  <c r="M639" i="51"/>
  <c r="AE638" i="51"/>
  <c r="AD638" i="51"/>
  <c r="AC638" i="51"/>
  <c r="AB638" i="51"/>
  <c r="AA638" i="51"/>
  <c r="Z638" i="51"/>
  <c r="Y638" i="51"/>
  <c r="X638" i="51"/>
  <c r="W638" i="51"/>
  <c r="V638" i="51"/>
  <c r="U638" i="51"/>
  <c r="T638" i="51"/>
  <c r="S638" i="51"/>
  <c r="R638" i="51"/>
  <c r="Q638" i="51"/>
  <c r="P638" i="51"/>
  <c r="O638" i="51"/>
  <c r="N638" i="51"/>
  <c r="M638" i="51"/>
  <c r="AE637" i="51"/>
  <c r="AD637" i="51"/>
  <c r="AC637" i="51"/>
  <c r="AB637" i="51"/>
  <c r="AA637" i="51"/>
  <c r="Z637" i="51"/>
  <c r="Y637" i="51"/>
  <c r="X637" i="51"/>
  <c r="W637" i="51"/>
  <c r="V637" i="51"/>
  <c r="U637" i="51"/>
  <c r="T637" i="51"/>
  <c r="S637" i="51"/>
  <c r="R637" i="51"/>
  <c r="Q637" i="51"/>
  <c r="P637" i="51"/>
  <c r="O637" i="51"/>
  <c r="N637" i="51"/>
  <c r="M637" i="51"/>
  <c r="AE636" i="51"/>
  <c r="AD636" i="51"/>
  <c r="AC636" i="51"/>
  <c r="AB636" i="51"/>
  <c r="AA636" i="51"/>
  <c r="Z636" i="51"/>
  <c r="Y636" i="51"/>
  <c r="X636" i="51"/>
  <c r="W636" i="51"/>
  <c r="V636" i="51"/>
  <c r="U636" i="51"/>
  <c r="T636" i="51"/>
  <c r="S636" i="51"/>
  <c r="R636" i="51"/>
  <c r="Q636" i="51"/>
  <c r="P636" i="51"/>
  <c r="O636" i="51"/>
  <c r="N636" i="51"/>
  <c r="M636" i="51"/>
  <c r="AE635" i="51"/>
  <c r="AD635" i="51"/>
  <c r="AC635" i="51"/>
  <c r="AB635" i="51"/>
  <c r="AA635" i="51"/>
  <c r="Z635" i="51"/>
  <c r="Y635" i="51"/>
  <c r="X635" i="51"/>
  <c r="W635" i="51"/>
  <c r="V635" i="51"/>
  <c r="U635" i="51"/>
  <c r="T635" i="51"/>
  <c r="S635" i="51"/>
  <c r="R635" i="51"/>
  <c r="Q635" i="51"/>
  <c r="P635" i="51"/>
  <c r="O635" i="51"/>
  <c r="N635" i="51"/>
  <c r="M635" i="51"/>
  <c r="AE634" i="51"/>
  <c r="AD634" i="51"/>
  <c r="AC634" i="51"/>
  <c r="AB634" i="51"/>
  <c r="AA634" i="51"/>
  <c r="Z634" i="51"/>
  <c r="Y634" i="51"/>
  <c r="X634" i="51"/>
  <c r="W634" i="51"/>
  <c r="V634" i="51"/>
  <c r="U634" i="51"/>
  <c r="T634" i="51"/>
  <c r="S634" i="51"/>
  <c r="R634" i="51"/>
  <c r="Q634" i="51"/>
  <c r="P634" i="51"/>
  <c r="O634" i="51"/>
  <c r="N634" i="51"/>
  <c r="M634" i="51"/>
  <c r="AE633" i="51"/>
  <c r="AD633" i="51"/>
  <c r="AC633" i="51"/>
  <c r="AB633" i="51"/>
  <c r="AA633" i="51"/>
  <c r="Z633" i="51"/>
  <c r="Y633" i="51"/>
  <c r="X633" i="51"/>
  <c r="W633" i="51"/>
  <c r="V633" i="51"/>
  <c r="U633" i="51"/>
  <c r="T633" i="51"/>
  <c r="S633" i="51"/>
  <c r="R633" i="51"/>
  <c r="Q633" i="51"/>
  <c r="P633" i="51"/>
  <c r="O633" i="51"/>
  <c r="N633" i="51"/>
  <c r="M633" i="51"/>
  <c r="AE632" i="51"/>
  <c r="AD632" i="51"/>
  <c r="AC632" i="51"/>
  <c r="AB632" i="51"/>
  <c r="AA632" i="51"/>
  <c r="Z632" i="51"/>
  <c r="Y632" i="51"/>
  <c r="X632" i="51"/>
  <c r="W632" i="51"/>
  <c r="V632" i="51"/>
  <c r="U632" i="51"/>
  <c r="T632" i="51"/>
  <c r="S632" i="51"/>
  <c r="R632" i="51"/>
  <c r="Q632" i="51"/>
  <c r="P632" i="51"/>
  <c r="O632" i="51"/>
  <c r="N632" i="51"/>
  <c r="M632" i="51"/>
  <c r="AE631" i="51"/>
  <c r="AD631" i="51"/>
  <c r="AC631" i="51"/>
  <c r="AB631" i="51"/>
  <c r="AA631" i="51"/>
  <c r="Z631" i="51"/>
  <c r="Y631" i="51"/>
  <c r="X631" i="51"/>
  <c r="W631" i="51"/>
  <c r="V631" i="51"/>
  <c r="U631" i="51"/>
  <c r="T631" i="51"/>
  <c r="S631" i="51"/>
  <c r="R631" i="51"/>
  <c r="Q631" i="51"/>
  <c r="P631" i="51"/>
  <c r="O631" i="51"/>
  <c r="N631" i="51"/>
  <c r="M631" i="51"/>
  <c r="AE630" i="51"/>
  <c r="AD630" i="51"/>
  <c r="AC630" i="51"/>
  <c r="AB630" i="51"/>
  <c r="AA630" i="51"/>
  <c r="Z630" i="51"/>
  <c r="Y630" i="51"/>
  <c r="X630" i="51"/>
  <c r="W630" i="51"/>
  <c r="V630" i="51"/>
  <c r="U630" i="51"/>
  <c r="T630" i="51"/>
  <c r="S630" i="51"/>
  <c r="R630" i="51"/>
  <c r="Q630" i="51"/>
  <c r="P630" i="51"/>
  <c r="O630" i="51"/>
  <c r="N630" i="51"/>
  <c r="M630" i="51"/>
  <c r="AE629" i="51"/>
  <c r="AD629" i="51"/>
  <c r="AC629" i="51"/>
  <c r="AB629" i="51"/>
  <c r="AA629" i="51"/>
  <c r="Z629" i="51"/>
  <c r="Y629" i="51"/>
  <c r="X629" i="51"/>
  <c r="W629" i="51"/>
  <c r="V629" i="51"/>
  <c r="U629" i="51"/>
  <c r="T629" i="51"/>
  <c r="S629" i="51"/>
  <c r="R629" i="51"/>
  <c r="Q629" i="51"/>
  <c r="P629" i="51"/>
  <c r="O629" i="51"/>
  <c r="N629" i="51"/>
  <c r="M629" i="51"/>
  <c r="AE628" i="51"/>
  <c r="AD628" i="51"/>
  <c r="AC628" i="51"/>
  <c r="AB628" i="51"/>
  <c r="AA628" i="51"/>
  <c r="Z628" i="51"/>
  <c r="Y628" i="51"/>
  <c r="X628" i="51"/>
  <c r="W628" i="51"/>
  <c r="V628" i="51"/>
  <c r="U628" i="51"/>
  <c r="T628" i="51"/>
  <c r="S628" i="51"/>
  <c r="R628" i="51"/>
  <c r="Q628" i="51"/>
  <c r="P628" i="51"/>
  <c r="O628" i="51"/>
  <c r="N628" i="51"/>
  <c r="M628" i="51"/>
  <c r="AE627" i="51"/>
  <c r="AD627" i="51"/>
  <c r="AC627" i="51"/>
  <c r="AB627" i="51"/>
  <c r="AA627" i="51"/>
  <c r="Z627" i="51"/>
  <c r="Y627" i="51"/>
  <c r="X627" i="51"/>
  <c r="W627" i="51"/>
  <c r="V627" i="51"/>
  <c r="U627" i="51"/>
  <c r="T627" i="51"/>
  <c r="S627" i="51"/>
  <c r="R627" i="51"/>
  <c r="Q627" i="51"/>
  <c r="P627" i="51"/>
  <c r="O627" i="51"/>
  <c r="N627" i="51"/>
  <c r="M627" i="51"/>
  <c r="AE626" i="51"/>
  <c r="AD626" i="51"/>
  <c r="AC626" i="51"/>
  <c r="AB626" i="51"/>
  <c r="AA626" i="51"/>
  <c r="Z626" i="51"/>
  <c r="Y626" i="51"/>
  <c r="X626" i="51"/>
  <c r="W626" i="51"/>
  <c r="V626" i="51"/>
  <c r="U626" i="51"/>
  <c r="T626" i="51"/>
  <c r="S626" i="51"/>
  <c r="R626" i="51"/>
  <c r="Q626" i="51"/>
  <c r="P626" i="51"/>
  <c r="O626" i="51"/>
  <c r="N626" i="51"/>
  <c r="M626" i="51"/>
  <c r="AE625" i="51"/>
  <c r="AD625" i="51"/>
  <c r="AC625" i="51"/>
  <c r="AB625" i="51"/>
  <c r="AA625" i="51"/>
  <c r="Z625" i="51"/>
  <c r="Y625" i="51"/>
  <c r="X625" i="51"/>
  <c r="W625" i="51"/>
  <c r="V625" i="51"/>
  <c r="U625" i="51"/>
  <c r="T625" i="51"/>
  <c r="S625" i="51"/>
  <c r="R625" i="51"/>
  <c r="Q625" i="51"/>
  <c r="P625" i="51"/>
  <c r="O625" i="51"/>
  <c r="N625" i="51"/>
  <c r="M625" i="51"/>
  <c r="AE624" i="51"/>
  <c r="AD624" i="51"/>
  <c r="AC624" i="51"/>
  <c r="AB624" i="51"/>
  <c r="AA624" i="51"/>
  <c r="Z624" i="51"/>
  <c r="Y624" i="51"/>
  <c r="X624" i="51"/>
  <c r="W624" i="51"/>
  <c r="V624" i="51"/>
  <c r="U624" i="51"/>
  <c r="T624" i="51"/>
  <c r="S624" i="51"/>
  <c r="R624" i="51"/>
  <c r="Q624" i="51"/>
  <c r="P624" i="51"/>
  <c r="O624" i="51"/>
  <c r="N624" i="51"/>
  <c r="M624" i="51"/>
  <c r="AE623" i="51"/>
  <c r="AD623" i="51"/>
  <c r="AC623" i="51"/>
  <c r="AB623" i="51"/>
  <c r="AA623" i="51"/>
  <c r="Z623" i="51"/>
  <c r="Y623" i="51"/>
  <c r="X623" i="51"/>
  <c r="W623" i="51"/>
  <c r="V623" i="51"/>
  <c r="U623" i="51"/>
  <c r="T623" i="51"/>
  <c r="S623" i="51"/>
  <c r="R623" i="51"/>
  <c r="Q623" i="51"/>
  <c r="P623" i="51"/>
  <c r="O623" i="51"/>
  <c r="N623" i="51"/>
  <c r="M623" i="51"/>
  <c r="AE622" i="51"/>
  <c r="AD622" i="51"/>
  <c r="AC622" i="51"/>
  <c r="AB622" i="51"/>
  <c r="AA622" i="51"/>
  <c r="Z622" i="51"/>
  <c r="Y622" i="51"/>
  <c r="X622" i="51"/>
  <c r="W622" i="51"/>
  <c r="V622" i="51"/>
  <c r="U622" i="51"/>
  <c r="T622" i="51"/>
  <c r="S622" i="51"/>
  <c r="R622" i="51"/>
  <c r="Q622" i="51"/>
  <c r="P622" i="51"/>
  <c r="O622" i="51"/>
  <c r="N622" i="51"/>
  <c r="M622" i="51"/>
  <c r="AE621" i="51"/>
  <c r="AD621" i="51"/>
  <c r="AC621" i="51"/>
  <c r="AB621" i="51"/>
  <c r="AA621" i="51"/>
  <c r="Z621" i="51"/>
  <c r="Y621" i="51"/>
  <c r="X621" i="51"/>
  <c r="W621" i="51"/>
  <c r="V621" i="51"/>
  <c r="U621" i="51"/>
  <c r="T621" i="51"/>
  <c r="S621" i="51"/>
  <c r="R621" i="51"/>
  <c r="Q621" i="51"/>
  <c r="P621" i="51"/>
  <c r="O621" i="51"/>
  <c r="N621" i="51"/>
  <c r="M621" i="51"/>
  <c r="AE620" i="51"/>
  <c r="AD620" i="51"/>
  <c r="AC620" i="51"/>
  <c r="AB620" i="51"/>
  <c r="AA620" i="51"/>
  <c r="Z620" i="51"/>
  <c r="Y620" i="51"/>
  <c r="X620" i="51"/>
  <c r="W620" i="51"/>
  <c r="V620" i="51"/>
  <c r="U620" i="51"/>
  <c r="T620" i="51"/>
  <c r="S620" i="51"/>
  <c r="R620" i="51"/>
  <c r="Q620" i="51"/>
  <c r="P620" i="51"/>
  <c r="O620" i="51"/>
  <c r="N620" i="51"/>
  <c r="M620" i="51"/>
  <c r="AE619" i="51"/>
  <c r="AD619" i="51"/>
  <c r="AC619" i="51"/>
  <c r="AB619" i="51"/>
  <c r="AA619" i="51"/>
  <c r="Z619" i="51"/>
  <c r="Y619" i="51"/>
  <c r="X619" i="51"/>
  <c r="W619" i="51"/>
  <c r="V619" i="51"/>
  <c r="U619" i="51"/>
  <c r="T619" i="51"/>
  <c r="S619" i="51"/>
  <c r="R619" i="51"/>
  <c r="Q619" i="51"/>
  <c r="P619" i="51"/>
  <c r="O619" i="51"/>
  <c r="N619" i="51"/>
  <c r="M619" i="51"/>
  <c r="AE618" i="51"/>
  <c r="AD618" i="51"/>
  <c r="AC618" i="51"/>
  <c r="AB618" i="51"/>
  <c r="AA618" i="51"/>
  <c r="Z618" i="51"/>
  <c r="Y618" i="51"/>
  <c r="X618" i="51"/>
  <c r="W618" i="51"/>
  <c r="V618" i="51"/>
  <c r="U618" i="51"/>
  <c r="T618" i="51"/>
  <c r="S618" i="51"/>
  <c r="R618" i="51"/>
  <c r="Q618" i="51"/>
  <c r="P618" i="51"/>
  <c r="O618" i="51"/>
  <c r="N618" i="51"/>
  <c r="M618" i="51"/>
  <c r="AE617" i="51"/>
  <c r="AD617" i="51"/>
  <c r="AC617" i="51"/>
  <c r="AB617" i="51"/>
  <c r="AA617" i="51"/>
  <c r="Z617" i="51"/>
  <c r="Y617" i="51"/>
  <c r="X617" i="51"/>
  <c r="W617" i="51"/>
  <c r="V617" i="51"/>
  <c r="U617" i="51"/>
  <c r="T617" i="51"/>
  <c r="S617" i="51"/>
  <c r="R617" i="51"/>
  <c r="Q617" i="51"/>
  <c r="P617" i="51"/>
  <c r="O617" i="51"/>
  <c r="N617" i="51"/>
  <c r="M617" i="51"/>
  <c r="AE616" i="51"/>
  <c r="AD616" i="51"/>
  <c r="AC616" i="51"/>
  <c r="AB616" i="51"/>
  <c r="AA616" i="51"/>
  <c r="Z616" i="51"/>
  <c r="Y616" i="51"/>
  <c r="X616" i="51"/>
  <c r="W616" i="51"/>
  <c r="V616" i="51"/>
  <c r="U616" i="51"/>
  <c r="T616" i="51"/>
  <c r="S616" i="51"/>
  <c r="R616" i="51"/>
  <c r="Q616" i="51"/>
  <c r="P616" i="51"/>
  <c r="O616" i="51"/>
  <c r="N616" i="51"/>
  <c r="M616" i="51"/>
  <c r="AE615" i="51"/>
  <c r="AD615" i="51"/>
  <c r="AC615" i="51"/>
  <c r="AB615" i="51"/>
  <c r="AA615" i="51"/>
  <c r="Z615" i="51"/>
  <c r="Y615" i="51"/>
  <c r="X615" i="51"/>
  <c r="W615" i="51"/>
  <c r="V615" i="51"/>
  <c r="U615" i="51"/>
  <c r="T615" i="51"/>
  <c r="S615" i="51"/>
  <c r="R615" i="51"/>
  <c r="Q615" i="51"/>
  <c r="P615" i="51"/>
  <c r="O615" i="51"/>
  <c r="N615" i="51"/>
  <c r="M615" i="51"/>
  <c r="AE614" i="51"/>
  <c r="AD614" i="51"/>
  <c r="AC614" i="51"/>
  <c r="AB614" i="51"/>
  <c r="AA614" i="51"/>
  <c r="Z614" i="51"/>
  <c r="Y614" i="51"/>
  <c r="X614" i="51"/>
  <c r="W614" i="51"/>
  <c r="V614" i="51"/>
  <c r="U614" i="51"/>
  <c r="T614" i="51"/>
  <c r="S614" i="51"/>
  <c r="R614" i="51"/>
  <c r="Q614" i="51"/>
  <c r="P614" i="51"/>
  <c r="O614" i="51"/>
  <c r="N614" i="51"/>
  <c r="M614" i="51"/>
  <c r="AE613" i="51"/>
  <c r="AD613" i="51"/>
  <c r="AC613" i="51"/>
  <c r="AB613" i="51"/>
  <c r="AA613" i="51"/>
  <c r="Z613" i="51"/>
  <c r="Y613" i="51"/>
  <c r="X613" i="51"/>
  <c r="W613" i="51"/>
  <c r="V613" i="51"/>
  <c r="U613" i="51"/>
  <c r="T613" i="51"/>
  <c r="S613" i="51"/>
  <c r="R613" i="51"/>
  <c r="Q613" i="51"/>
  <c r="P613" i="51"/>
  <c r="O613" i="51"/>
  <c r="N613" i="51"/>
  <c r="M613" i="51"/>
  <c r="AE612" i="51"/>
  <c r="AD612" i="51"/>
  <c r="AC612" i="51"/>
  <c r="AB612" i="51"/>
  <c r="AA612" i="51"/>
  <c r="Z612" i="51"/>
  <c r="Y612" i="51"/>
  <c r="X612" i="51"/>
  <c r="W612" i="51"/>
  <c r="V612" i="51"/>
  <c r="U612" i="51"/>
  <c r="T612" i="51"/>
  <c r="S612" i="51"/>
  <c r="R612" i="51"/>
  <c r="Q612" i="51"/>
  <c r="P612" i="51"/>
  <c r="O612" i="51"/>
  <c r="N612" i="51"/>
  <c r="M612" i="51"/>
  <c r="AE611" i="51"/>
  <c r="AD611" i="51"/>
  <c r="AC611" i="51"/>
  <c r="AB611" i="51"/>
  <c r="AA611" i="51"/>
  <c r="Z611" i="51"/>
  <c r="Y611" i="51"/>
  <c r="X611" i="51"/>
  <c r="W611" i="51"/>
  <c r="V611" i="51"/>
  <c r="U611" i="51"/>
  <c r="T611" i="51"/>
  <c r="S611" i="51"/>
  <c r="R611" i="51"/>
  <c r="Q611" i="51"/>
  <c r="P611" i="51"/>
  <c r="O611" i="51"/>
  <c r="N611" i="51"/>
  <c r="M611" i="51"/>
  <c r="AE610" i="51"/>
  <c r="AD610" i="51"/>
  <c r="AC610" i="51"/>
  <c r="AB610" i="51"/>
  <c r="AA610" i="51"/>
  <c r="Z610" i="51"/>
  <c r="Y610" i="51"/>
  <c r="X610" i="51"/>
  <c r="W610" i="51"/>
  <c r="V610" i="51"/>
  <c r="U610" i="51"/>
  <c r="T610" i="51"/>
  <c r="S610" i="51"/>
  <c r="R610" i="51"/>
  <c r="Q610" i="51"/>
  <c r="P610" i="51"/>
  <c r="O610" i="51"/>
  <c r="N610" i="51"/>
  <c r="M610" i="51"/>
  <c r="AE609" i="51"/>
  <c r="AD609" i="51"/>
  <c r="AC609" i="51"/>
  <c r="AB609" i="51"/>
  <c r="AA609" i="51"/>
  <c r="Z609" i="51"/>
  <c r="Y609" i="51"/>
  <c r="X609" i="51"/>
  <c r="W609" i="51"/>
  <c r="V609" i="51"/>
  <c r="U609" i="51"/>
  <c r="T609" i="51"/>
  <c r="S609" i="51"/>
  <c r="R609" i="51"/>
  <c r="Q609" i="51"/>
  <c r="P609" i="51"/>
  <c r="O609" i="51"/>
  <c r="N609" i="51"/>
  <c r="M609" i="51"/>
  <c r="AE608" i="51"/>
  <c r="AD608" i="51"/>
  <c r="AC608" i="51"/>
  <c r="AB608" i="51"/>
  <c r="AA608" i="51"/>
  <c r="Z608" i="51"/>
  <c r="Y608" i="51"/>
  <c r="X608" i="51"/>
  <c r="W608" i="51"/>
  <c r="V608" i="51"/>
  <c r="U608" i="51"/>
  <c r="T608" i="51"/>
  <c r="S608" i="51"/>
  <c r="R608" i="51"/>
  <c r="Q608" i="51"/>
  <c r="P608" i="51"/>
  <c r="O608" i="51"/>
  <c r="N608" i="51"/>
  <c r="M608" i="51"/>
  <c r="AE607" i="51"/>
  <c r="AD607" i="51"/>
  <c r="AC607" i="51"/>
  <c r="AB607" i="51"/>
  <c r="AA607" i="51"/>
  <c r="Z607" i="51"/>
  <c r="Y607" i="51"/>
  <c r="X607" i="51"/>
  <c r="W607" i="51"/>
  <c r="V607" i="51"/>
  <c r="U607" i="51"/>
  <c r="T607" i="51"/>
  <c r="S607" i="51"/>
  <c r="R607" i="51"/>
  <c r="Q607" i="51"/>
  <c r="P607" i="51"/>
  <c r="O607" i="51"/>
  <c r="N607" i="51"/>
  <c r="M607" i="51"/>
  <c r="AE606" i="51"/>
  <c r="AD606" i="51"/>
  <c r="AC606" i="51"/>
  <c r="AB606" i="51"/>
  <c r="AA606" i="51"/>
  <c r="Z606" i="51"/>
  <c r="Y606" i="51"/>
  <c r="X606" i="51"/>
  <c r="W606" i="51"/>
  <c r="V606" i="51"/>
  <c r="U606" i="51"/>
  <c r="T606" i="51"/>
  <c r="S606" i="51"/>
  <c r="R606" i="51"/>
  <c r="Q606" i="51"/>
  <c r="P606" i="51"/>
  <c r="O606" i="51"/>
  <c r="N606" i="51"/>
  <c r="M606" i="51"/>
  <c r="AE605" i="51"/>
  <c r="AD605" i="51"/>
  <c r="AC605" i="51"/>
  <c r="AB605" i="51"/>
  <c r="AA605" i="51"/>
  <c r="Z605" i="51"/>
  <c r="Y605" i="51"/>
  <c r="X605" i="51"/>
  <c r="W605" i="51"/>
  <c r="V605" i="51"/>
  <c r="U605" i="51"/>
  <c r="T605" i="51"/>
  <c r="S605" i="51"/>
  <c r="R605" i="51"/>
  <c r="Q605" i="51"/>
  <c r="P605" i="51"/>
  <c r="O605" i="51"/>
  <c r="N605" i="51"/>
  <c r="M605" i="51"/>
  <c r="AE604" i="51"/>
  <c r="AD604" i="51"/>
  <c r="AC604" i="51"/>
  <c r="AB604" i="51"/>
  <c r="AA604" i="51"/>
  <c r="Z604" i="51"/>
  <c r="Y604" i="51"/>
  <c r="X604" i="51"/>
  <c r="W604" i="51"/>
  <c r="V604" i="51"/>
  <c r="U604" i="51"/>
  <c r="T604" i="51"/>
  <c r="S604" i="51"/>
  <c r="R604" i="51"/>
  <c r="Q604" i="51"/>
  <c r="P604" i="51"/>
  <c r="O604" i="51"/>
  <c r="N604" i="51"/>
  <c r="M604" i="51"/>
  <c r="AE603" i="51"/>
  <c r="AD603" i="51"/>
  <c r="AC603" i="51"/>
  <c r="AB603" i="51"/>
  <c r="AA603" i="51"/>
  <c r="Z603" i="51"/>
  <c r="Y603" i="51"/>
  <c r="X603" i="51"/>
  <c r="W603" i="51"/>
  <c r="V603" i="51"/>
  <c r="U603" i="51"/>
  <c r="T603" i="51"/>
  <c r="S603" i="51"/>
  <c r="R603" i="51"/>
  <c r="Q603" i="51"/>
  <c r="P603" i="51"/>
  <c r="O603" i="51"/>
  <c r="N603" i="51"/>
  <c r="M603" i="51"/>
  <c r="AE602" i="51"/>
  <c r="AD602" i="51"/>
  <c r="AC602" i="51"/>
  <c r="AB602" i="51"/>
  <c r="AA602" i="51"/>
  <c r="Z602" i="51"/>
  <c r="Y602" i="51"/>
  <c r="X602" i="51"/>
  <c r="W602" i="51"/>
  <c r="V602" i="51"/>
  <c r="U602" i="51"/>
  <c r="T602" i="51"/>
  <c r="S602" i="51"/>
  <c r="R602" i="51"/>
  <c r="Q602" i="51"/>
  <c r="P602" i="51"/>
  <c r="O602" i="51"/>
  <c r="N602" i="51"/>
  <c r="M602" i="51"/>
  <c r="AE601" i="51"/>
  <c r="AD601" i="51"/>
  <c r="AC601" i="51"/>
  <c r="AB601" i="51"/>
  <c r="AA601" i="51"/>
  <c r="Z601" i="51"/>
  <c r="Y601" i="51"/>
  <c r="X601" i="51"/>
  <c r="W601" i="51"/>
  <c r="V601" i="51"/>
  <c r="U601" i="51"/>
  <c r="T601" i="51"/>
  <c r="S601" i="51"/>
  <c r="R601" i="51"/>
  <c r="Q601" i="51"/>
  <c r="P601" i="51"/>
  <c r="O601" i="51"/>
  <c r="N601" i="51"/>
  <c r="M601" i="51"/>
  <c r="AE600" i="51"/>
  <c r="AD600" i="51"/>
  <c r="AC600" i="51"/>
  <c r="AB600" i="51"/>
  <c r="AA600" i="51"/>
  <c r="Z600" i="51"/>
  <c r="Y600" i="51"/>
  <c r="X600" i="51"/>
  <c r="W600" i="51"/>
  <c r="V600" i="51"/>
  <c r="U600" i="51"/>
  <c r="T600" i="51"/>
  <c r="S600" i="51"/>
  <c r="R600" i="51"/>
  <c r="Q600" i="51"/>
  <c r="P600" i="51"/>
  <c r="O600" i="51"/>
  <c r="N600" i="51"/>
  <c r="M600" i="51"/>
  <c r="AE599" i="51"/>
  <c r="AD599" i="51"/>
  <c r="AC599" i="51"/>
  <c r="AB599" i="51"/>
  <c r="AA599" i="51"/>
  <c r="Z599" i="51"/>
  <c r="Y599" i="51"/>
  <c r="X599" i="51"/>
  <c r="W599" i="51"/>
  <c r="V599" i="51"/>
  <c r="U599" i="51"/>
  <c r="T599" i="51"/>
  <c r="S599" i="51"/>
  <c r="R599" i="51"/>
  <c r="Q599" i="51"/>
  <c r="P599" i="51"/>
  <c r="O599" i="51"/>
  <c r="N599" i="51"/>
  <c r="M599" i="51"/>
  <c r="AE598" i="51"/>
  <c r="AD598" i="51"/>
  <c r="AC598" i="51"/>
  <c r="AB598" i="51"/>
  <c r="AA598" i="51"/>
  <c r="Z598" i="51"/>
  <c r="Y598" i="51"/>
  <c r="X598" i="51"/>
  <c r="W598" i="51"/>
  <c r="V598" i="51"/>
  <c r="U598" i="51"/>
  <c r="T598" i="51"/>
  <c r="S598" i="51"/>
  <c r="R598" i="51"/>
  <c r="Q598" i="51"/>
  <c r="P598" i="51"/>
  <c r="O598" i="51"/>
  <c r="N598" i="51"/>
  <c r="M598" i="51"/>
  <c r="AE597" i="51"/>
  <c r="AD597" i="51"/>
  <c r="AC597" i="51"/>
  <c r="AB597" i="51"/>
  <c r="AA597" i="51"/>
  <c r="Z597" i="51"/>
  <c r="Y597" i="51"/>
  <c r="X597" i="51"/>
  <c r="W597" i="51"/>
  <c r="V597" i="51"/>
  <c r="U597" i="51"/>
  <c r="T597" i="51"/>
  <c r="S597" i="51"/>
  <c r="R597" i="51"/>
  <c r="Q597" i="51"/>
  <c r="P597" i="51"/>
  <c r="O597" i="51"/>
  <c r="N597" i="51"/>
  <c r="M597" i="51"/>
  <c r="AE596" i="51"/>
  <c r="AD596" i="51"/>
  <c r="AC596" i="51"/>
  <c r="AB596" i="51"/>
  <c r="AA596" i="51"/>
  <c r="Z596" i="51"/>
  <c r="Y596" i="51"/>
  <c r="X596" i="51"/>
  <c r="W596" i="51"/>
  <c r="V596" i="51"/>
  <c r="U596" i="51"/>
  <c r="T596" i="51"/>
  <c r="S596" i="51"/>
  <c r="R596" i="51"/>
  <c r="Q596" i="51"/>
  <c r="P596" i="51"/>
  <c r="O596" i="51"/>
  <c r="N596" i="51"/>
  <c r="M596" i="51"/>
  <c r="AE595" i="51"/>
  <c r="AD595" i="51"/>
  <c r="AC595" i="51"/>
  <c r="AB595" i="51"/>
  <c r="AA595" i="51"/>
  <c r="Z595" i="51"/>
  <c r="Y595" i="51"/>
  <c r="X595" i="51"/>
  <c r="W595" i="51"/>
  <c r="V595" i="51"/>
  <c r="U595" i="51"/>
  <c r="T595" i="51"/>
  <c r="S595" i="51"/>
  <c r="R595" i="51"/>
  <c r="Q595" i="51"/>
  <c r="P595" i="51"/>
  <c r="O595" i="51"/>
  <c r="N595" i="51"/>
  <c r="M595" i="51"/>
  <c r="AE594" i="51"/>
  <c r="AD594" i="51"/>
  <c r="AC594" i="51"/>
  <c r="AB594" i="51"/>
  <c r="AA594" i="51"/>
  <c r="Z594" i="51"/>
  <c r="Y594" i="51"/>
  <c r="X594" i="51"/>
  <c r="W594" i="51"/>
  <c r="V594" i="51"/>
  <c r="U594" i="51"/>
  <c r="T594" i="51"/>
  <c r="S594" i="51"/>
  <c r="R594" i="51"/>
  <c r="Q594" i="51"/>
  <c r="P594" i="51"/>
  <c r="O594" i="51"/>
  <c r="N594" i="51"/>
  <c r="M594" i="51"/>
  <c r="AE593" i="51"/>
  <c r="AD593" i="51"/>
  <c r="AC593" i="51"/>
  <c r="AB593" i="51"/>
  <c r="AA593" i="51"/>
  <c r="Z593" i="51"/>
  <c r="Y593" i="51"/>
  <c r="X593" i="51"/>
  <c r="W593" i="51"/>
  <c r="V593" i="51"/>
  <c r="U593" i="51"/>
  <c r="T593" i="51"/>
  <c r="S593" i="51"/>
  <c r="R593" i="51"/>
  <c r="Q593" i="51"/>
  <c r="P593" i="51"/>
  <c r="O593" i="51"/>
  <c r="N593" i="51"/>
  <c r="M593" i="51"/>
  <c r="AE592" i="51"/>
  <c r="AD592" i="51"/>
  <c r="AC592" i="51"/>
  <c r="AB592" i="51"/>
  <c r="AA592" i="51"/>
  <c r="Z592" i="51"/>
  <c r="Y592" i="51"/>
  <c r="X592" i="51"/>
  <c r="W592" i="51"/>
  <c r="V592" i="51"/>
  <c r="U592" i="51"/>
  <c r="T592" i="51"/>
  <c r="S592" i="51"/>
  <c r="R592" i="51"/>
  <c r="Q592" i="51"/>
  <c r="P592" i="51"/>
  <c r="O592" i="51"/>
  <c r="N592" i="51"/>
  <c r="M592" i="51"/>
  <c r="AE591" i="51"/>
  <c r="AD591" i="51"/>
  <c r="AC591" i="51"/>
  <c r="AB591" i="51"/>
  <c r="AA591" i="51"/>
  <c r="Z591" i="51"/>
  <c r="Y591" i="51"/>
  <c r="X591" i="51"/>
  <c r="W591" i="51"/>
  <c r="V591" i="51"/>
  <c r="U591" i="51"/>
  <c r="T591" i="51"/>
  <c r="S591" i="51"/>
  <c r="R591" i="51"/>
  <c r="Q591" i="51"/>
  <c r="P591" i="51"/>
  <c r="O591" i="51"/>
  <c r="N591" i="51"/>
  <c r="M591" i="51"/>
  <c r="AE590" i="51"/>
  <c r="AD590" i="51"/>
  <c r="AC590" i="51"/>
  <c r="AB590" i="51"/>
  <c r="AA590" i="51"/>
  <c r="Z590" i="51"/>
  <c r="Y590" i="51"/>
  <c r="X590" i="51"/>
  <c r="W590" i="51"/>
  <c r="V590" i="51"/>
  <c r="U590" i="51"/>
  <c r="T590" i="51"/>
  <c r="S590" i="51"/>
  <c r="R590" i="51"/>
  <c r="Q590" i="51"/>
  <c r="P590" i="51"/>
  <c r="O590" i="51"/>
  <c r="N590" i="51"/>
  <c r="M590" i="51"/>
  <c r="AE589" i="51"/>
  <c r="AD589" i="51"/>
  <c r="AC589" i="51"/>
  <c r="AB589" i="51"/>
  <c r="AA589" i="51"/>
  <c r="Z589" i="51"/>
  <c r="Y589" i="51"/>
  <c r="X589" i="51"/>
  <c r="W589" i="51"/>
  <c r="V589" i="51"/>
  <c r="U589" i="51"/>
  <c r="T589" i="51"/>
  <c r="S589" i="51"/>
  <c r="R589" i="51"/>
  <c r="Q589" i="51"/>
  <c r="P589" i="51"/>
  <c r="O589" i="51"/>
  <c r="N589" i="51"/>
  <c r="M589" i="51"/>
  <c r="AE588" i="51"/>
  <c r="AD588" i="51"/>
  <c r="AC588" i="51"/>
  <c r="AB588" i="51"/>
  <c r="AA588" i="51"/>
  <c r="Z588" i="51"/>
  <c r="Y588" i="51"/>
  <c r="X588" i="51"/>
  <c r="W588" i="51"/>
  <c r="V588" i="51"/>
  <c r="U588" i="51"/>
  <c r="T588" i="51"/>
  <c r="S588" i="51"/>
  <c r="R588" i="51"/>
  <c r="Q588" i="51"/>
  <c r="P588" i="51"/>
  <c r="O588" i="51"/>
  <c r="N588" i="51"/>
  <c r="M588" i="51"/>
  <c r="AE587" i="51"/>
  <c r="AD587" i="51"/>
  <c r="AC587" i="51"/>
  <c r="AB587" i="51"/>
  <c r="AA587" i="51"/>
  <c r="Z587" i="51"/>
  <c r="Y587" i="51"/>
  <c r="X587" i="51"/>
  <c r="W587" i="51"/>
  <c r="V587" i="51"/>
  <c r="U587" i="51"/>
  <c r="T587" i="51"/>
  <c r="S587" i="51"/>
  <c r="R587" i="51"/>
  <c r="Q587" i="51"/>
  <c r="P587" i="51"/>
  <c r="O587" i="51"/>
  <c r="N587" i="51"/>
  <c r="M587" i="51"/>
  <c r="AE586" i="51"/>
  <c r="AD586" i="51"/>
  <c r="AC586" i="51"/>
  <c r="AB586" i="51"/>
  <c r="AA586" i="51"/>
  <c r="Z586" i="51"/>
  <c r="Y586" i="51"/>
  <c r="X586" i="51"/>
  <c r="W586" i="51"/>
  <c r="V586" i="51"/>
  <c r="U586" i="51"/>
  <c r="T586" i="51"/>
  <c r="S586" i="51"/>
  <c r="R586" i="51"/>
  <c r="Q586" i="51"/>
  <c r="P586" i="51"/>
  <c r="O586" i="51"/>
  <c r="N586" i="51"/>
  <c r="M586" i="51"/>
  <c r="AE585" i="51"/>
  <c r="AD585" i="51"/>
  <c r="AC585" i="51"/>
  <c r="AB585" i="51"/>
  <c r="AA585" i="51"/>
  <c r="Z585" i="51"/>
  <c r="Y585" i="51"/>
  <c r="X585" i="51"/>
  <c r="W585" i="51"/>
  <c r="V585" i="51"/>
  <c r="U585" i="51"/>
  <c r="T585" i="51"/>
  <c r="S585" i="51"/>
  <c r="R585" i="51"/>
  <c r="Q585" i="51"/>
  <c r="P585" i="51"/>
  <c r="O585" i="51"/>
  <c r="N585" i="51"/>
  <c r="M585" i="51"/>
  <c r="AE584" i="51"/>
  <c r="AD584" i="51"/>
  <c r="AC584" i="51"/>
  <c r="AB584" i="51"/>
  <c r="AA584" i="51"/>
  <c r="Z584" i="51"/>
  <c r="Y584" i="51"/>
  <c r="X584" i="51"/>
  <c r="W584" i="51"/>
  <c r="V584" i="51"/>
  <c r="U584" i="51"/>
  <c r="T584" i="51"/>
  <c r="S584" i="51"/>
  <c r="R584" i="51"/>
  <c r="Q584" i="51"/>
  <c r="P584" i="51"/>
  <c r="O584" i="51"/>
  <c r="N584" i="51"/>
  <c r="M584" i="51"/>
  <c r="AE583" i="51"/>
  <c r="AD583" i="51"/>
  <c r="AC583" i="51"/>
  <c r="AB583" i="51"/>
  <c r="AA583" i="51"/>
  <c r="Z583" i="51"/>
  <c r="Y583" i="51"/>
  <c r="X583" i="51"/>
  <c r="W583" i="51"/>
  <c r="V583" i="51"/>
  <c r="U583" i="51"/>
  <c r="T583" i="51"/>
  <c r="S583" i="51"/>
  <c r="R583" i="51"/>
  <c r="Q583" i="51"/>
  <c r="P583" i="51"/>
  <c r="O583" i="51"/>
  <c r="N583" i="51"/>
  <c r="M583" i="51"/>
  <c r="AE582" i="51"/>
  <c r="AD582" i="51"/>
  <c r="AC582" i="51"/>
  <c r="AB582" i="51"/>
  <c r="AA582" i="51"/>
  <c r="Z582" i="51"/>
  <c r="Y582" i="51"/>
  <c r="X582" i="51"/>
  <c r="W582" i="51"/>
  <c r="V582" i="51"/>
  <c r="U582" i="51"/>
  <c r="T582" i="51"/>
  <c r="S582" i="51"/>
  <c r="R582" i="51"/>
  <c r="Q582" i="51"/>
  <c r="P582" i="51"/>
  <c r="O582" i="51"/>
  <c r="N582" i="51"/>
  <c r="M582" i="51"/>
  <c r="AE581" i="51"/>
  <c r="AD581" i="51"/>
  <c r="AC581" i="51"/>
  <c r="AB581" i="51"/>
  <c r="AA581" i="51"/>
  <c r="Z581" i="51"/>
  <c r="Y581" i="51"/>
  <c r="X581" i="51"/>
  <c r="W581" i="51"/>
  <c r="V581" i="51"/>
  <c r="U581" i="51"/>
  <c r="T581" i="51"/>
  <c r="S581" i="51"/>
  <c r="R581" i="51"/>
  <c r="Q581" i="51"/>
  <c r="P581" i="51"/>
  <c r="O581" i="51"/>
  <c r="N581" i="51"/>
  <c r="M581" i="51"/>
  <c r="AE580" i="51"/>
  <c r="AD580" i="51"/>
  <c r="AC580" i="51"/>
  <c r="AB580" i="51"/>
  <c r="AA580" i="51"/>
  <c r="Z580" i="51"/>
  <c r="Y580" i="51"/>
  <c r="X580" i="51"/>
  <c r="W580" i="51"/>
  <c r="V580" i="51"/>
  <c r="U580" i="51"/>
  <c r="T580" i="51"/>
  <c r="S580" i="51"/>
  <c r="R580" i="51"/>
  <c r="Q580" i="51"/>
  <c r="P580" i="51"/>
  <c r="O580" i="51"/>
  <c r="N580" i="51"/>
  <c r="M580" i="51"/>
  <c r="AE579" i="51"/>
  <c r="AD579" i="51"/>
  <c r="AC579" i="51"/>
  <c r="AB579" i="51"/>
  <c r="AA579" i="51"/>
  <c r="Z579" i="51"/>
  <c r="Y579" i="51"/>
  <c r="X579" i="51"/>
  <c r="W579" i="51"/>
  <c r="V579" i="51"/>
  <c r="U579" i="51"/>
  <c r="T579" i="51"/>
  <c r="S579" i="51"/>
  <c r="R579" i="51"/>
  <c r="Q579" i="51"/>
  <c r="P579" i="51"/>
  <c r="O579" i="51"/>
  <c r="N579" i="51"/>
  <c r="M579" i="51"/>
  <c r="AE578" i="51"/>
  <c r="AD578" i="51"/>
  <c r="AC578" i="51"/>
  <c r="AB578" i="51"/>
  <c r="AA578" i="51"/>
  <c r="Z578" i="51"/>
  <c r="Y578" i="51"/>
  <c r="X578" i="51"/>
  <c r="W578" i="51"/>
  <c r="V578" i="51"/>
  <c r="U578" i="51"/>
  <c r="T578" i="51"/>
  <c r="S578" i="51"/>
  <c r="R578" i="51"/>
  <c r="Q578" i="51"/>
  <c r="P578" i="51"/>
  <c r="O578" i="51"/>
  <c r="N578" i="51"/>
  <c r="M578" i="51"/>
  <c r="AE577" i="51"/>
  <c r="AD577" i="51"/>
  <c r="AC577" i="51"/>
  <c r="AB577" i="51"/>
  <c r="AA577" i="51"/>
  <c r="Z577" i="51"/>
  <c r="Y577" i="51"/>
  <c r="X577" i="51"/>
  <c r="W577" i="51"/>
  <c r="V577" i="51"/>
  <c r="U577" i="51"/>
  <c r="T577" i="51"/>
  <c r="S577" i="51"/>
  <c r="R577" i="51"/>
  <c r="Q577" i="51"/>
  <c r="P577" i="51"/>
  <c r="O577" i="51"/>
  <c r="N577" i="51"/>
  <c r="M577" i="51"/>
  <c r="AE576" i="51"/>
  <c r="AD576" i="51"/>
  <c r="AC576" i="51"/>
  <c r="AB576" i="51"/>
  <c r="AA576" i="51"/>
  <c r="Z576" i="51"/>
  <c r="Y576" i="51"/>
  <c r="X576" i="51"/>
  <c r="W576" i="51"/>
  <c r="V576" i="51"/>
  <c r="U576" i="51"/>
  <c r="T576" i="51"/>
  <c r="S576" i="51"/>
  <c r="R576" i="51"/>
  <c r="Q576" i="51"/>
  <c r="P576" i="51"/>
  <c r="O576" i="51"/>
  <c r="N576" i="51"/>
  <c r="M576" i="51"/>
  <c r="AE575" i="51"/>
  <c r="AD575" i="51"/>
  <c r="AC575" i="51"/>
  <c r="AB575" i="51"/>
  <c r="AA575" i="51"/>
  <c r="Z575" i="51"/>
  <c r="Y575" i="51"/>
  <c r="X575" i="51"/>
  <c r="W575" i="51"/>
  <c r="V575" i="51"/>
  <c r="U575" i="51"/>
  <c r="T575" i="51"/>
  <c r="S575" i="51"/>
  <c r="R575" i="51"/>
  <c r="Q575" i="51"/>
  <c r="P575" i="51"/>
  <c r="O575" i="51"/>
  <c r="N575" i="51"/>
  <c r="M575" i="51"/>
  <c r="AE574" i="51"/>
  <c r="AD574" i="51"/>
  <c r="AC574" i="51"/>
  <c r="AB574" i="51"/>
  <c r="AA574" i="51"/>
  <c r="Z574" i="51"/>
  <c r="Y574" i="51"/>
  <c r="X574" i="51"/>
  <c r="W574" i="51"/>
  <c r="V574" i="51"/>
  <c r="U574" i="51"/>
  <c r="T574" i="51"/>
  <c r="S574" i="51"/>
  <c r="R574" i="51"/>
  <c r="Q574" i="51"/>
  <c r="P574" i="51"/>
  <c r="O574" i="51"/>
  <c r="N574" i="51"/>
  <c r="M574" i="51"/>
  <c r="AE573" i="51"/>
  <c r="AD573" i="51"/>
  <c r="AC573" i="51"/>
  <c r="AB573" i="51"/>
  <c r="AA573" i="51"/>
  <c r="Z573" i="51"/>
  <c r="Y573" i="51"/>
  <c r="X573" i="51"/>
  <c r="W573" i="51"/>
  <c r="V573" i="51"/>
  <c r="U573" i="51"/>
  <c r="T573" i="51"/>
  <c r="S573" i="51"/>
  <c r="R573" i="51"/>
  <c r="Q573" i="51"/>
  <c r="P573" i="51"/>
  <c r="O573" i="51"/>
  <c r="N573" i="51"/>
  <c r="M573" i="51"/>
  <c r="AE572" i="51"/>
  <c r="AD572" i="51"/>
  <c r="AC572" i="51"/>
  <c r="AB572" i="51"/>
  <c r="AA572" i="51"/>
  <c r="Z572" i="51"/>
  <c r="Y572" i="51"/>
  <c r="X572" i="51"/>
  <c r="W572" i="51"/>
  <c r="V572" i="51"/>
  <c r="U572" i="51"/>
  <c r="T572" i="51"/>
  <c r="S572" i="51"/>
  <c r="R572" i="51"/>
  <c r="Q572" i="51"/>
  <c r="P572" i="51"/>
  <c r="O572" i="51"/>
  <c r="N572" i="51"/>
  <c r="M572" i="51"/>
  <c r="AE571" i="51"/>
  <c r="AD571" i="51"/>
  <c r="AC571" i="51"/>
  <c r="AB571" i="51"/>
  <c r="AA571" i="51"/>
  <c r="Z571" i="51"/>
  <c r="Y571" i="51"/>
  <c r="X571" i="51"/>
  <c r="W571" i="51"/>
  <c r="V571" i="51"/>
  <c r="U571" i="51"/>
  <c r="T571" i="51"/>
  <c r="S571" i="51"/>
  <c r="R571" i="51"/>
  <c r="Q571" i="51"/>
  <c r="P571" i="51"/>
  <c r="O571" i="51"/>
  <c r="N571" i="51"/>
  <c r="M571" i="51"/>
  <c r="AE570" i="51"/>
  <c r="AD570" i="51"/>
  <c r="AC570" i="51"/>
  <c r="AB570" i="51"/>
  <c r="AA570" i="51"/>
  <c r="Z570" i="51"/>
  <c r="Y570" i="51"/>
  <c r="X570" i="51"/>
  <c r="W570" i="51"/>
  <c r="V570" i="51"/>
  <c r="U570" i="51"/>
  <c r="T570" i="51"/>
  <c r="S570" i="51"/>
  <c r="R570" i="51"/>
  <c r="Q570" i="51"/>
  <c r="P570" i="51"/>
  <c r="O570" i="51"/>
  <c r="N570" i="51"/>
  <c r="M570" i="51"/>
  <c r="AE569" i="51"/>
  <c r="AD569" i="51"/>
  <c r="AC569" i="51"/>
  <c r="AB569" i="51"/>
  <c r="AA569" i="51"/>
  <c r="Z569" i="51"/>
  <c r="Y569" i="51"/>
  <c r="X569" i="51"/>
  <c r="W569" i="51"/>
  <c r="V569" i="51"/>
  <c r="U569" i="51"/>
  <c r="T569" i="51"/>
  <c r="S569" i="51"/>
  <c r="R569" i="51"/>
  <c r="Q569" i="51"/>
  <c r="P569" i="51"/>
  <c r="O569" i="51"/>
  <c r="N569" i="51"/>
  <c r="M569" i="51"/>
  <c r="AE568" i="51"/>
  <c r="AD568" i="51"/>
  <c r="AC568" i="51"/>
  <c r="AB568" i="51"/>
  <c r="AA568" i="51"/>
  <c r="Z568" i="51"/>
  <c r="Y568" i="51"/>
  <c r="X568" i="51"/>
  <c r="W568" i="51"/>
  <c r="V568" i="51"/>
  <c r="U568" i="51"/>
  <c r="T568" i="51"/>
  <c r="S568" i="51"/>
  <c r="R568" i="51"/>
  <c r="Q568" i="51"/>
  <c r="P568" i="51"/>
  <c r="O568" i="51"/>
  <c r="N568" i="51"/>
  <c r="M568" i="51"/>
  <c r="AE567" i="51"/>
  <c r="AD567" i="51"/>
  <c r="AC567" i="51"/>
  <c r="AB567" i="51"/>
  <c r="AA567" i="51"/>
  <c r="Z567" i="51"/>
  <c r="Y567" i="51"/>
  <c r="X567" i="51"/>
  <c r="W567" i="51"/>
  <c r="V567" i="51"/>
  <c r="U567" i="51"/>
  <c r="T567" i="51"/>
  <c r="S567" i="51"/>
  <c r="R567" i="51"/>
  <c r="Q567" i="51"/>
  <c r="P567" i="51"/>
  <c r="O567" i="51"/>
  <c r="N567" i="51"/>
  <c r="M567" i="51"/>
  <c r="AE566" i="51"/>
  <c r="AD566" i="51"/>
  <c r="AC566" i="51"/>
  <c r="AB566" i="51"/>
  <c r="AA566" i="51"/>
  <c r="Z566" i="51"/>
  <c r="Y566" i="51"/>
  <c r="X566" i="51"/>
  <c r="W566" i="51"/>
  <c r="V566" i="51"/>
  <c r="U566" i="51"/>
  <c r="T566" i="51"/>
  <c r="S566" i="51"/>
  <c r="R566" i="51"/>
  <c r="Q566" i="51"/>
  <c r="P566" i="51"/>
  <c r="O566" i="51"/>
  <c r="N566" i="51"/>
  <c r="M566" i="51"/>
  <c r="AE565" i="51"/>
  <c r="AD565" i="51"/>
  <c r="AC565" i="51"/>
  <c r="AB565" i="51"/>
  <c r="AA565" i="51"/>
  <c r="Z565" i="51"/>
  <c r="Y565" i="51"/>
  <c r="X565" i="51"/>
  <c r="W565" i="51"/>
  <c r="V565" i="51"/>
  <c r="U565" i="51"/>
  <c r="T565" i="51"/>
  <c r="S565" i="51"/>
  <c r="R565" i="51"/>
  <c r="Q565" i="51"/>
  <c r="P565" i="51"/>
  <c r="O565" i="51"/>
  <c r="N565" i="51"/>
  <c r="M565" i="51"/>
  <c r="AE564" i="51"/>
  <c r="AD564" i="51"/>
  <c r="AC564" i="51"/>
  <c r="AB564" i="51"/>
  <c r="AA564" i="51"/>
  <c r="Z564" i="51"/>
  <c r="Y564" i="51"/>
  <c r="X564" i="51"/>
  <c r="W564" i="51"/>
  <c r="V564" i="51"/>
  <c r="U564" i="51"/>
  <c r="T564" i="51"/>
  <c r="S564" i="51"/>
  <c r="R564" i="51"/>
  <c r="Q564" i="51"/>
  <c r="P564" i="51"/>
  <c r="O564" i="51"/>
  <c r="N564" i="51"/>
  <c r="M564" i="51"/>
  <c r="AE563" i="51"/>
  <c r="AD563" i="51"/>
  <c r="AC563" i="51"/>
  <c r="AB563" i="51"/>
  <c r="AA563" i="51"/>
  <c r="Z563" i="51"/>
  <c r="Y563" i="51"/>
  <c r="X563" i="51"/>
  <c r="W563" i="51"/>
  <c r="V563" i="51"/>
  <c r="U563" i="51"/>
  <c r="T563" i="51"/>
  <c r="S563" i="51"/>
  <c r="R563" i="51"/>
  <c r="Q563" i="51"/>
  <c r="P563" i="51"/>
  <c r="O563" i="51"/>
  <c r="N563" i="51"/>
  <c r="M563" i="51"/>
  <c r="AE562" i="51"/>
  <c r="AD562" i="51"/>
  <c r="AC562" i="51"/>
  <c r="AB562" i="51"/>
  <c r="AA562" i="51"/>
  <c r="Z562" i="51"/>
  <c r="Y562" i="51"/>
  <c r="X562" i="51"/>
  <c r="W562" i="51"/>
  <c r="V562" i="51"/>
  <c r="U562" i="51"/>
  <c r="T562" i="51"/>
  <c r="S562" i="51"/>
  <c r="R562" i="51"/>
  <c r="Q562" i="51"/>
  <c r="P562" i="51"/>
  <c r="O562" i="51"/>
  <c r="N562" i="51"/>
  <c r="M562" i="51"/>
  <c r="AE561" i="51"/>
  <c r="AD561" i="51"/>
  <c r="AC561" i="51"/>
  <c r="AB561" i="51"/>
  <c r="AA561" i="51"/>
  <c r="Z561" i="51"/>
  <c r="Y561" i="51"/>
  <c r="X561" i="51"/>
  <c r="W561" i="51"/>
  <c r="V561" i="51"/>
  <c r="U561" i="51"/>
  <c r="T561" i="51"/>
  <c r="S561" i="51"/>
  <c r="R561" i="51"/>
  <c r="Q561" i="51"/>
  <c r="P561" i="51"/>
  <c r="O561" i="51"/>
  <c r="N561" i="51"/>
  <c r="M561" i="51"/>
  <c r="AE560" i="51"/>
  <c r="AD560" i="51"/>
  <c r="AC560" i="51"/>
  <c r="AB560" i="51"/>
  <c r="AA560" i="51"/>
  <c r="Z560" i="51"/>
  <c r="Y560" i="51"/>
  <c r="X560" i="51"/>
  <c r="W560" i="51"/>
  <c r="V560" i="51"/>
  <c r="U560" i="51"/>
  <c r="T560" i="51"/>
  <c r="S560" i="51"/>
  <c r="R560" i="51"/>
  <c r="Q560" i="51"/>
  <c r="P560" i="51"/>
  <c r="O560" i="51"/>
  <c r="N560" i="51"/>
  <c r="M560" i="51"/>
  <c r="AE559" i="51"/>
  <c r="AD559" i="51"/>
  <c r="AC559" i="51"/>
  <c r="AB559" i="51"/>
  <c r="AA559" i="51"/>
  <c r="Z559" i="51"/>
  <c r="Y559" i="51"/>
  <c r="X559" i="51"/>
  <c r="W559" i="51"/>
  <c r="V559" i="51"/>
  <c r="U559" i="51"/>
  <c r="T559" i="51"/>
  <c r="S559" i="51"/>
  <c r="R559" i="51"/>
  <c r="Q559" i="51"/>
  <c r="P559" i="51"/>
  <c r="O559" i="51"/>
  <c r="N559" i="51"/>
  <c r="M559" i="51"/>
  <c r="AE558" i="51"/>
  <c r="AD558" i="51"/>
  <c r="AC558" i="51"/>
  <c r="AB558" i="51"/>
  <c r="AA558" i="51"/>
  <c r="Z558" i="51"/>
  <c r="Y558" i="51"/>
  <c r="X558" i="51"/>
  <c r="W558" i="51"/>
  <c r="V558" i="51"/>
  <c r="U558" i="51"/>
  <c r="T558" i="51"/>
  <c r="S558" i="51"/>
  <c r="R558" i="51"/>
  <c r="Q558" i="51"/>
  <c r="P558" i="51"/>
  <c r="O558" i="51"/>
  <c r="N558" i="51"/>
  <c r="M558" i="51"/>
  <c r="AE557" i="51"/>
  <c r="AD557" i="51"/>
  <c r="AC557" i="51"/>
  <c r="AB557" i="51"/>
  <c r="AA557" i="51"/>
  <c r="Z557" i="51"/>
  <c r="Y557" i="51"/>
  <c r="X557" i="51"/>
  <c r="W557" i="51"/>
  <c r="V557" i="51"/>
  <c r="U557" i="51"/>
  <c r="T557" i="51"/>
  <c r="S557" i="51"/>
  <c r="R557" i="51"/>
  <c r="Q557" i="51"/>
  <c r="P557" i="51"/>
  <c r="O557" i="51"/>
  <c r="N557" i="51"/>
  <c r="M557" i="51"/>
  <c r="AE556" i="51"/>
  <c r="AD556" i="51"/>
  <c r="AC556" i="51"/>
  <c r="AB556" i="51"/>
  <c r="AA556" i="51"/>
  <c r="Z556" i="51"/>
  <c r="Y556" i="51"/>
  <c r="X556" i="51"/>
  <c r="W556" i="51"/>
  <c r="V556" i="51"/>
  <c r="U556" i="51"/>
  <c r="T556" i="51"/>
  <c r="S556" i="51"/>
  <c r="R556" i="51"/>
  <c r="Q556" i="51"/>
  <c r="P556" i="51"/>
  <c r="O556" i="51"/>
  <c r="N556" i="51"/>
  <c r="M556" i="51"/>
  <c r="AE555" i="51"/>
  <c r="AD555" i="51"/>
  <c r="AC555" i="51"/>
  <c r="AB555" i="51"/>
  <c r="AA555" i="51"/>
  <c r="Z555" i="51"/>
  <c r="Y555" i="51"/>
  <c r="X555" i="51"/>
  <c r="W555" i="51"/>
  <c r="V555" i="51"/>
  <c r="U555" i="51"/>
  <c r="T555" i="51"/>
  <c r="S555" i="51"/>
  <c r="R555" i="51"/>
  <c r="Q555" i="51"/>
  <c r="P555" i="51"/>
  <c r="O555" i="51"/>
  <c r="N555" i="51"/>
  <c r="M555" i="51"/>
  <c r="AE554" i="51"/>
  <c r="AD554" i="51"/>
  <c r="AC554" i="51"/>
  <c r="AB554" i="51"/>
  <c r="AA554" i="51"/>
  <c r="Z554" i="51"/>
  <c r="Y554" i="51"/>
  <c r="X554" i="51"/>
  <c r="W554" i="51"/>
  <c r="V554" i="51"/>
  <c r="U554" i="51"/>
  <c r="T554" i="51"/>
  <c r="S554" i="51"/>
  <c r="R554" i="51"/>
  <c r="Q554" i="51"/>
  <c r="P554" i="51"/>
  <c r="O554" i="51"/>
  <c r="N554" i="51"/>
  <c r="M554" i="51"/>
  <c r="AE553" i="51"/>
  <c r="AD553" i="51"/>
  <c r="AC553" i="51"/>
  <c r="AB553" i="51"/>
  <c r="AA553" i="51"/>
  <c r="Z553" i="51"/>
  <c r="Y553" i="51"/>
  <c r="X553" i="51"/>
  <c r="W553" i="51"/>
  <c r="V553" i="51"/>
  <c r="U553" i="51"/>
  <c r="T553" i="51"/>
  <c r="S553" i="51"/>
  <c r="R553" i="51"/>
  <c r="Q553" i="51"/>
  <c r="P553" i="51"/>
  <c r="O553" i="51"/>
  <c r="N553" i="51"/>
  <c r="M553" i="51"/>
  <c r="AE552" i="51"/>
  <c r="AD552" i="51"/>
  <c r="AC552" i="51"/>
  <c r="AB552" i="51"/>
  <c r="AA552" i="51"/>
  <c r="Z552" i="51"/>
  <c r="Y552" i="51"/>
  <c r="X552" i="51"/>
  <c r="W552" i="51"/>
  <c r="V552" i="51"/>
  <c r="U552" i="51"/>
  <c r="T552" i="51"/>
  <c r="S552" i="51"/>
  <c r="R552" i="51"/>
  <c r="Q552" i="51"/>
  <c r="P552" i="51"/>
  <c r="O552" i="51"/>
  <c r="N552" i="51"/>
  <c r="M552" i="51"/>
  <c r="AE551" i="51"/>
  <c r="AD551" i="51"/>
  <c r="AC551" i="51"/>
  <c r="AB551" i="51"/>
  <c r="AA551" i="51"/>
  <c r="Z551" i="51"/>
  <c r="Y551" i="51"/>
  <c r="X551" i="51"/>
  <c r="W551" i="51"/>
  <c r="V551" i="51"/>
  <c r="U551" i="51"/>
  <c r="T551" i="51"/>
  <c r="S551" i="51"/>
  <c r="R551" i="51"/>
  <c r="Q551" i="51"/>
  <c r="P551" i="51"/>
  <c r="O551" i="51"/>
  <c r="N551" i="51"/>
  <c r="M551" i="51"/>
  <c r="AE550" i="51"/>
  <c r="AD550" i="51"/>
  <c r="AC550" i="51"/>
  <c r="AB550" i="51"/>
  <c r="AA550" i="51"/>
  <c r="Z550" i="51"/>
  <c r="Y550" i="51"/>
  <c r="X550" i="51"/>
  <c r="W550" i="51"/>
  <c r="V550" i="51"/>
  <c r="U550" i="51"/>
  <c r="T550" i="51"/>
  <c r="S550" i="51"/>
  <c r="R550" i="51"/>
  <c r="Q550" i="51"/>
  <c r="P550" i="51"/>
  <c r="O550" i="51"/>
  <c r="N550" i="51"/>
  <c r="M550" i="51"/>
  <c r="AE549" i="51"/>
  <c r="AD549" i="51"/>
  <c r="AC549" i="51"/>
  <c r="AB549" i="51"/>
  <c r="AA549" i="51"/>
  <c r="Z549" i="51"/>
  <c r="Y549" i="51"/>
  <c r="X549" i="51"/>
  <c r="W549" i="51"/>
  <c r="V549" i="51"/>
  <c r="U549" i="51"/>
  <c r="T549" i="51"/>
  <c r="S549" i="51"/>
  <c r="R549" i="51"/>
  <c r="Q549" i="51"/>
  <c r="P549" i="51"/>
  <c r="O549" i="51"/>
  <c r="N549" i="51"/>
  <c r="M549" i="51"/>
  <c r="AE548" i="51"/>
  <c r="AD548" i="51"/>
  <c r="AC548" i="51"/>
  <c r="AB548" i="51"/>
  <c r="AA548" i="51"/>
  <c r="Z548" i="51"/>
  <c r="Y548" i="51"/>
  <c r="X548" i="51"/>
  <c r="W548" i="51"/>
  <c r="V548" i="51"/>
  <c r="U548" i="51"/>
  <c r="T548" i="51"/>
  <c r="S548" i="51"/>
  <c r="R548" i="51"/>
  <c r="Q548" i="51"/>
  <c r="P548" i="51"/>
  <c r="O548" i="51"/>
  <c r="N548" i="51"/>
  <c r="M548" i="51"/>
  <c r="AE547" i="51"/>
  <c r="AD547" i="51"/>
  <c r="AC547" i="51"/>
  <c r="AB547" i="51"/>
  <c r="AA547" i="51"/>
  <c r="Z547" i="51"/>
  <c r="Y547" i="51"/>
  <c r="X547" i="51"/>
  <c r="W547" i="51"/>
  <c r="V547" i="51"/>
  <c r="U547" i="51"/>
  <c r="T547" i="51"/>
  <c r="S547" i="51"/>
  <c r="R547" i="51"/>
  <c r="Q547" i="51"/>
  <c r="P547" i="51"/>
  <c r="O547" i="51"/>
  <c r="N547" i="51"/>
  <c r="M547" i="51"/>
  <c r="AE546" i="51"/>
  <c r="AD546" i="51"/>
  <c r="AC546" i="51"/>
  <c r="AB546" i="51"/>
  <c r="AA546" i="51"/>
  <c r="Z546" i="51"/>
  <c r="Y546" i="51"/>
  <c r="X546" i="51"/>
  <c r="W546" i="51"/>
  <c r="V546" i="51"/>
  <c r="U546" i="51"/>
  <c r="T546" i="51"/>
  <c r="S546" i="51"/>
  <c r="R546" i="51"/>
  <c r="Q546" i="51"/>
  <c r="P546" i="51"/>
  <c r="O546" i="51"/>
  <c r="N546" i="51"/>
  <c r="M546" i="51"/>
  <c r="AE545" i="51"/>
  <c r="AD545" i="51"/>
  <c r="AC545" i="51"/>
  <c r="AB545" i="51"/>
  <c r="AA545" i="51"/>
  <c r="Z545" i="51"/>
  <c r="Y545" i="51"/>
  <c r="X545" i="51"/>
  <c r="W545" i="51"/>
  <c r="V545" i="51"/>
  <c r="U545" i="51"/>
  <c r="T545" i="51"/>
  <c r="S545" i="51"/>
  <c r="R545" i="51"/>
  <c r="Q545" i="51"/>
  <c r="P545" i="51"/>
  <c r="O545" i="51"/>
  <c r="N545" i="51"/>
  <c r="M545" i="51"/>
  <c r="AE544" i="51"/>
  <c r="AD544" i="51"/>
  <c r="AC544" i="51"/>
  <c r="AB544" i="51"/>
  <c r="AA544" i="51"/>
  <c r="Z544" i="51"/>
  <c r="Y544" i="51"/>
  <c r="X544" i="51"/>
  <c r="W544" i="51"/>
  <c r="V544" i="51"/>
  <c r="U544" i="51"/>
  <c r="T544" i="51"/>
  <c r="S544" i="51"/>
  <c r="R544" i="51"/>
  <c r="Q544" i="51"/>
  <c r="P544" i="51"/>
  <c r="O544" i="51"/>
  <c r="N544" i="51"/>
  <c r="M544" i="51"/>
  <c r="AE543" i="51"/>
  <c r="AD543" i="51"/>
  <c r="AC543" i="51"/>
  <c r="AB543" i="51"/>
  <c r="AA543" i="51"/>
  <c r="Z543" i="51"/>
  <c r="Y543" i="51"/>
  <c r="X543" i="51"/>
  <c r="W543" i="51"/>
  <c r="V543" i="51"/>
  <c r="U543" i="51"/>
  <c r="T543" i="51"/>
  <c r="S543" i="51"/>
  <c r="R543" i="51"/>
  <c r="Q543" i="51"/>
  <c r="P543" i="51"/>
  <c r="O543" i="51"/>
  <c r="N543" i="51"/>
  <c r="M543" i="51"/>
  <c r="AE542" i="51"/>
  <c r="AD542" i="51"/>
  <c r="AC542" i="51"/>
  <c r="AB542" i="51"/>
  <c r="AA542" i="51"/>
  <c r="Z542" i="51"/>
  <c r="Y542" i="51"/>
  <c r="X542" i="51"/>
  <c r="W542" i="51"/>
  <c r="V542" i="51"/>
  <c r="U542" i="51"/>
  <c r="T542" i="51"/>
  <c r="S542" i="51"/>
  <c r="R542" i="51"/>
  <c r="Q542" i="51"/>
  <c r="P542" i="51"/>
  <c r="O542" i="51"/>
  <c r="N542" i="51"/>
  <c r="M542" i="51"/>
  <c r="AE541" i="51"/>
  <c r="AD541" i="51"/>
  <c r="AC541" i="51"/>
  <c r="AB541" i="51"/>
  <c r="AA541" i="51"/>
  <c r="Z541" i="51"/>
  <c r="Y541" i="51"/>
  <c r="X541" i="51"/>
  <c r="W541" i="51"/>
  <c r="V541" i="51"/>
  <c r="U541" i="51"/>
  <c r="T541" i="51"/>
  <c r="S541" i="51"/>
  <c r="R541" i="51"/>
  <c r="Q541" i="51"/>
  <c r="P541" i="51"/>
  <c r="O541" i="51"/>
  <c r="N541" i="51"/>
  <c r="M541" i="51"/>
  <c r="AE540" i="51"/>
  <c r="AD540" i="51"/>
  <c r="AC540" i="51"/>
  <c r="AB540" i="51"/>
  <c r="AA540" i="51"/>
  <c r="Z540" i="51"/>
  <c r="Y540" i="51"/>
  <c r="X540" i="51"/>
  <c r="W540" i="51"/>
  <c r="V540" i="51"/>
  <c r="U540" i="51"/>
  <c r="T540" i="51"/>
  <c r="S540" i="51"/>
  <c r="R540" i="51"/>
  <c r="Q540" i="51"/>
  <c r="P540" i="51"/>
  <c r="O540" i="51"/>
  <c r="N540" i="51"/>
  <c r="M540" i="51"/>
  <c r="AE539" i="51"/>
  <c r="AD539" i="51"/>
  <c r="AC539" i="51"/>
  <c r="AB539" i="51"/>
  <c r="AA539" i="51"/>
  <c r="Z539" i="51"/>
  <c r="Y539" i="51"/>
  <c r="X539" i="51"/>
  <c r="W539" i="51"/>
  <c r="V539" i="51"/>
  <c r="U539" i="51"/>
  <c r="T539" i="51"/>
  <c r="S539" i="51"/>
  <c r="R539" i="51"/>
  <c r="Q539" i="51"/>
  <c r="P539" i="51"/>
  <c r="O539" i="51"/>
  <c r="N539" i="51"/>
  <c r="M539" i="51"/>
  <c r="AE538" i="51"/>
  <c r="AD538" i="51"/>
  <c r="AC538" i="51"/>
  <c r="AB538" i="51"/>
  <c r="AA538" i="51"/>
  <c r="Z538" i="51"/>
  <c r="Y538" i="51"/>
  <c r="X538" i="51"/>
  <c r="W538" i="51"/>
  <c r="V538" i="51"/>
  <c r="U538" i="51"/>
  <c r="T538" i="51"/>
  <c r="S538" i="51"/>
  <c r="R538" i="51"/>
  <c r="Q538" i="51"/>
  <c r="P538" i="51"/>
  <c r="O538" i="51"/>
  <c r="N538" i="51"/>
  <c r="M538" i="51"/>
  <c r="AE537" i="51"/>
  <c r="AD537" i="51"/>
  <c r="AC537" i="51"/>
  <c r="AB537" i="51"/>
  <c r="AA537" i="51"/>
  <c r="Z537" i="51"/>
  <c r="Y537" i="51"/>
  <c r="X537" i="51"/>
  <c r="W537" i="51"/>
  <c r="V537" i="51"/>
  <c r="U537" i="51"/>
  <c r="T537" i="51"/>
  <c r="S537" i="51"/>
  <c r="R537" i="51"/>
  <c r="Q537" i="51"/>
  <c r="P537" i="51"/>
  <c r="O537" i="51"/>
  <c r="N537" i="51"/>
  <c r="M537" i="51"/>
  <c r="AE536" i="51"/>
  <c r="AD536" i="51"/>
  <c r="AC536" i="51"/>
  <c r="AB536" i="51"/>
  <c r="AA536" i="51"/>
  <c r="Z536" i="51"/>
  <c r="Y536" i="51"/>
  <c r="X536" i="51"/>
  <c r="W536" i="51"/>
  <c r="V536" i="51"/>
  <c r="U536" i="51"/>
  <c r="T536" i="51"/>
  <c r="S536" i="51"/>
  <c r="R536" i="51"/>
  <c r="Q536" i="51"/>
  <c r="P536" i="51"/>
  <c r="O536" i="51"/>
  <c r="N536" i="51"/>
  <c r="M536" i="51"/>
  <c r="AE535" i="51"/>
  <c r="AD535" i="51"/>
  <c r="AC535" i="51"/>
  <c r="AB535" i="51"/>
  <c r="AA535" i="51"/>
  <c r="Z535" i="51"/>
  <c r="Y535" i="51"/>
  <c r="X535" i="51"/>
  <c r="W535" i="51"/>
  <c r="V535" i="51"/>
  <c r="U535" i="51"/>
  <c r="T535" i="51"/>
  <c r="S535" i="51"/>
  <c r="R535" i="51"/>
  <c r="Q535" i="51"/>
  <c r="P535" i="51"/>
  <c r="O535" i="51"/>
  <c r="N535" i="51"/>
  <c r="M535" i="51"/>
  <c r="AE534" i="51"/>
  <c r="AD534" i="51"/>
  <c r="AC534" i="51"/>
  <c r="AB534" i="51"/>
  <c r="AA534" i="51"/>
  <c r="Z534" i="51"/>
  <c r="Y534" i="51"/>
  <c r="X534" i="51"/>
  <c r="W534" i="51"/>
  <c r="V534" i="51"/>
  <c r="U534" i="51"/>
  <c r="T534" i="51"/>
  <c r="S534" i="51"/>
  <c r="R534" i="51"/>
  <c r="Q534" i="51"/>
  <c r="P534" i="51"/>
  <c r="O534" i="51"/>
  <c r="N534" i="51"/>
  <c r="M534" i="51"/>
  <c r="AE533" i="51"/>
  <c r="AD533" i="51"/>
  <c r="AC533" i="51"/>
  <c r="AB533" i="51"/>
  <c r="AA533" i="51"/>
  <c r="Z533" i="51"/>
  <c r="Y533" i="51"/>
  <c r="X533" i="51"/>
  <c r="W533" i="51"/>
  <c r="V533" i="51"/>
  <c r="U533" i="51"/>
  <c r="T533" i="51"/>
  <c r="S533" i="51"/>
  <c r="R533" i="51"/>
  <c r="Q533" i="51"/>
  <c r="P533" i="51"/>
  <c r="O533" i="51"/>
  <c r="N533" i="51"/>
  <c r="M533" i="51"/>
  <c r="AE532" i="51"/>
  <c r="AD532" i="51"/>
  <c r="AC532" i="51"/>
  <c r="AB532" i="51"/>
  <c r="AA532" i="51"/>
  <c r="Z532" i="51"/>
  <c r="Y532" i="51"/>
  <c r="X532" i="51"/>
  <c r="W532" i="51"/>
  <c r="V532" i="51"/>
  <c r="U532" i="51"/>
  <c r="T532" i="51"/>
  <c r="S532" i="51"/>
  <c r="R532" i="51"/>
  <c r="Q532" i="51"/>
  <c r="P532" i="51"/>
  <c r="O532" i="51"/>
  <c r="N532" i="51"/>
  <c r="M532" i="51"/>
  <c r="AE531" i="51"/>
  <c r="AD531" i="51"/>
  <c r="AC531" i="51"/>
  <c r="AB531" i="51"/>
  <c r="AA531" i="51"/>
  <c r="Z531" i="51"/>
  <c r="Y531" i="51"/>
  <c r="X531" i="51"/>
  <c r="W531" i="51"/>
  <c r="V531" i="51"/>
  <c r="U531" i="51"/>
  <c r="T531" i="51"/>
  <c r="S531" i="51"/>
  <c r="R531" i="51"/>
  <c r="Q531" i="51"/>
  <c r="P531" i="51"/>
  <c r="O531" i="51"/>
  <c r="N531" i="51"/>
  <c r="M531" i="51"/>
  <c r="AE530" i="51"/>
  <c r="AD530" i="51"/>
  <c r="AC530" i="51"/>
  <c r="AB530" i="51"/>
  <c r="AA530" i="51"/>
  <c r="Z530" i="51"/>
  <c r="Y530" i="51"/>
  <c r="X530" i="51"/>
  <c r="W530" i="51"/>
  <c r="V530" i="51"/>
  <c r="U530" i="51"/>
  <c r="T530" i="51"/>
  <c r="S530" i="51"/>
  <c r="R530" i="51"/>
  <c r="Q530" i="51"/>
  <c r="P530" i="51"/>
  <c r="O530" i="51"/>
  <c r="N530" i="51"/>
  <c r="M530" i="51"/>
  <c r="AE529" i="51"/>
  <c r="AD529" i="51"/>
  <c r="AC529" i="51"/>
  <c r="AB529" i="51"/>
  <c r="AA529" i="51"/>
  <c r="Z529" i="51"/>
  <c r="Y529" i="51"/>
  <c r="X529" i="51"/>
  <c r="W529" i="51"/>
  <c r="V529" i="51"/>
  <c r="U529" i="51"/>
  <c r="T529" i="51"/>
  <c r="S529" i="51"/>
  <c r="R529" i="51"/>
  <c r="Q529" i="51"/>
  <c r="P529" i="51"/>
  <c r="O529" i="51"/>
  <c r="N529" i="51"/>
  <c r="M529" i="51"/>
  <c r="AE528" i="51"/>
  <c r="AD528" i="51"/>
  <c r="AC528" i="51"/>
  <c r="AB528" i="51"/>
  <c r="AA528" i="51"/>
  <c r="Z528" i="51"/>
  <c r="Y528" i="51"/>
  <c r="X528" i="51"/>
  <c r="W528" i="51"/>
  <c r="V528" i="51"/>
  <c r="U528" i="51"/>
  <c r="T528" i="51"/>
  <c r="S528" i="51"/>
  <c r="R528" i="51"/>
  <c r="Q528" i="51"/>
  <c r="P528" i="51"/>
  <c r="O528" i="51"/>
  <c r="N528" i="51"/>
  <c r="M528" i="51"/>
  <c r="AE527" i="51"/>
  <c r="AD527" i="51"/>
  <c r="AC527" i="51"/>
  <c r="AB527" i="51"/>
  <c r="AA527" i="51"/>
  <c r="Z527" i="51"/>
  <c r="Y527" i="51"/>
  <c r="X527" i="51"/>
  <c r="W527" i="51"/>
  <c r="V527" i="51"/>
  <c r="U527" i="51"/>
  <c r="T527" i="51"/>
  <c r="S527" i="51"/>
  <c r="R527" i="51"/>
  <c r="Q527" i="51"/>
  <c r="P527" i="51"/>
  <c r="O527" i="51"/>
  <c r="N527" i="51"/>
  <c r="M527" i="51"/>
  <c r="AE526" i="51"/>
  <c r="AD526" i="51"/>
  <c r="AC526" i="51"/>
  <c r="AB526" i="51"/>
  <c r="AA526" i="51"/>
  <c r="Z526" i="51"/>
  <c r="Y526" i="51"/>
  <c r="X526" i="51"/>
  <c r="W526" i="51"/>
  <c r="V526" i="51"/>
  <c r="U526" i="51"/>
  <c r="T526" i="51"/>
  <c r="S526" i="51"/>
  <c r="R526" i="51"/>
  <c r="Q526" i="51"/>
  <c r="P526" i="51"/>
  <c r="O526" i="51"/>
  <c r="N526" i="51"/>
  <c r="M526" i="51"/>
  <c r="AE525" i="51"/>
  <c r="AD525" i="51"/>
  <c r="AC525" i="51"/>
  <c r="AB525" i="51"/>
  <c r="AA525" i="51"/>
  <c r="Z525" i="51"/>
  <c r="Y525" i="51"/>
  <c r="X525" i="51"/>
  <c r="W525" i="51"/>
  <c r="V525" i="51"/>
  <c r="U525" i="51"/>
  <c r="T525" i="51"/>
  <c r="S525" i="51"/>
  <c r="R525" i="51"/>
  <c r="Q525" i="51"/>
  <c r="P525" i="51"/>
  <c r="O525" i="51"/>
  <c r="N525" i="51"/>
  <c r="M525" i="51"/>
  <c r="AE524" i="51"/>
  <c r="AD524" i="51"/>
  <c r="AC524" i="51"/>
  <c r="AB524" i="51"/>
  <c r="AA524" i="51"/>
  <c r="Z524" i="51"/>
  <c r="Y524" i="51"/>
  <c r="X524" i="51"/>
  <c r="W524" i="51"/>
  <c r="V524" i="51"/>
  <c r="U524" i="51"/>
  <c r="T524" i="51"/>
  <c r="S524" i="51"/>
  <c r="R524" i="51"/>
  <c r="Q524" i="51"/>
  <c r="P524" i="51"/>
  <c r="O524" i="51"/>
  <c r="N524" i="51"/>
  <c r="M524" i="51"/>
  <c r="AE523" i="51"/>
  <c r="AD523" i="51"/>
  <c r="AC523" i="51"/>
  <c r="AB523" i="51"/>
  <c r="AA523" i="51"/>
  <c r="Z523" i="51"/>
  <c r="Y523" i="51"/>
  <c r="X523" i="51"/>
  <c r="W523" i="51"/>
  <c r="V523" i="51"/>
  <c r="U523" i="51"/>
  <c r="T523" i="51"/>
  <c r="S523" i="51"/>
  <c r="R523" i="51"/>
  <c r="Q523" i="51"/>
  <c r="P523" i="51"/>
  <c r="O523" i="51"/>
  <c r="N523" i="51"/>
  <c r="M523" i="51"/>
  <c r="AE522" i="51"/>
  <c r="AD522" i="51"/>
  <c r="AC522" i="51"/>
  <c r="AB522" i="51"/>
  <c r="AA522" i="51"/>
  <c r="Z522" i="51"/>
  <c r="Y522" i="51"/>
  <c r="X522" i="51"/>
  <c r="W522" i="51"/>
  <c r="V522" i="51"/>
  <c r="U522" i="51"/>
  <c r="T522" i="51"/>
  <c r="S522" i="51"/>
  <c r="R522" i="51"/>
  <c r="Q522" i="51"/>
  <c r="P522" i="51"/>
  <c r="O522" i="51"/>
  <c r="N522" i="51"/>
  <c r="M522" i="51"/>
  <c r="AE521" i="51"/>
  <c r="AD521" i="51"/>
  <c r="AC521" i="51"/>
  <c r="AB521" i="51"/>
  <c r="AA521" i="51"/>
  <c r="Z521" i="51"/>
  <c r="Y521" i="51"/>
  <c r="X521" i="51"/>
  <c r="W521" i="51"/>
  <c r="V521" i="51"/>
  <c r="U521" i="51"/>
  <c r="T521" i="51"/>
  <c r="S521" i="51"/>
  <c r="R521" i="51"/>
  <c r="Q521" i="51"/>
  <c r="P521" i="51"/>
  <c r="O521" i="51"/>
  <c r="N521" i="51"/>
  <c r="M521" i="51"/>
  <c r="AE520" i="51"/>
  <c r="AD520" i="51"/>
  <c r="AC520" i="51"/>
  <c r="AB520" i="51"/>
  <c r="AA520" i="51"/>
  <c r="Z520" i="51"/>
  <c r="Y520" i="51"/>
  <c r="X520" i="51"/>
  <c r="W520" i="51"/>
  <c r="V520" i="51"/>
  <c r="U520" i="51"/>
  <c r="T520" i="51"/>
  <c r="S520" i="51"/>
  <c r="R520" i="51"/>
  <c r="Q520" i="51"/>
  <c r="P520" i="51"/>
  <c r="O520" i="51"/>
  <c r="N520" i="51"/>
  <c r="M520" i="51"/>
  <c r="AE519" i="51"/>
  <c r="AD519" i="51"/>
  <c r="AC519" i="51"/>
  <c r="AB519" i="51"/>
  <c r="AA519" i="51"/>
  <c r="Z519" i="51"/>
  <c r="Y519" i="51"/>
  <c r="X519" i="51"/>
  <c r="W519" i="51"/>
  <c r="V519" i="51"/>
  <c r="U519" i="51"/>
  <c r="T519" i="51"/>
  <c r="S519" i="51"/>
  <c r="R519" i="51"/>
  <c r="Q519" i="51"/>
  <c r="P519" i="51"/>
  <c r="O519" i="51"/>
  <c r="N519" i="51"/>
  <c r="M519" i="51"/>
  <c r="AE518" i="51"/>
  <c r="AD518" i="51"/>
  <c r="AC518" i="51"/>
  <c r="AB518" i="51"/>
  <c r="AA518" i="51"/>
  <c r="Z518" i="51"/>
  <c r="Y518" i="51"/>
  <c r="X518" i="51"/>
  <c r="W518" i="51"/>
  <c r="V518" i="51"/>
  <c r="U518" i="51"/>
  <c r="T518" i="51"/>
  <c r="S518" i="51"/>
  <c r="R518" i="51"/>
  <c r="Q518" i="51"/>
  <c r="P518" i="51"/>
  <c r="O518" i="51"/>
  <c r="N518" i="51"/>
  <c r="M518" i="51"/>
  <c r="AE517" i="51"/>
  <c r="AD517" i="51"/>
  <c r="AC517" i="51"/>
  <c r="AB517" i="51"/>
  <c r="AA517" i="51"/>
  <c r="Z517" i="51"/>
  <c r="Y517" i="51"/>
  <c r="X517" i="51"/>
  <c r="W517" i="51"/>
  <c r="V517" i="51"/>
  <c r="U517" i="51"/>
  <c r="T517" i="51"/>
  <c r="S517" i="51"/>
  <c r="R517" i="51"/>
  <c r="Q517" i="51"/>
  <c r="P517" i="51"/>
  <c r="O517" i="51"/>
  <c r="N517" i="51"/>
  <c r="M517" i="51"/>
  <c r="AE516" i="51"/>
  <c r="AD516" i="51"/>
  <c r="AC516" i="51"/>
  <c r="AB516" i="51"/>
  <c r="AA516" i="51"/>
  <c r="Z516" i="51"/>
  <c r="Y516" i="51"/>
  <c r="X516" i="51"/>
  <c r="W516" i="51"/>
  <c r="V516" i="51"/>
  <c r="U516" i="51"/>
  <c r="T516" i="51"/>
  <c r="S516" i="51"/>
  <c r="R516" i="51"/>
  <c r="Q516" i="51"/>
  <c r="P516" i="51"/>
  <c r="O516" i="51"/>
  <c r="N516" i="51"/>
  <c r="M516" i="51"/>
  <c r="AE515" i="51"/>
  <c r="AD515" i="51"/>
  <c r="AC515" i="51"/>
  <c r="AB515" i="51"/>
  <c r="AA515" i="51"/>
  <c r="Z515" i="51"/>
  <c r="Y515" i="51"/>
  <c r="X515" i="51"/>
  <c r="W515" i="51"/>
  <c r="V515" i="51"/>
  <c r="U515" i="51"/>
  <c r="T515" i="51"/>
  <c r="S515" i="51"/>
  <c r="R515" i="51"/>
  <c r="Q515" i="51"/>
  <c r="P515" i="51"/>
  <c r="O515" i="51"/>
  <c r="N515" i="51"/>
  <c r="M515" i="51"/>
  <c r="AE514" i="51"/>
  <c r="AD514" i="51"/>
  <c r="AC514" i="51"/>
  <c r="AB514" i="51"/>
  <c r="AA514" i="51"/>
  <c r="Z514" i="51"/>
  <c r="Y514" i="51"/>
  <c r="X514" i="51"/>
  <c r="W514" i="51"/>
  <c r="V514" i="51"/>
  <c r="U514" i="51"/>
  <c r="T514" i="51"/>
  <c r="S514" i="51"/>
  <c r="R514" i="51"/>
  <c r="Q514" i="51"/>
  <c r="P514" i="51"/>
  <c r="O514" i="51"/>
  <c r="N514" i="51"/>
  <c r="M514" i="51"/>
  <c r="AE513" i="51"/>
  <c r="AD513" i="51"/>
  <c r="AC513" i="51"/>
  <c r="AB513" i="51"/>
  <c r="AA513" i="51"/>
  <c r="Z513" i="51"/>
  <c r="Y513" i="51"/>
  <c r="X513" i="51"/>
  <c r="W513" i="51"/>
  <c r="V513" i="51"/>
  <c r="U513" i="51"/>
  <c r="T513" i="51"/>
  <c r="S513" i="51"/>
  <c r="R513" i="51"/>
  <c r="Q513" i="51"/>
  <c r="P513" i="51"/>
  <c r="O513" i="51"/>
  <c r="N513" i="51"/>
  <c r="M513" i="51"/>
  <c r="AE512" i="51"/>
  <c r="AD512" i="51"/>
  <c r="AC512" i="51"/>
  <c r="AB512" i="51"/>
  <c r="AA512" i="51"/>
  <c r="Z512" i="51"/>
  <c r="Y512" i="51"/>
  <c r="X512" i="51"/>
  <c r="W512" i="51"/>
  <c r="V512" i="51"/>
  <c r="U512" i="51"/>
  <c r="T512" i="51"/>
  <c r="S512" i="51"/>
  <c r="R512" i="51"/>
  <c r="Q512" i="51"/>
  <c r="P512" i="51"/>
  <c r="O512" i="51"/>
  <c r="N512" i="51"/>
  <c r="M512" i="51"/>
  <c r="AE511" i="51"/>
  <c r="AD511" i="51"/>
  <c r="AC511" i="51"/>
  <c r="AB511" i="51"/>
  <c r="AA511" i="51"/>
  <c r="Z511" i="51"/>
  <c r="Y511" i="51"/>
  <c r="X511" i="51"/>
  <c r="W511" i="51"/>
  <c r="V511" i="51"/>
  <c r="U511" i="51"/>
  <c r="T511" i="51"/>
  <c r="S511" i="51"/>
  <c r="R511" i="51"/>
  <c r="Q511" i="51"/>
  <c r="P511" i="51"/>
  <c r="O511" i="51"/>
  <c r="N511" i="51"/>
  <c r="M511" i="51"/>
  <c r="AE510" i="51"/>
  <c r="AD510" i="51"/>
  <c r="AC510" i="51"/>
  <c r="AB510" i="51"/>
  <c r="AA510" i="51"/>
  <c r="Z510" i="51"/>
  <c r="Y510" i="51"/>
  <c r="X510" i="51"/>
  <c r="W510" i="51"/>
  <c r="V510" i="51"/>
  <c r="U510" i="51"/>
  <c r="T510" i="51"/>
  <c r="S510" i="51"/>
  <c r="R510" i="51"/>
  <c r="Q510" i="51"/>
  <c r="P510" i="51"/>
  <c r="O510" i="51"/>
  <c r="N510" i="51"/>
  <c r="M510" i="51"/>
  <c r="AE509" i="51"/>
  <c r="AD509" i="51"/>
  <c r="AC509" i="51"/>
  <c r="AB509" i="51"/>
  <c r="AA509" i="51"/>
  <c r="Z509" i="51"/>
  <c r="Y509" i="51"/>
  <c r="X509" i="51"/>
  <c r="W509" i="51"/>
  <c r="V509" i="51"/>
  <c r="U509" i="51"/>
  <c r="T509" i="51"/>
  <c r="S509" i="51"/>
  <c r="R509" i="51"/>
  <c r="Q509" i="51"/>
  <c r="P509" i="51"/>
  <c r="O509" i="51"/>
  <c r="N509" i="51"/>
  <c r="M509" i="51"/>
  <c r="AE508" i="51"/>
  <c r="AD508" i="51"/>
  <c r="AC508" i="51"/>
  <c r="AB508" i="51"/>
  <c r="AA508" i="51"/>
  <c r="Z508" i="51"/>
  <c r="Y508" i="51"/>
  <c r="X508" i="51"/>
  <c r="W508" i="51"/>
  <c r="V508" i="51"/>
  <c r="U508" i="51"/>
  <c r="T508" i="51"/>
  <c r="S508" i="51"/>
  <c r="R508" i="51"/>
  <c r="Q508" i="51"/>
  <c r="P508" i="51"/>
  <c r="O508" i="51"/>
  <c r="N508" i="51"/>
  <c r="M508" i="51"/>
  <c r="AE507" i="51"/>
  <c r="AD507" i="51"/>
  <c r="AC507" i="51"/>
  <c r="AB507" i="51"/>
  <c r="AA507" i="51"/>
  <c r="Z507" i="51"/>
  <c r="Y507" i="51"/>
  <c r="X507" i="51"/>
  <c r="W507" i="51"/>
  <c r="V507" i="51"/>
  <c r="U507" i="51"/>
  <c r="T507" i="51"/>
  <c r="S507" i="51"/>
  <c r="R507" i="51"/>
  <c r="Q507" i="51"/>
  <c r="P507" i="51"/>
  <c r="O507" i="51"/>
  <c r="N507" i="51"/>
  <c r="M507" i="51"/>
  <c r="AE506" i="51"/>
  <c r="AD506" i="51"/>
  <c r="AC506" i="51"/>
  <c r="AB506" i="51"/>
  <c r="AA506" i="51"/>
  <c r="Z506" i="51"/>
  <c r="Y506" i="51"/>
  <c r="X506" i="51"/>
  <c r="W506" i="51"/>
  <c r="V506" i="51"/>
  <c r="U506" i="51"/>
  <c r="T506" i="51"/>
  <c r="S506" i="51"/>
  <c r="R506" i="51"/>
  <c r="Q506" i="51"/>
  <c r="P506" i="51"/>
  <c r="O506" i="51"/>
  <c r="N506" i="51"/>
  <c r="M506" i="51"/>
  <c r="AE505" i="51"/>
  <c r="AD505" i="51"/>
  <c r="AC505" i="51"/>
  <c r="AB505" i="51"/>
  <c r="AA505" i="51"/>
  <c r="Z505" i="51"/>
  <c r="Y505" i="51"/>
  <c r="X505" i="51"/>
  <c r="W505" i="51"/>
  <c r="V505" i="51"/>
  <c r="U505" i="51"/>
  <c r="T505" i="51"/>
  <c r="S505" i="51"/>
  <c r="R505" i="51"/>
  <c r="Q505" i="51"/>
  <c r="P505" i="51"/>
  <c r="O505" i="51"/>
  <c r="N505" i="51"/>
  <c r="M505" i="51"/>
  <c r="AE504" i="51"/>
  <c r="AD504" i="51"/>
  <c r="AC504" i="51"/>
  <c r="AB504" i="51"/>
  <c r="AA504" i="51"/>
  <c r="Z504" i="51"/>
  <c r="Y504" i="51"/>
  <c r="X504" i="51"/>
  <c r="W504" i="51"/>
  <c r="V504" i="51"/>
  <c r="U504" i="51"/>
  <c r="T504" i="51"/>
  <c r="S504" i="51"/>
  <c r="R504" i="51"/>
  <c r="Q504" i="51"/>
  <c r="P504" i="51"/>
  <c r="O504" i="51"/>
  <c r="N504" i="51"/>
  <c r="M504" i="51"/>
  <c r="AE503" i="51"/>
  <c r="AD503" i="51"/>
  <c r="AC503" i="51"/>
  <c r="AB503" i="51"/>
  <c r="AA503" i="51"/>
  <c r="Z503" i="51"/>
  <c r="Y503" i="51"/>
  <c r="X503" i="51"/>
  <c r="W503" i="51"/>
  <c r="V503" i="51"/>
  <c r="U503" i="51"/>
  <c r="T503" i="51"/>
  <c r="S503" i="51"/>
  <c r="R503" i="51"/>
  <c r="Q503" i="51"/>
  <c r="P503" i="51"/>
  <c r="O503" i="51"/>
  <c r="N503" i="51"/>
  <c r="M503" i="51"/>
  <c r="AE502" i="51"/>
  <c r="AD502" i="51"/>
  <c r="AC502" i="51"/>
  <c r="AB502" i="51"/>
  <c r="AA502" i="51"/>
  <c r="Z502" i="51"/>
  <c r="Y502" i="51"/>
  <c r="X502" i="51"/>
  <c r="W502" i="51"/>
  <c r="V502" i="51"/>
  <c r="U502" i="51"/>
  <c r="T502" i="51"/>
  <c r="S502" i="51"/>
  <c r="R502" i="51"/>
  <c r="Q502" i="51"/>
  <c r="P502" i="51"/>
  <c r="O502" i="51"/>
  <c r="N502" i="51"/>
  <c r="M502" i="51"/>
  <c r="AE501" i="51"/>
  <c r="AD501" i="51"/>
  <c r="AC501" i="51"/>
  <c r="AB501" i="51"/>
  <c r="AA501" i="51"/>
  <c r="Z501" i="51"/>
  <c r="Y501" i="51"/>
  <c r="X501" i="51"/>
  <c r="W501" i="51"/>
  <c r="V501" i="51"/>
  <c r="U501" i="51"/>
  <c r="T501" i="51"/>
  <c r="S501" i="51"/>
  <c r="R501" i="51"/>
  <c r="Q501" i="51"/>
  <c r="P501" i="51"/>
  <c r="O501" i="51"/>
  <c r="N501" i="51"/>
  <c r="M501" i="51"/>
  <c r="AE500" i="51"/>
  <c r="AD500" i="51"/>
  <c r="AC500" i="51"/>
  <c r="AB500" i="51"/>
  <c r="AA500" i="51"/>
  <c r="Z500" i="51"/>
  <c r="Y500" i="51"/>
  <c r="X500" i="51"/>
  <c r="W500" i="51"/>
  <c r="V500" i="51"/>
  <c r="U500" i="51"/>
  <c r="T500" i="51"/>
  <c r="S500" i="51"/>
  <c r="R500" i="51"/>
  <c r="Q500" i="51"/>
  <c r="P500" i="51"/>
  <c r="O500" i="51"/>
  <c r="N500" i="51"/>
  <c r="M500" i="51"/>
  <c r="AE499" i="51"/>
  <c r="AD499" i="51"/>
  <c r="AC499" i="51"/>
  <c r="AB499" i="51"/>
  <c r="AA499" i="51"/>
  <c r="Z499" i="51"/>
  <c r="Y499" i="51"/>
  <c r="X499" i="51"/>
  <c r="W499" i="51"/>
  <c r="V499" i="51"/>
  <c r="U499" i="51"/>
  <c r="T499" i="51"/>
  <c r="S499" i="51"/>
  <c r="R499" i="51"/>
  <c r="Q499" i="51"/>
  <c r="P499" i="51"/>
  <c r="O499" i="51"/>
  <c r="N499" i="51"/>
  <c r="M499" i="51"/>
  <c r="AE498" i="51"/>
  <c r="AD498" i="51"/>
  <c r="AC498" i="51"/>
  <c r="AB498" i="51"/>
  <c r="AA498" i="51"/>
  <c r="Z498" i="51"/>
  <c r="Y498" i="51"/>
  <c r="X498" i="51"/>
  <c r="W498" i="51"/>
  <c r="V498" i="51"/>
  <c r="U498" i="51"/>
  <c r="T498" i="51"/>
  <c r="S498" i="51"/>
  <c r="R498" i="51"/>
  <c r="Q498" i="51"/>
  <c r="P498" i="51"/>
  <c r="O498" i="51"/>
  <c r="N498" i="51"/>
  <c r="M498" i="51"/>
  <c r="AE497" i="51"/>
  <c r="AD497" i="51"/>
  <c r="AC497" i="51"/>
  <c r="AB497" i="51"/>
  <c r="AA497" i="51"/>
  <c r="Z497" i="51"/>
  <c r="Y497" i="51"/>
  <c r="X497" i="51"/>
  <c r="W497" i="51"/>
  <c r="V497" i="51"/>
  <c r="U497" i="51"/>
  <c r="T497" i="51"/>
  <c r="S497" i="51"/>
  <c r="R497" i="51"/>
  <c r="Q497" i="51"/>
  <c r="P497" i="51"/>
  <c r="O497" i="51"/>
  <c r="N497" i="51"/>
  <c r="M497" i="51"/>
  <c r="AE496" i="51"/>
  <c r="AD496" i="51"/>
  <c r="AC496" i="51"/>
  <c r="AB496" i="51"/>
  <c r="AA496" i="51"/>
  <c r="Z496" i="51"/>
  <c r="Y496" i="51"/>
  <c r="X496" i="51"/>
  <c r="W496" i="51"/>
  <c r="V496" i="51"/>
  <c r="U496" i="51"/>
  <c r="T496" i="51"/>
  <c r="S496" i="51"/>
  <c r="R496" i="51"/>
  <c r="Q496" i="51"/>
  <c r="P496" i="51"/>
  <c r="O496" i="51"/>
  <c r="N496" i="51"/>
  <c r="M496" i="51"/>
  <c r="AE495" i="51"/>
  <c r="AD495" i="51"/>
  <c r="AC495" i="51"/>
  <c r="AB495" i="51"/>
  <c r="AA495" i="51"/>
  <c r="Z495" i="51"/>
  <c r="Y495" i="51"/>
  <c r="X495" i="51"/>
  <c r="W495" i="51"/>
  <c r="V495" i="51"/>
  <c r="U495" i="51"/>
  <c r="T495" i="51"/>
  <c r="S495" i="51"/>
  <c r="R495" i="51"/>
  <c r="Q495" i="51"/>
  <c r="P495" i="51"/>
  <c r="O495" i="51"/>
  <c r="N495" i="51"/>
  <c r="M495" i="51"/>
  <c r="AE494" i="51"/>
  <c r="AD494" i="51"/>
  <c r="AC494" i="51"/>
  <c r="AB494" i="51"/>
  <c r="AA494" i="51"/>
  <c r="Z494" i="51"/>
  <c r="Y494" i="51"/>
  <c r="X494" i="51"/>
  <c r="W494" i="51"/>
  <c r="V494" i="51"/>
  <c r="U494" i="51"/>
  <c r="T494" i="51"/>
  <c r="S494" i="51"/>
  <c r="R494" i="51"/>
  <c r="Q494" i="51"/>
  <c r="P494" i="51"/>
  <c r="O494" i="51"/>
  <c r="N494" i="51"/>
  <c r="M494" i="51"/>
  <c r="AE493" i="51"/>
  <c r="AD493" i="51"/>
  <c r="AC493" i="51"/>
  <c r="AB493" i="51"/>
  <c r="AA493" i="51"/>
  <c r="Z493" i="51"/>
  <c r="Y493" i="51"/>
  <c r="X493" i="51"/>
  <c r="W493" i="51"/>
  <c r="V493" i="51"/>
  <c r="U493" i="51"/>
  <c r="T493" i="51"/>
  <c r="S493" i="51"/>
  <c r="R493" i="51"/>
  <c r="Q493" i="51"/>
  <c r="P493" i="51"/>
  <c r="O493" i="51"/>
  <c r="N493" i="51"/>
  <c r="M493" i="51"/>
  <c r="AE492" i="51"/>
  <c r="AD492" i="51"/>
  <c r="AC492" i="51"/>
  <c r="AB492" i="51"/>
  <c r="AA492" i="51"/>
  <c r="Z492" i="51"/>
  <c r="Y492" i="51"/>
  <c r="X492" i="51"/>
  <c r="W492" i="51"/>
  <c r="V492" i="51"/>
  <c r="U492" i="51"/>
  <c r="T492" i="51"/>
  <c r="S492" i="51"/>
  <c r="R492" i="51"/>
  <c r="Q492" i="51"/>
  <c r="P492" i="51"/>
  <c r="O492" i="51"/>
  <c r="N492" i="51"/>
  <c r="M492" i="51"/>
  <c r="AE491" i="51"/>
  <c r="AD491" i="51"/>
  <c r="AC491" i="51"/>
  <c r="AB491" i="51"/>
  <c r="AA491" i="51"/>
  <c r="Z491" i="51"/>
  <c r="Y491" i="51"/>
  <c r="X491" i="51"/>
  <c r="W491" i="51"/>
  <c r="V491" i="51"/>
  <c r="U491" i="51"/>
  <c r="T491" i="51"/>
  <c r="S491" i="51"/>
  <c r="R491" i="51"/>
  <c r="Q491" i="51"/>
  <c r="P491" i="51"/>
  <c r="O491" i="51"/>
  <c r="N491" i="51"/>
  <c r="M491" i="51"/>
  <c r="AE490" i="51"/>
  <c r="AD490" i="51"/>
  <c r="AC490" i="51"/>
  <c r="AB490" i="51"/>
  <c r="AA490" i="51"/>
  <c r="Z490" i="51"/>
  <c r="Y490" i="51"/>
  <c r="X490" i="51"/>
  <c r="W490" i="51"/>
  <c r="V490" i="51"/>
  <c r="U490" i="51"/>
  <c r="T490" i="51"/>
  <c r="S490" i="51"/>
  <c r="R490" i="51"/>
  <c r="Q490" i="51"/>
  <c r="P490" i="51"/>
  <c r="O490" i="51"/>
  <c r="N490" i="51"/>
  <c r="M490" i="51"/>
  <c r="AE489" i="51"/>
  <c r="AD489" i="51"/>
  <c r="AC489" i="51"/>
  <c r="AB489" i="51"/>
  <c r="AA489" i="51"/>
  <c r="Z489" i="51"/>
  <c r="Y489" i="51"/>
  <c r="X489" i="51"/>
  <c r="W489" i="51"/>
  <c r="V489" i="51"/>
  <c r="U489" i="51"/>
  <c r="T489" i="51"/>
  <c r="S489" i="51"/>
  <c r="R489" i="51"/>
  <c r="Q489" i="51"/>
  <c r="P489" i="51"/>
  <c r="O489" i="51"/>
  <c r="N489" i="51"/>
  <c r="M489" i="51"/>
  <c r="AE488" i="51"/>
  <c r="AD488" i="51"/>
  <c r="AC488" i="51"/>
  <c r="AB488" i="51"/>
  <c r="AA488" i="51"/>
  <c r="Z488" i="51"/>
  <c r="Y488" i="51"/>
  <c r="X488" i="51"/>
  <c r="W488" i="51"/>
  <c r="V488" i="51"/>
  <c r="U488" i="51"/>
  <c r="T488" i="51"/>
  <c r="S488" i="51"/>
  <c r="R488" i="51"/>
  <c r="Q488" i="51"/>
  <c r="P488" i="51"/>
  <c r="O488" i="51"/>
  <c r="N488" i="51"/>
  <c r="M488" i="51"/>
  <c r="AE487" i="51"/>
  <c r="AD487" i="51"/>
  <c r="AC487" i="51"/>
  <c r="AB487" i="51"/>
  <c r="AA487" i="51"/>
  <c r="Z487" i="51"/>
  <c r="Y487" i="51"/>
  <c r="X487" i="51"/>
  <c r="W487" i="51"/>
  <c r="V487" i="51"/>
  <c r="U487" i="51"/>
  <c r="T487" i="51"/>
  <c r="S487" i="51"/>
  <c r="R487" i="51"/>
  <c r="Q487" i="51"/>
  <c r="P487" i="51"/>
  <c r="O487" i="51"/>
  <c r="N487" i="51"/>
  <c r="M487" i="51"/>
  <c r="AE486" i="51"/>
  <c r="AD486" i="51"/>
  <c r="AC486" i="51"/>
  <c r="AB486" i="51"/>
  <c r="AA486" i="51"/>
  <c r="Z486" i="51"/>
  <c r="Y486" i="51"/>
  <c r="X486" i="51"/>
  <c r="W486" i="51"/>
  <c r="V486" i="51"/>
  <c r="U486" i="51"/>
  <c r="T486" i="51"/>
  <c r="S486" i="51"/>
  <c r="R486" i="51"/>
  <c r="Q486" i="51"/>
  <c r="P486" i="51"/>
  <c r="O486" i="51"/>
  <c r="N486" i="51"/>
  <c r="M486" i="51"/>
  <c r="AE485" i="51"/>
  <c r="AD485" i="51"/>
  <c r="AC485" i="51"/>
  <c r="AB485" i="51"/>
  <c r="AA485" i="51"/>
  <c r="Z485" i="51"/>
  <c r="Y485" i="51"/>
  <c r="X485" i="51"/>
  <c r="W485" i="51"/>
  <c r="V485" i="51"/>
  <c r="U485" i="51"/>
  <c r="T485" i="51"/>
  <c r="S485" i="51"/>
  <c r="R485" i="51"/>
  <c r="Q485" i="51"/>
  <c r="P485" i="51"/>
  <c r="O485" i="51"/>
  <c r="N485" i="51"/>
  <c r="M485" i="51"/>
  <c r="AE484" i="51"/>
  <c r="AD484" i="51"/>
  <c r="AC484" i="51"/>
  <c r="AB484" i="51"/>
  <c r="AA484" i="51"/>
  <c r="Z484" i="51"/>
  <c r="Y484" i="51"/>
  <c r="X484" i="51"/>
  <c r="W484" i="51"/>
  <c r="V484" i="51"/>
  <c r="U484" i="51"/>
  <c r="T484" i="51"/>
  <c r="S484" i="51"/>
  <c r="R484" i="51"/>
  <c r="Q484" i="51"/>
  <c r="P484" i="51"/>
  <c r="O484" i="51"/>
  <c r="N484" i="51"/>
  <c r="M484" i="51"/>
  <c r="AE483" i="51"/>
  <c r="AD483" i="51"/>
  <c r="AC483" i="51"/>
  <c r="AB483" i="51"/>
  <c r="AA483" i="51"/>
  <c r="Z483" i="51"/>
  <c r="Y483" i="51"/>
  <c r="X483" i="51"/>
  <c r="W483" i="51"/>
  <c r="V483" i="51"/>
  <c r="U483" i="51"/>
  <c r="T483" i="51"/>
  <c r="S483" i="51"/>
  <c r="R483" i="51"/>
  <c r="Q483" i="51"/>
  <c r="P483" i="51"/>
  <c r="O483" i="51"/>
  <c r="N483" i="51"/>
  <c r="M483" i="51"/>
  <c r="AE482" i="51"/>
  <c r="AD482" i="51"/>
  <c r="AC482" i="51"/>
  <c r="AB482" i="51"/>
  <c r="AA482" i="51"/>
  <c r="Z482" i="51"/>
  <c r="Y482" i="51"/>
  <c r="X482" i="51"/>
  <c r="W482" i="51"/>
  <c r="V482" i="51"/>
  <c r="U482" i="51"/>
  <c r="T482" i="51"/>
  <c r="S482" i="51"/>
  <c r="R482" i="51"/>
  <c r="Q482" i="51"/>
  <c r="P482" i="51"/>
  <c r="O482" i="51"/>
  <c r="N482" i="51"/>
  <c r="M482" i="51"/>
  <c r="AE481" i="51"/>
  <c r="AD481" i="51"/>
  <c r="AC481" i="51"/>
  <c r="AB481" i="51"/>
  <c r="AA481" i="51"/>
  <c r="Z481" i="51"/>
  <c r="Y481" i="51"/>
  <c r="X481" i="51"/>
  <c r="W481" i="51"/>
  <c r="V481" i="51"/>
  <c r="U481" i="51"/>
  <c r="T481" i="51"/>
  <c r="S481" i="51"/>
  <c r="R481" i="51"/>
  <c r="Q481" i="51"/>
  <c r="P481" i="51"/>
  <c r="O481" i="51"/>
  <c r="N481" i="51"/>
  <c r="M481" i="51"/>
  <c r="AE480" i="51"/>
  <c r="AD480" i="51"/>
  <c r="AC480" i="51"/>
  <c r="AB480" i="51"/>
  <c r="AA480" i="51"/>
  <c r="Z480" i="51"/>
  <c r="Y480" i="51"/>
  <c r="X480" i="51"/>
  <c r="W480" i="51"/>
  <c r="V480" i="51"/>
  <c r="U480" i="51"/>
  <c r="T480" i="51"/>
  <c r="S480" i="51"/>
  <c r="R480" i="51"/>
  <c r="Q480" i="51"/>
  <c r="P480" i="51"/>
  <c r="O480" i="51"/>
  <c r="N480" i="51"/>
  <c r="M480" i="51"/>
  <c r="AE479" i="51"/>
  <c r="AD479" i="51"/>
  <c r="AC479" i="51"/>
  <c r="AB479" i="51"/>
  <c r="AA479" i="51"/>
  <c r="Z479" i="51"/>
  <c r="Y479" i="51"/>
  <c r="X479" i="51"/>
  <c r="W479" i="51"/>
  <c r="V479" i="51"/>
  <c r="U479" i="51"/>
  <c r="T479" i="51"/>
  <c r="S479" i="51"/>
  <c r="R479" i="51"/>
  <c r="Q479" i="51"/>
  <c r="P479" i="51"/>
  <c r="O479" i="51"/>
  <c r="N479" i="51"/>
  <c r="M479" i="51"/>
  <c r="AE478" i="51"/>
  <c r="AD478" i="51"/>
  <c r="AC478" i="51"/>
  <c r="AB478" i="51"/>
  <c r="AA478" i="51"/>
  <c r="Z478" i="51"/>
  <c r="Y478" i="51"/>
  <c r="X478" i="51"/>
  <c r="W478" i="51"/>
  <c r="V478" i="51"/>
  <c r="U478" i="51"/>
  <c r="T478" i="51"/>
  <c r="S478" i="51"/>
  <c r="R478" i="51"/>
  <c r="Q478" i="51"/>
  <c r="P478" i="51"/>
  <c r="O478" i="51"/>
  <c r="N478" i="51"/>
  <c r="M478" i="51"/>
  <c r="AE477" i="51"/>
  <c r="AD477" i="51"/>
  <c r="AC477" i="51"/>
  <c r="AB477" i="51"/>
  <c r="AA477" i="51"/>
  <c r="Z477" i="51"/>
  <c r="Y477" i="51"/>
  <c r="X477" i="51"/>
  <c r="W477" i="51"/>
  <c r="V477" i="51"/>
  <c r="U477" i="51"/>
  <c r="T477" i="51"/>
  <c r="S477" i="51"/>
  <c r="R477" i="51"/>
  <c r="Q477" i="51"/>
  <c r="P477" i="51"/>
  <c r="O477" i="51"/>
  <c r="N477" i="51"/>
  <c r="M477" i="51"/>
  <c r="AE476" i="51"/>
  <c r="AD476" i="51"/>
  <c r="AC476" i="51"/>
  <c r="AB476" i="51"/>
  <c r="AA476" i="51"/>
  <c r="Z476" i="51"/>
  <c r="Y476" i="51"/>
  <c r="X476" i="51"/>
  <c r="W476" i="51"/>
  <c r="V476" i="51"/>
  <c r="U476" i="51"/>
  <c r="T476" i="51"/>
  <c r="S476" i="51"/>
  <c r="R476" i="51"/>
  <c r="Q476" i="51"/>
  <c r="P476" i="51"/>
  <c r="O476" i="51"/>
  <c r="N476" i="51"/>
  <c r="M476" i="51"/>
  <c r="AE475" i="51"/>
  <c r="AD475" i="51"/>
  <c r="AC475" i="51"/>
  <c r="AB475" i="51"/>
  <c r="AA475" i="51"/>
  <c r="Z475" i="51"/>
  <c r="Y475" i="51"/>
  <c r="X475" i="51"/>
  <c r="W475" i="51"/>
  <c r="V475" i="51"/>
  <c r="U475" i="51"/>
  <c r="T475" i="51"/>
  <c r="S475" i="51"/>
  <c r="R475" i="51"/>
  <c r="Q475" i="51"/>
  <c r="P475" i="51"/>
  <c r="O475" i="51"/>
  <c r="N475" i="51"/>
  <c r="M475" i="51"/>
  <c r="AE474" i="51"/>
  <c r="AD474" i="51"/>
  <c r="AC474" i="51"/>
  <c r="AB474" i="51"/>
  <c r="AA474" i="51"/>
  <c r="Z474" i="51"/>
  <c r="Y474" i="51"/>
  <c r="X474" i="51"/>
  <c r="W474" i="51"/>
  <c r="V474" i="51"/>
  <c r="U474" i="51"/>
  <c r="T474" i="51"/>
  <c r="S474" i="51"/>
  <c r="R474" i="51"/>
  <c r="Q474" i="51"/>
  <c r="P474" i="51"/>
  <c r="O474" i="51"/>
  <c r="N474" i="51"/>
  <c r="M474" i="51"/>
  <c r="AE473" i="51"/>
  <c r="AD473" i="51"/>
  <c r="AC473" i="51"/>
  <c r="AB473" i="51"/>
  <c r="AA473" i="51"/>
  <c r="Z473" i="51"/>
  <c r="Y473" i="51"/>
  <c r="X473" i="51"/>
  <c r="W473" i="51"/>
  <c r="V473" i="51"/>
  <c r="U473" i="51"/>
  <c r="T473" i="51"/>
  <c r="S473" i="51"/>
  <c r="R473" i="51"/>
  <c r="Q473" i="51"/>
  <c r="P473" i="51"/>
  <c r="O473" i="51"/>
  <c r="N473" i="51"/>
  <c r="M473" i="51"/>
  <c r="AE472" i="51"/>
  <c r="AD472" i="51"/>
  <c r="AC472" i="51"/>
  <c r="AB472" i="51"/>
  <c r="AA472" i="51"/>
  <c r="Z472" i="51"/>
  <c r="Y472" i="51"/>
  <c r="X472" i="51"/>
  <c r="W472" i="51"/>
  <c r="V472" i="51"/>
  <c r="U472" i="51"/>
  <c r="T472" i="51"/>
  <c r="S472" i="51"/>
  <c r="R472" i="51"/>
  <c r="Q472" i="51"/>
  <c r="P472" i="51"/>
  <c r="O472" i="51"/>
  <c r="N472" i="51"/>
  <c r="M472" i="51"/>
  <c r="AE471" i="51"/>
  <c r="AD471" i="51"/>
  <c r="AC471" i="51"/>
  <c r="AB471" i="51"/>
  <c r="AA471" i="51"/>
  <c r="Z471" i="51"/>
  <c r="Y471" i="51"/>
  <c r="X471" i="51"/>
  <c r="W471" i="51"/>
  <c r="V471" i="51"/>
  <c r="U471" i="51"/>
  <c r="T471" i="51"/>
  <c r="S471" i="51"/>
  <c r="R471" i="51"/>
  <c r="Q471" i="51"/>
  <c r="P471" i="51"/>
  <c r="O471" i="51"/>
  <c r="N471" i="51"/>
  <c r="M471" i="51"/>
  <c r="AE470" i="51"/>
  <c r="AD470" i="51"/>
  <c r="AC470" i="51"/>
  <c r="AB470" i="51"/>
  <c r="AA470" i="51"/>
  <c r="Z470" i="51"/>
  <c r="Y470" i="51"/>
  <c r="X470" i="51"/>
  <c r="W470" i="51"/>
  <c r="V470" i="51"/>
  <c r="U470" i="51"/>
  <c r="T470" i="51"/>
  <c r="S470" i="51"/>
  <c r="R470" i="51"/>
  <c r="Q470" i="51"/>
  <c r="P470" i="51"/>
  <c r="O470" i="51"/>
  <c r="N470" i="51"/>
  <c r="M470" i="51"/>
  <c r="AE469" i="51"/>
  <c r="AD469" i="51"/>
  <c r="AC469" i="51"/>
  <c r="AB469" i="51"/>
  <c r="AA469" i="51"/>
  <c r="Z469" i="51"/>
  <c r="Y469" i="51"/>
  <c r="X469" i="51"/>
  <c r="W469" i="51"/>
  <c r="V469" i="51"/>
  <c r="U469" i="51"/>
  <c r="T469" i="51"/>
  <c r="S469" i="51"/>
  <c r="R469" i="51"/>
  <c r="Q469" i="51"/>
  <c r="P469" i="51"/>
  <c r="O469" i="51"/>
  <c r="N469" i="51"/>
  <c r="M469" i="51"/>
  <c r="AE468" i="51"/>
  <c r="AD468" i="51"/>
  <c r="AC468" i="51"/>
  <c r="AB468" i="51"/>
  <c r="AA468" i="51"/>
  <c r="Z468" i="51"/>
  <c r="Y468" i="51"/>
  <c r="X468" i="51"/>
  <c r="W468" i="51"/>
  <c r="V468" i="51"/>
  <c r="U468" i="51"/>
  <c r="T468" i="51"/>
  <c r="S468" i="51"/>
  <c r="R468" i="51"/>
  <c r="Q468" i="51"/>
  <c r="P468" i="51"/>
  <c r="O468" i="51"/>
  <c r="N468" i="51"/>
  <c r="M468" i="51"/>
  <c r="AE467" i="51"/>
  <c r="AD467" i="51"/>
  <c r="AC467" i="51"/>
  <c r="AB467" i="51"/>
  <c r="AA467" i="51"/>
  <c r="Z467" i="51"/>
  <c r="Y467" i="51"/>
  <c r="X467" i="51"/>
  <c r="W467" i="51"/>
  <c r="V467" i="51"/>
  <c r="U467" i="51"/>
  <c r="T467" i="51"/>
  <c r="S467" i="51"/>
  <c r="R467" i="51"/>
  <c r="Q467" i="51"/>
  <c r="P467" i="51"/>
  <c r="O467" i="51"/>
  <c r="N467" i="51"/>
  <c r="M467" i="51"/>
  <c r="AE466" i="51"/>
  <c r="AD466" i="51"/>
  <c r="AC466" i="51"/>
  <c r="AB466" i="51"/>
  <c r="AA466" i="51"/>
  <c r="Z466" i="51"/>
  <c r="Y466" i="51"/>
  <c r="X466" i="51"/>
  <c r="W466" i="51"/>
  <c r="V466" i="51"/>
  <c r="U466" i="51"/>
  <c r="T466" i="51"/>
  <c r="S466" i="51"/>
  <c r="R466" i="51"/>
  <c r="Q466" i="51"/>
  <c r="P466" i="51"/>
  <c r="O466" i="51"/>
  <c r="N466" i="51"/>
  <c r="M466" i="51"/>
  <c r="AE465" i="51"/>
  <c r="AD465" i="51"/>
  <c r="AC465" i="51"/>
  <c r="AB465" i="51"/>
  <c r="AA465" i="51"/>
  <c r="Z465" i="51"/>
  <c r="Y465" i="51"/>
  <c r="X465" i="51"/>
  <c r="W465" i="51"/>
  <c r="V465" i="51"/>
  <c r="U465" i="51"/>
  <c r="T465" i="51"/>
  <c r="S465" i="51"/>
  <c r="R465" i="51"/>
  <c r="Q465" i="51"/>
  <c r="P465" i="51"/>
  <c r="O465" i="51"/>
  <c r="N465" i="51"/>
  <c r="M465" i="51"/>
  <c r="AE464" i="51"/>
  <c r="AD464" i="51"/>
  <c r="AC464" i="51"/>
  <c r="AB464" i="51"/>
  <c r="AA464" i="51"/>
  <c r="Z464" i="51"/>
  <c r="Y464" i="51"/>
  <c r="X464" i="51"/>
  <c r="W464" i="51"/>
  <c r="V464" i="51"/>
  <c r="U464" i="51"/>
  <c r="T464" i="51"/>
  <c r="S464" i="51"/>
  <c r="R464" i="51"/>
  <c r="Q464" i="51"/>
  <c r="P464" i="51"/>
  <c r="O464" i="51"/>
  <c r="N464" i="51"/>
  <c r="M464" i="51"/>
  <c r="AE463" i="51"/>
  <c r="AD463" i="51"/>
  <c r="AC463" i="51"/>
  <c r="AB463" i="51"/>
  <c r="AA463" i="51"/>
  <c r="Z463" i="51"/>
  <c r="Y463" i="51"/>
  <c r="X463" i="51"/>
  <c r="W463" i="51"/>
  <c r="V463" i="51"/>
  <c r="U463" i="51"/>
  <c r="T463" i="51"/>
  <c r="S463" i="51"/>
  <c r="R463" i="51"/>
  <c r="Q463" i="51"/>
  <c r="P463" i="51"/>
  <c r="O463" i="51"/>
  <c r="N463" i="51"/>
  <c r="M463" i="51"/>
  <c r="AE462" i="51"/>
  <c r="AD462" i="51"/>
  <c r="AC462" i="51"/>
  <c r="AB462" i="51"/>
  <c r="AA462" i="51"/>
  <c r="Z462" i="51"/>
  <c r="Y462" i="51"/>
  <c r="X462" i="51"/>
  <c r="W462" i="51"/>
  <c r="V462" i="51"/>
  <c r="U462" i="51"/>
  <c r="T462" i="51"/>
  <c r="S462" i="51"/>
  <c r="R462" i="51"/>
  <c r="Q462" i="51"/>
  <c r="P462" i="51"/>
  <c r="O462" i="51"/>
  <c r="N462" i="51"/>
  <c r="M462" i="51"/>
  <c r="AE461" i="51"/>
  <c r="AD461" i="51"/>
  <c r="AC461" i="51"/>
  <c r="AB461" i="51"/>
  <c r="AA461" i="51"/>
  <c r="Z461" i="51"/>
  <c r="Y461" i="51"/>
  <c r="X461" i="51"/>
  <c r="W461" i="51"/>
  <c r="V461" i="51"/>
  <c r="U461" i="51"/>
  <c r="T461" i="51"/>
  <c r="S461" i="51"/>
  <c r="R461" i="51"/>
  <c r="Q461" i="51"/>
  <c r="P461" i="51"/>
  <c r="O461" i="51"/>
  <c r="N461" i="51"/>
  <c r="M461" i="51"/>
  <c r="AE460" i="51"/>
  <c r="AD460" i="51"/>
  <c r="AC460" i="51"/>
  <c r="AB460" i="51"/>
  <c r="AA460" i="51"/>
  <c r="Z460" i="51"/>
  <c r="Y460" i="51"/>
  <c r="X460" i="51"/>
  <c r="W460" i="51"/>
  <c r="V460" i="51"/>
  <c r="U460" i="51"/>
  <c r="T460" i="51"/>
  <c r="S460" i="51"/>
  <c r="R460" i="51"/>
  <c r="Q460" i="51"/>
  <c r="P460" i="51"/>
  <c r="O460" i="51"/>
  <c r="N460" i="51"/>
  <c r="M460" i="51"/>
  <c r="AE459" i="51"/>
  <c r="AD459" i="51"/>
  <c r="AC459" i="51"/>
  <c r="AB459" i="51"/>
  <c r="AA459" i="51"/>
  <c r="Z459" i="51"/>
  <c r="Y459" i="51"/>
  <c r="X459" i="51"/>
  <c r="W459" i="51"/>
  <c r="V459" i="51"/>
  <c r="U459" i="51"/>
  <c r="T459" i="51"/>
  <c r="S459" i="51"/>
  <c r="R459" i="51"/>
  <c r="Q459" i="51"/>
  <c r="P459" i="51"/>
  <c r="O459" i="51"/>
  <c r="N459" i="51"/>
  <c r="M459" i="51"/>
  <c r="AE458" i="51"/>
  <c r="AD458" i="51"/>
  <c r="AC458" i="51"/>
  <c r="AB458" i="51"/>
  <c r="AA458" i="51"/>
  <c r="Z458" i="51"/>
  <c r="Y458" i="51"/>
  <c r="X458" i="51"/>
  <c r="W458" i="51"/>
  <c r="V458" i="51"/>
  <c r="U458" i="51"/>
  <c r="T458" i="51"/>
  <c r="S458" i="51"/>
  <c r="R458" i="51"/>
  <c r="Q458" i="51"/>
  <c r="P458" i="51"/>
  <c r="O458" i="51"/>
  <c r="N458" i="51"/>
  <c r="M458" i="51"/>
  <c r="AE457" i="51"/>
  <c r="AD457" i="51"/>
  <c r="AC457" i="51"/>
  <c r="AB457" i="51"/>
  <c r="AA457" i="51"/>
  <c r="Z457" i="51"/>
  <c r="Y457" i="51"/>
  <c r="X457" i="51"/>
  <c r="W457" i="51"/>
  <c r="V457" i="51"/>
  <c r="U457" i="51"/>
  <c r="T457" i="51"/>
  <c r="S457" i="51"/>
  <c r="R457" i="51"/>
  <c r="Q457" i="51"/>
  <c r="P457" i="51"/>
  <c r="O457" i="51"/>
  <c r="N457" i="51"/>
  <c r="M457" i="51"/>
  <c r="AE456" i="51"/>
  <c r="AD456" i="51"/>
  <c r="AC456" i="51"/>
  <c r="AB456" i="51"/>
  <c r="AA456" i="51"/>
  <c r="Z456" i="51"/>
  <c r="Y456" i="51"/>
  <c r="X456" i="51"/>
  <c r="W456" i="51"/>
  <c r="V456" i="51"/>
  <c r="U456" i="51"/>
  <c r="T456" i="51"/>
  <c r="S456" i="51"/>
  <c r="R456" i="51"/>
  <c r="Q456" i="51"/>
  <c r="P456" i="51"/>
  <c r="O456" i="51"/>
  <c r="N456" i="51"/>
  <c r="M456" i="51"/>
  <c r="AE455" i="51"/>
  <c r="AD455" i="51"/>
  <c r="AC455" i="51"/>
  <c r="AB455" i="51"/>
  <c r="AA455" i="51"/>
  <c r="Z455" i="51"/>
  <c r="Y455" i="51"/>
  <c r="X455" i="51"/>
  <c r="W455" i="51"/>
  <c r="V455" i="51"/>
  <c r="U455" i="51"/>
  <c r="T455" i="51"/>
  <c r="S455" i="51"/>
  <c r="R455" i="51"/>
  <c r="Q455" i="51"/>
  <c r="P455" i="51"/>
  <c r="O455" i="51"/>
  <c r="N455" i="51"/>
  <c r="M455" i="51"/>
  <c r="AE454" i="51"/>
  <c r="AD454" i="51"/>
  <c r="AC454" i="51"/>
  <c r="AB454" i="51"/>
  <c r="AA454" i="51"/>
  <c r="Z454" i="51"/>
  <c r="Y454" i="51"/>
  <c r="X454" i="51"/>
  <c r="W454" i="51"/>
  <c r="V454" i="51"/>
  <c r="U454" i="51"/>
  <c r="T454" i="51"/>
  <c r="S454" i="51"/>
  <c r="R454" i="51"/>
  <c r="Q454" i="51"/>
  <c r="P454" i="51"/>
  <c r="O454" i="51"/>
  <c r="N454" i="51"/>
  <c r="M454" i="51"/>
  <c r="AE453" i="51"/>
  <c r="AD453" i="51"/>
  <c r="AC453" i="51"/>
  <c r="AB453" i="51"/>
  <c r="AA453" i="51"/>
  <c r="Z453" i="51"/>
  <c r="Y453" i="51"/>
  <c r="X453" i="51"/>
  <c r="W453" i="51"/>
  <c r="V453" i="51"/>
  <c r="U453" i="51"/>
  <c r="T453" i="51"/>
  <c r="S453" i="51"/>
  <c r="R453" i="51"/>
  <c r="Q453" i="51"/>
  <c r="P453" i="51"/>
  <c r="O453" i="51"/>
  <c r="N453" i="51"/>
  <c r="M453" i="51"/>
  <c r="AE452" i="51"/>
  <c r="AD452" i="51"/>
  <c r="AC452" i="51"/>
  <c r="AB452" i="51"/>
  <c r="AA452" i="51"/>
  <c r="Z452" i="51"/>
  <c r="Y452" i="51"/>
  <c r="X452" i="51"/>
  <c r="W452" i="51"/>
  <c r="V452" i="51"/>
  <c r="U452" i="51"/>
  <c r="T452" i="51"/>
  <c r="S452" i="51"/>
  <c r="R452" i="51"/>
  <c r="Q452" i="51"/>
  <c r="P452" i="51"/>
  <c r="O452" i="51"/>
  <c r="N452" i="51"/>
  <c r="M452" i="51"/>
  <c r="AE451" i="51"/>
  <c r="AD451" i="51"/>
  <c r="AC451" i="51"/>
  <c r="AB451" i="51"/>
  <c r="AA451" i="51"/>
  <c r="Z451" i="51"/>
  <c r="Y451" i="51"/>
  <c r="X451" i="51"/>
  <c r="W451" i="51"/>
  <c r="V451" i="51"/>
  <c r="U451" i="51"/>
  <c r="T451" i="51"/>
  <c r="S451" i="51"/>
  <c r="R451" i="51"/>
  <c r="Q451" i="51"/>
  <c r="P451" i="51"/>
  <c r="O451" i="51"/>
  <c r="N451" i="51"/>
  <c r="M451" i="51"/>
  <c r="AE450" i="51"/>
  <c r="AD450" i="51"/>
  <c r="AC450" i="51"/>
  <c r="AB450" i="51"/>
  <c r="AA450" i="51"/>
  <c r="Z450" i="51"/>
  <c r="Y450" i="51"/>
  <c r="X450" i="51"/>
  <c r="W450" i="51"/>
  <c r="V450" i="51"/>
  <c r="U450" i="51"/>
  <c r="T450" i="51"/>
  <c r="S450" i="51"/>
  <c r="R450" i="51"/>
  <c r="Q450" i="51"/>
  <c r="P450" i="51"/>
  <c r="O450" i="51"/>
  <c r="N450" i="51"/>
  <c r="M450" i="51"/>
  <c r="AE449" i="51"/>
  <c r="AD449" i="51"/>
  <c r="AC449" i="51"/>
  <c r="AB449" i="51"/>
  <c r="AA449" i="51"/>
  <c r="Z449" i="51"/>
  <c r="Y449" i="51"/>
  <c r="X449" i="51"/>
  <c r="W449" i="51"/>
  <c r="V449" i="51"/>
  <c r="U449" i="51"/>
  <c r="T449" i="51"/>
  <c r="S449" i="51"/>
  <c r="R449" i="51"/>
  <c r="Q449" i="51"/>
  <c r="P449" i="51"/>
  <c r="O449" i="51"/>
  <c r="N449" i="51"/>
  <c r="M449" i="51"/>
  <c r="AE448" i="51"/>
  <c r="AD448" i="51"/>
  <c r="AC448" i="51"/>
  <c r="AB448" i="51"/>
  <c r="AA448" i="51"/>
  <c r="Z448" i="51"/>
  <c r="Y448" i="51"/>
  <c r="X448" i="51"/>
  <c r="W448" i="51"/>
  <c r="V448" i="51"/>
  <c r="U448" i="51"/>
  <c r="T448" i="51"/>
  <c r="S448" i="51"/>
  <c r="R448" i="51"/>
  <c r="Q448" i="51"/>
  <c r="P448" i="51"/>
  <c r="O448" i="51"/>
  <c r="N448" i="51"/>
  <c r="M448" i="51"/>
  <c r="AE447" i="51"/>
  <c r="AD447" i="51"/>
  <c r="AC447" i="51"/>
  <c r="AB447" i="51"/>
  <c r="AA447" i="51"/>
  <c r="Z447" i="51"/>
  <c r="Y447" i="51"/>
  <c r="X447" i="51"/>
  <c r="W447" i="51"/>
  <c r="V447" i="51"/>
  <c r="U447" i="51"/>
  <c r="T447" i="51"/>
  <c r="S447" i="51"/>
  <c r="R447" i="51"/>
  <c r="Q447" i="51"/>
  <c r="P447" i="51"/>
  <c r="O447" i="51"/>
  <c r="N447" i="51"/>
  <c r="M447" i="51"/>
  <c r="AE446" i="51"/>
  <c r="AD446" i="51"/>
  <c r="AC446" i="51"/>
  <c r="AB446" i="51"/>
  <c r="AA446" i="51"/>
  <c r="Z446" i="51"/>
  <c r="Y446" i="51"/>
  <c r="X446" i="51"/>
  <c r="W446" i="51"/>
  <c r="V446" i="51"/>
  <c r="U446" i="51"/>
  <c r="T446" i="51"/>
  <c r="S446" i="51"/>
  <c r="R446" i="51"/>
  <c r="Q446" i="51"/>
  <c r="P446" i="51"/>
  <c r="O446" i="51"/>
  <c r="N446" i="51"/>
  <c r="M446" i="51"/>
  <c r="AE445" i="51"/>
  <c r="AD445" i="51"/>
  <c r="AC445" i="51"/>
  <c r="AB445" i="51"/>
  <c r="AA445" i="51"/>
  <c r="Z445" i="51"/>
  <c r="Y445" i="51"/>
  <c r="X445" i="51"/>
  <c r="W445" i="51"/>
  <c r="V445" i="51"/>
  <c r="U445" i="51"/>
  <c r="T445" i="51"/>
  <c r="S445" i="51"/>
  <c r="R445" i="51"/>
  <c r="Q445" i="51"/>
  <c r="P445" i="51"/>
  <c r="O445" i="51"/>
  <c r="N445" i="51"/>
  <c r="M445" i="51"/>
  <c r="AE444" i="51"/>
  <c r="AD444" i="51"/>
  <c r="AC444" i="51"/>
  <c r="AB444" i="51"/>
  <c r="AA444" i="51"/>
  <c r="Z444" i="51"/>
  <c r="Y444" i="51"/>
  <c r="X444" i="51"/>
  <c r="W444" i="51"/>
  <c r="V444" i="51"/>
  <c r="U444" i="51"/>
  <c r="T444" i="51"/>
  <c r="S444" i="51"/>
  <c r="R444" i="51"/>
  <c r="Q444" i="51"/>
  <c r="P444" i="51"/>
  <c r="O444" i="51"/>
  <c r="N444" i="51"/>
  <c r="M444" i="51"/>
  <c r="AE443" i="51"/>
  <c r="AD443" i="51"/>
  <c r="AC443" i="51"/>
  <c r="AB443" i="51"/>
  <c r="AA443" i="51"/>
  <c r="Z443" i="51"/>
  <c r="Y443" i="51"/>
  <c r="X443" i="51"/>
  <c r="W443" i="51"/>
  <c r="V443" i="51"/>
  <c r="U443" i="51"/>
  <c r="T443" i="51"/>
  <c r="S443" i="51"/>
  <c r="R443" i="51"/>
  <c r="Q443" i="51"/>
  <c r="P443" i="51"/>
  <c r="O443" i="51"/>
  <c r="N443" i="51"/>
  <c r="M443" i="51"/>
  <c r="AE442" i="51"/>
  <c r="AD442" i="51"/>
  <c r="AC442" i="51"/>
  <c r="AB442" i="51"/>
  <c r="AA442" i="51"/>
  <c r="Z442" i="51"/>
  <c r="Y442" i="51"/>
  <c r="X442" i="51"/>
  <c r="W442" i="51"/>
  <c r="V442" i="51"/>
  <c r="U442" i="51"/>
  <c r="T442" i="51"/>
  <c r="S442" i="51"/>
  <c r="R442" i="51"/>
  <c r="Q442" i="51"/>
  <c r="P442" i="51"/>
  <c r="O442" i="51"/>
  <c r="N442" i="51"/>
  <c r="M442" i="51"/>
  <c r="AE441" i="51"/>
  <c r="AD441" i="51"/>
  <c r="AC441" i="51"/>
  <c r="AB441" i="51"/>
  <c r="AA441" i="51"/>
  <c r="Z441" i="51"/>
  <c r="Y441" i="51"/>
  <c r="X441" i="51"/>
  <c r="W441" i="51"/>
  <c r="V441" i="51"/>
  <c r="U441" i="51"/>
  <c r="T441" i="51"/>
  <c r="S441" i="51"/>
  <c r="R441" i="51"/>
  <c r="Q441" i="51"/>
  <c r="P441" i="51"/>
  <c r="O441" i="51"/>
  <c r="N441" i="51"/>
  <c r="M441" i="51"/>
  <c r="AE440" i="51"/>
  <c r="AD440" i="51"/>
  <c r="AC440" i="51"/>
  <c r="AB440" i="51"/>
  <c r="AA440" i="51"/>
  <c r="Z440" i="51"/>
  <c r="Y440" i="51"/>
  <c r="X440" i="51"/>
  <c r="W440" i="51"/>
  <c r="V440" i="51"/>
  <c r="U440" i="51"/>
  <c r="T440" i="51"/>
  <c r="S440" i="51"/>
  <c r="R440" i="51"/>
  <c r="Q440" i="51"/>
  <c r="P440" i="51"/>
  <c r="O440" i="51"/>
  <c r="N440" i="51"/>
  <c r="M440" i="51"/>
  <c r="AE439" i="51"/>
  <c r="AD439" i="51"/>
  <c r="AC439" i="51"/>
  <c r="AB439" i="51"/>
  <c r="AA439" i="51"/>
  <c r="Z439" i="51"/>
  <c r="Y439" i="51"/>
  <c r="X439" i="51"/>
  <c r="W439" i="51"/>
  <c r="V439" i="51"/>
  <c r="U439" i="51"/>
  <c r="T439" i="51"/>
  <c r="S439" i="51"/>
  <c r="R439" i="51"/>
  <c r="Q439" i="51"/>
  <c r="P439" i="51"/>
  <c r="O439" i="51"/>
  <c r="N439" i="51"/>
  <c r="M439" i="51"/>
  <c r="AE438" i="51"/>
  <c r="AD438" i="51"/>
  <c r="AC438" i="51"/>
  <c r="AB438" i="51"/>
  <c r="AA438" i="51"/>
  <c r="Z438" i="51"/>
  <c r="Y438" i="51"/>
  <c r="X438" i="51"/>
  <c r="W438" i="51"/>
  <c r="V438" i="51"/>
  <c r="U438" i="51"/>
  <c r="T438" i="51"/>
  <c r="S438" i="51"/>
  <c r="R438" i="51"/>
  <c r="Q438" i="51"/>
  <c r="P438" i="51"/>
  <c r="O438" i="51"/>
  <c r="N438" i="51"/>
  <c r="M438" i="51"/>
  <c r="AE437" i="51"/>
  <c r="AD437" i="51"/>
  <c r="AC437" i="51"/>
  <c r="AB437" i="51"/>
  <c r="AA437" i="51"/>
  <c r="Z437" i="51"/>
  <c r="Y437" i="51"/>
  <c r="X437" i="51"/>
  <c r="W437" i="51"/>
  <c r="V437" i="51"/>
  <c r="U437" i="51"/>
  <c r="T437" i="51"/>
  <c r="S437" i="51"/>
  <c r="R437" i="51"/>
  <c r="Q437" i="51"/>
  <c r="P437" i="51"/>
  <c r="O437" i="51"/>
  <c r="N437" i="51"/>
  <c r="M437" i="51"/>
  <c r="AE436" i="51"/>
  <c r="AD436" i="51"/>
  <c r="AC436" i="51"/>
  <c r="AB436" i="51"/>
  <c r="AA436" i="51"/>
  <c r="Z436" i="51"/>
  <c r="Y436" i="51"/>
  <c r="X436" i="51"/>
  <c r="W436" i="51"/>
  <c r="V436" i="51"/>
  <c r="U436" i="51"/>
  <c r="T436" i="51"/>
  <c r="S436" i="51"/>
  <c r="R436" i="51"/>
  <c r="Q436" i="51"/>
  <c r="P436" i="51"/>
  <c r="O436" i="51"/>
  <c r="N436" i="51"/>
  <c r="M436" i="51"/>
  <c r="AE435" i="51"/>
  <c r="AD435" i="51"/>
  <c r="AC435" i="51"/>
  <c r="AB435" i="51"/>
  <c r="AA435" i="51"/>
  <c r="Z435" i="51"/>
  <c r="Y435" i="51"/>
  <c r="X435" i="51"/>
  <c r="W435" i="51"/>
  <c r="V435" i="51"/>
  <c r="U435" i="51"/>
  <c r="T435" i="51"/>
  <c r="S435" i="51"/>
  <c r="R435" i="51"/>
  <c r="Q435" i="51"/>
  <c r="P435" i="51"/>
  <c r="O435" i="51"/>
  <c r="N435" i="51"/>
  <c r="M435" i="51"/>
  <c r="AE434" i="51"/>
  <c r="AD434" i="51"/>
  <c r="AC434" i="51"/>
  <c r="AB434" i="51"/>
  <c r="AA434" i="51"/>
  <c r="Z434" i="51"/>
  <c r="Y434" i="51"/>
  <c r="X434" i="51"/>
  <c r="W434" i="51"/>
  <c r="V434" i="51"/>
  <c r="U434" i="51"/>
  <c r="T434" i="51"/>
  <c r="S434" i="51"/>
  <c r="R434" i="51"/>
  <c r="Q434" i="51"/>
  <c r="P434" i="51"/>
  <c r="O434" i="51"/>
  <c r="N434" i="51"/>
  <c r="M434" i="51"/>
  <c r="AE433" i="51"/>
  <c r="AD433" i="51"/>
  <c r="AC433" i="51"/>
  <c r="AB433" i="51"/>
  <c r="AA433" i="51"/>
  <c r="Z433" i="51"/>
  <c r="Y433" i="51"/>
  <c r="X433" i="51"/>
  <c r="W433" i="51"/>
  <c r="V433" i="51"/>
  <c r="U433" i="51"/>
  <c r="T433" i="51"/>
  <c r="S433" i="51"/>
  <c r="R433" i="51"/>
  <c r="Q433" i="51"/>
  <c r="P433" i="51"/>
  <c r="O433" i="51"/>
  <c r="N433" i="51"/>
  <c r="M433" i="51"/>
  <c r="AE432" i="51"/>
  <c r="AD432" i="51"/>
  <c r="AC432" i="51"/>
  <c r="AB432" i="51"/>
  <c r="AA432" i="51"/>
  <c r="Z432" i="51"/>
  <c r="Y432" i="51"/>
  <c r="X432" i="51"/>
  <c r="W432" i="51"/>
  <c r="V432" i="51"/>
  <c r="U432" i="51"/>
  <c r="T432" i="51"/>
  <c r="S432" i="51"/>
  <c r="R432" i="51"/>
  <c r="Q432" i="51"/>
  <c r="P432" i="51"/>
  <c r="O432" i="51"/>
  <c r="N432" i="51"/>
  <c r="M432" i="51"/>
  <c r="AE431" i="51"/>
  <c r="AD431" i="51"/>
  <c r="AC431" i="51"/>
  <c r="AB431" i="51"/>
  <c r="AA431" i="51"/>
  <c r="Z431" i="51"/>
  <c r="Y431" i="51"/>
  <c r="X431" i="51"/>
  <c r="W431" i="51"/>
  <c r="V431" i="51"/>
  <c r="U431" i="51"/>
  <c r="T431" i="51"/>
  <c r="S431" i="51"/>
  <c r="R431" i="51"/>
  <c r="Q431" i="51"/>
  <c r="P431" i="51"/>
  <c r="O431" i="51"/>
  <c r="N431" i="51"/>
  <c r="M431" i="51"/>
  <c r="AE430" i="51"/>
  <c r="AD430" i="51"/>
  <c r="AC430" i="51"/>
  <c r="AB430" i="51"/>
  <c r="AA430" i="51"/>
  <c r="Z430" i="51"/>
  <c r="Y430" i="51"/>
  <c r="X430" i="51"/>
  <c r="W430" i="51"/>
  <c r="V430" i="51"/>
  <c r="U430" i="51"/>
  <c r="T430" i="51"/>
  <c r="S430" i="51"/>
  <c r="R430" i="51"/>
  <c r="Q430" i="51"/>
  <c r="P430" i="51"/>
  <c r="O430" i="51"/>
  <c r="N430" i="51"/>
  <c r="M430" i="51"/>
  <c r="AE429" i="51"/>
  <c r="AD429" i="51"/>
  <c r="AC429" i="51"/>
  <c r="AB429" i="51"/>
  <c r="AA429" i="51"/>
  <c r="Z429" i="51"/>
  <c r="Y429" i="51"/>
  <c r="X429" i="51"/>
  <c r="W429" i="51"/>
  <c r="V429" i="51"/>
  <c r="U429" i="51"/>
  <c r="T429" i="51"/>
  <c r="S429" i="51"/>
  <c r="R429" i="51"/>
  <c r="Q429" i="51"/>
  <c r="P429" i="51"/>
  <c r="O429" i="51"/>
  <c r="N429" i="51"/>
  <c r="M429" i="51"/>
  <c r="AE428" i="51"/>
  <c r="AD428" i="51"/>
  <c r="AC428" i="51"/>
  <c r="AB428" i="51"/>
  <c r="AA428" i="51"/>
  <c r="Z428" i="51"/>
  <c r="Y428" i="51"/>
  <c r="X428" i="51"/>
  <c r="W428" i="51"/>
  <c r="V428" i="51"/>
  <c r="U428" i="51"/>
  <c r="T428" i="51"/>
  <c r="S428" i="51"/>
  <c r="R428" i="51"/>
  <c r="Q428" i="51"/>
  <c r="P428" i="51"/>
  <c r="O428" i="51"/>
  <c r="N428" i="51"/>
  <c r="M428" i="51"/>
  <c r="AE427" i="51"/>
  <c r="AD427" i="51"/>
  <c r="AC427" i="51"/>
  <c r="AB427" i="51"/>
  <c r="AA427" i="51"/>
  <c r="Z427" i="51"/>
  <c r="Y427" i="51"/>
  <c r="X427" i="51"/>
  <c r="W427" i="51"/>
  <c r="V427" i="51"/>
  <c r="U427" i="51"/>
  <c r="T427" i="51"/>
  <c r="S427" i="51"/>
  <c r="R427" i="51"/>
  <c r="Q427" i="51"/>
  <c r="P427" i="51"/>
  <c r="O427" i="51"/>
  <c r="N427" i="51"/>
  <c r="M427" i="51"/>
  <c r="AE426" i="51"/>
  <c r="AD426" i="51"/>
  <c r="AC426" i="51"/>
  <c r="AB426" i="51"/>
  <c r="AA426" i="51"/>
  <c r="Z426" i="51"/>
  <c r="Y426" i="51"/>
  <c r="X426" i="51"/>
  <c r="W426" i="51"/>
  <c r="V426" i="51"/>
  <c r="U426" i="51"/>
  <c r="T426" i="51"/>
  <c r="S426" i="51"/>
  <c r="R426" i="51"/>
  <c r="Q426" i="51"/>
  <c r="P426" i="51"/>
  <c r="O426" i="51"/>
  <c r="N426" i="51"/>
  <c r="M426" i="51"/>
  <c r="AE425" i="51"/>
  <c r="AD425" i="51"/>
  <c r="AC425" i="51"/>
  <c r="AB425" i="51"/>
  <c r="AA425" i="51"/>
  <c r="Z425" i="51"/>
  <c r="Y425" i="51"/>
  <c r="X425" i="51"/>
  <c r="W425" i="51"/>
  <c r="V425" i="51"/>
  <c r="U425" i="51"/>
  <c r="T425" i="51"/>
  <c r="S425" i="51"/>
  <c r="R425" i="51"/>
  <c r="Q425" i="51"/>
  <c r="P425" i="51"/>
  <c r="O425" i="51"/>
  <c r="N425" i="51"/>
  <c r="M425" i="51"/>
  <c r="AE424" i="51"/>
  <c r="AD424" i="51"/>
  <c r="AC424" i="51"/>
  <c r="AB424" i="51"/>
  <c r="AA424" i="51"/>
  <c r="Z424" i="51"/>
  <c r="Y424" i="51"/>
  <c r="X424" i="51"/>
  <c r="W424" i="51"/>
  <c r="V424" i="51"/>
  <c r="U424" i="51"/>
  <c r="T424" i="51"/>
  <c r="S424" i="51"/>
  <c r="R424" i="51"/>
  <c r="Q424" i="51"/>
  <c r="P424" i="51"/>
  <c r="O424" i="51"/>
  <c r="N424" i="51"/>
  <c r="M424" i="51"/>
  <c r="AE423" i="51"/>
  <c r="AD423" i="51"/>
  <c r="AC423" i="51"/>
  <c r="AB423" i="51"/>
  <c r="AA423" i="51"/>
  <c r="Z423" i="51"/>
  <c r="Y423" i="51"/>
  <c r="X423" i="51"/>
  <c r="W423" i="51"/>
  <c r="V423" i="51"/>
  <c r="U423" i="51"/>
  <c r="T423" i="51"/>
  <c r="S423" i="51"/>
  <c r="R423" i="51"/>
  <c r="Q423" i="51"/>
  <c r="P423" i="51"/>
  <c r="O423" i="51"/>
  <c r="N423" i="51"/>
  <c r="M423" i="51"/>
  <c r="AE422" i="51"/>
  <c r="AD422" i="51"/>
  <c r="AC422" i="51"/>
  <c r="AB422" i="51"/>
  <c r="AA422" i="51"/>
  <c r="Z422" i="51"/>
  <c r="Y422" i="51"/>
  <c r="X422" i="51"/>
  <c r="W422" i="51"/>
  <c r="V422" i="51"/>
  <c r="U422" i="51"/>
  <c r="T422" i="51"/>
  <c r="S422" i="51"/>
  <c r="R422" i="51"/>
  <c r="Q422" i="51"/>
  <c r="P422" i="51"/>
  <c r="O422" i="51"/>
  <c r="N422" i="51"/>
  <c r="M422" i="51"/>
  <c r="AE421" i="51"/>
  <c r="AD421" i="51"/>
  <c r="AC421" i="51"/>
  <c r="AB421" i="51"/>
  <c r="AA421" i="51"/>
  <c r="Z421" i="51"/>
  <c r="Y421" i="51"/>
  <c r="X421" i="51"/>
  <c r="W421" i="51"/>
  <c r="V421" i="51"/>
  <c r="U421" i="51"/>
  <c r="T421" i="51"/>
  <c r="S421" i="51"/>
  <c r="R421" i="51"/>
  <c r="Q421" i="51"/>
  <c r="P421" i="51"/>
  <c r="O421" i="51"/>
  <c r="N421" i="51"/>
  <c r="M421" i="51"/>
  <c r="AE420" i="51"/>
  <c r="AD420" i="51"/>
  <c r="AC420" i="51"/>
  <c r="AB420" i="51"/>
  <c r="AA420" i="51"/>
  <c r="Z420" i="51"/>
  <c r="Y420" i="51"/>
  <c r="X420" i="51"/>
  <c r="W420" i="51"/>
  <c r="V420" i="51"/>
  <c r="U420" i="51"/>
  <c r="T420" i="51"/>
  <c r="S420" i="51"/>
  <c r="R420" i="51"/>
  <c r="Q420" i="51"/>
  <c r="P420" i="51"/>
  <c r="O420" i="51"/>
  <c r="N420" i="51"/>
  <c r="M420" i="51"/>
  <c r="AE419" i="51"/>
  <c r="AD419" i="51"/>
  <c r="AC419" i="51"/>
  <c r="AB419" i="51"/>
  <c r="AA419" i="51"/>
  <c r="Z419" i="51"/>
  <c r="Y419" i="51"/>
  <c r="X419" i="51"/>
  <c r="W419" i="51"/>
  <c r="V419" i="51"/>
  <c r="U419" i="51"/>
  <c r="T419" i="51"/>
  <c r="S419" i="51"/>
  <c r="R419" i="51"/>
  <c r="Q419" i="51"/>
  <c r="P419" i="51"/>
  <c r="O419" i="51"/>
  <c r="N419" i="51"/>
  <c r="M419" i="51"/>
  <c r="AE418" i="51"/>
  <c r="AD418" i="51"/>
  <c r="AC418" i="51"/>
  <c r="AB418" i="51"/>
  <c r="AA418" i="51"/>
  <c r="Z418" i="51"/>
  <c r="Y418" i="51"/>
  <c r="X418" i="51"/>
  <c r="W418" i="51"/>
  <c r="V418" i="51"/>
  <c r="U418" i="51"/>
  <c r="T418" i="51"/>
  <c r="S418" i="51"/>
  <c r="R418" i="51"/>
  <c r="Q418" i="51"/>
  <c r="P418" i="51"/>
  <c r="O418" i="51"/>
  <c r="N418" i="51"/>
  <c r="M418" i="51"/>
  <c r="AE417" i="51"/>
  <c r="AD417" i="51"/>
  <c r="AC417" i="51"/>
  <c r="AB417" i="51"/>
  <c r="AA417" i="51"/>
  <c r="Z417" i="51"/>
  <c r="Y417" i="51"/>
  <c r="X417" i="51"/>
  <c r="W417" i="51"/>
  <c r="V417" i="51"/>
  <c r="U417" i="51"/>
  <c r="T417" i="51"/>
  <c r="S417" i="51"/>
  <c r="R417" i="51"/>
  <c r="Q417" i="51"/>
  <c r="P417" i="51"/>
  <c r="O417" i="51"/>
  <c r="N417" i="51"/>
  <c r="M417" i="51"/>
  <c r="AE416" i="51"/>
  <c r="AD416" i="51"/>
  <c r="AC416" i="51"/>
  <c r="AB416" i="51"/>
  <c r="AA416" i="51"/>
  <c r="Z416" i="51"/>
  <c r="Y416" i="51"/>
  <c r="X416" i="51"/>
  <c r="W416" i="51"/>
  <c r="V416" i="51"/>
  <c r="U416" i="51"/>
  <c r="T416" i="51"/>
  <c r="S416" i="51"/>
  <c r="R416" i="51"/>
  <c r="Q416" i="51"/>
  <c r="P416" i="51"/>
  <c r="O416" i="51"/>
  <c r="N416" i="51"/>
  <c r="M416" i="51"/>
  <c r="AE415" i="51"/>
  <c r="AD415" i="51"/>
  <c r="AC415" i="51"/>
  <c r="AB415" i="51"/>
  <c r="AA415" i="51"/>
  <c r="Z415" i="51"/>
  <c r="Y415" i="51"/>
  <c r="X415" i="51"/>
  <c r="W415" i="51"/>
  <c r="V415" i="51"/>
  <c r="U415" i="51"/>
  <c r="T415" i="51"/>
  <c r="S415" i="51"/>
  <c r="R415" i="51"/>
  <c r="Q415" i="51"/>
  <c r="P415" i="51"/>
  <c r="O415" i="51"/>
  <c r="N415" i="51"/>
  <c r="M415" i="51"/>
  <c r="AE414" i="51"/>
  <c r="AD414" i="51"/>
  <c r="AC414" i="51"/>
  <c r="AB414" i="51"/>
  <c r="AA414" i="51"/>
  <c r="Z414" i="51"/>
  <c r="Y414" i="51"/>
  <c r="X414" i="51"/>
  <c r="W414" i="51"/>
  <c r="V414" i="51"/>
  <c r="U414" i="51"/>
  <c r="T414" i="51"/>
  <c r="S414" i="51"/>
  <c r="R414" i="51"/>
  <c r="Q414" i="51"/>
  <c r="P414" i="51"/>
  <c r="O414" i="51"/>
  <c r="N414" i="51"/>
  <c r="M414" i="51"/>
  <c r="AE413" i="51"/>
  <c r="AD413" i="51"/>
  <c r="AC413" i="51"/>
  <c r="AB413" i="51"/>
  <c r="AA413" i="51"/>
  <c r="Z413" i="51"/>
  <c r="Y413" i="51"/>
  <c r="X413" i="51"/>
  <c r="W413" i="51"/>
  <c r="V413" i="51"/>
  <c r="U413" i="51"/>
  <c r="T413" i="51"/>
  <c r="S413" i="51"/>
  <c r="R413" i="51"/>
  <c r="Q413" i="51"/>
  <c r="P413" i="51"/>
  <c r="O413" i="51"/>
  <c r="N413" i="51"/>
  <c r="M413" i="51"/>
  <c r="AE412" i="51"/>
  <c r="AD412" i="51"/>
  <c r="AC412" i="51"/>
  <c r="AB412" i="51"/>
  <c r="AA412" i="51"/>
  <c r="Z412" i="51"/>
  <c r="Y412" i="51"/>
  <c r="X412" i="51"/>
  <c r="W412" i="51"/>
  <c r="V412" i="51"/>
  <c r="U412" i="51"/>
  <c r="T412" i="51"/>
  <c r="S412" i="51"/>
  <c r="R412" i="51"/>
  <c r="Q412" i="51"/>
  <c r="P412" i="51"/>
  <c r="O412" i="51"/>
  <c r="N412" i="51"/>
  <c r="M412" i="51"/>
  <c r="AE411" i="51"/>
  <c r="AD411" i="51"/>
  <c r="AC411" i="51"/>
  <c r="AB411" i="51"/>
  <c r="AA411" i="51"/>
  <c r="Z411" i="51"/>
  <c r="Y411" i="51"/>
  <c r="X411" i="51"/>
  <c r="W411" i="51"/>
  <c r="V411" i="51"/>
  <c r="U411" i="51"/>
  <c r="T411" i="51"/>
  <c r="S411" i="51"/>
  <c r="R411" i="51"/>
  <c r="Q411" i="51"/>
  <c r="P411" i="51"/>
  <c r="O411" i="51"/>
  <c r="N411" i="51"/>
  <c r="M411" i="51"/>
  <c r="AE410" i="51"/>
  <c r="AD410" i="51"/>
  <c r="AC410" i="51"/>
  <c r="AB410" i="51"/>
  <c r="AA410" i="51"/>
  <c r="Z410" i="51"/>
  <c r="Y410" i="51"/>
  <c r="X410" i="51"/>
  <c r="W410" i="51"/>
  <c r="V410" i="51"/>
  <c r="U410" i="51"/>
  <c r="T410" i="51"/>
  <c r="S410" i="51"/>
  <c r="R410" i="51"/>
  <c r="Q410" i="51"/>
  <c r="P410" i="51"/>
  <c r="O410" i="51"/>
  <c r="N410" i="51"/>
  <c r="M410" i="51"/>
  <c r="AE409" i="51"/>
  <c r="AD409" i="51"/>
  <c r="AC409" i="51"/>
  <c r="AB409" i="51"/>
  <c r="AA409" i="51"/>
  <c r="Z409" i="51"/>
  <c r="Y409" i="51"/>
  <c r="X409" i="51"/>
  <c r="W409" i="51"/>
  <c r="V409" i="51"/>
  <c r="U409" i="51"/>
  <c r="T409" i="51"/>
  <c r="S409" i="51"/>
  <c r="R409" i="51"/>
  <c r="Q409" i="51"/>
  <c r="P409" i="51"/>
  <c r="O409" i="51"/>
  <c r="N409" i="51"/>
  <c r="M409" i="51"/>
  <c r="AE408" i="51"/>
  <c r="AD408" i="51"/>
  <c r="AC408" i="51"/>
  <c r="AB408" i="51"/>
  <c r="AA408" i="51"/>
  <c r="Z408" i="51"/>
  <c r="Y408" i="51"/>
  <c r="X408" i="51"/>
  <c r="W408" i="51"/>
  <c r="V408" i="51"/>
  <c r="U408" i="51"/>
  <c r="T408" i="51"/>
  <c r="S408" i="51"/>
  <c r="R408" i="51"/>
  <c r="Q408" i="51"/>
  <c r="P408" i="51"/>
  <c r="O408" i="51"/>
  <c r="N408" i="51"/>
  <c r="M408" i="51"/>
  <c r="AE407" i="51"/>
  <c r="AD407" i="51"/>
  <c r="AC407" i="51"/>
  <c r="AB407" i="51"/>
  <c r="AA407" i="51"/>
  <c r="Z407" i="51"/>
  <c r="Y407" i="51"/>
  <c r="X407" i="51"/>
  <c r="W407" i="51"/>
  <c r="V407" i="51"/>
  <c r="U407" i="51"/>
  <c r="T407" i="51"/>
  <c r="S407" i="51"/>
  <c r="R407" i="51"/>
  <c r="Q407" i="51"/>
  <c r="P407" i="51"/>
  <c r="O407" i="51"/>
  <c r="N407" i="51"/>
  <c r="M407" i="51"/>
  <c r="AE406" i="51"/>
  <c r="AD406" i="51"/>
  <c r="AC406" i="51"/>
  <c r="AB406" i="51"/>
  <c r="AA406" i="51"/>
  <c r="Z406" i="51"/>
  <c r="Y406" i="51"/>
  <c r="X406" i="51"/>
  <c r="W406" i="51"/>
  <c r="V406" i="51"/>
  <c r="U406" i="51"/>
  <c r="T406" i="51"/>
  <c r="S406" i="51"/>
  <c r="R406" i="51"/>
  <c r="Q406" i="51"/>
  <c r="P406" i="51"/>
  <c r="O406" i="51"/>
  <c r="N406" i="51"/>
  <c r="M406" i="51"/>
  <c r="AE405" i="51"/>
  <c r="AD405" i="51"/>
  <c r="AC405" i="51"/>
  <c r="AB405" i="51"/>
  <c r="AA405" i="51"/>
  <c r="Z405" i="51"/>
  <c r="Y405" i="51"/>
  <c r="X405" i="51"/>
  <c r="W405" i="51"/>
  <c r="V405" i="51"/>
  <c r="U405" i="51"/>
  <c r="T405" i="51"/>
  <c r="S405" i="51"/>
  <c r="R405" i="51"/>
  <c r="Q405" i="51"/>
  <c r="P405" i="51"/>
  <c r="O405" i="51"/>
  <c r="N405" i="51"/>
  <c r="M405" i="51"/>
  <c r="AE404" i="51"/>
  <c r="AD404" i="51"/>
  <c r="AC404" i="51"/>
  <c r="AB404" i="51"/>
  <c r="AA404" i="51"/>
  <c r="Z404" i="51"/>
  <c r="Y404" i="51"/>
  <c r="X404" i="51"/>
  <c r="W404" i="51"/>
  <c r="V404" i="51"/>
  <c r="U404" i="51"/>
  <c r="T404" i="51"/>
  <c r="S404" i="51"/>
  <c r="R404" i="51"/>
  <c r="Q404" i="51"/>
  <c r="P404" i="51"/>
  <c r="O404" i="51"/>
  <c r="N404" i="51"/>
  <c r="M404" i="51"/>
  <c r="AE403" i="51"/>
  <c r="AD403" i="51"/>
  <c r="AC403" i="51"/>
  <c r="AB403" i="51"/>
  <c r="AA403" i="51"/>
  <c r="Z403" i="51"/>
  <c r="Y403" i="51"/>
  <c r="X403" i="51"/>
  <c r="W403" i="51"/>
  <c r="V403" i="51"/>
  <c r="U403" i="51"/>
  <c r="T403" i="51"/>
  <c r="S403" i="51"/>
  <c r="R403" i="51"/>
  <c r="Q403" i="51"/>
  <c r="P403" i="51"/>
  <c r="O403" i="51"/>
  <c r="N403" i="51"/>
  <c r="M403" i="51"/>
  <c r="AE402" i="51"/>
  <c r="AD402" i="51"/>
  <c r="AC402" i="51"/>
  <c r="AB402" i="51"/>
  <c r="AA402" i="51"/>
  <c r="Z402" i="51"/>
  <c r="Y402" i="51"/>
  <c r="X402" i="51"/>
  <c r="W402" i="51"/>
  <c r="V402" i="51"/>
  <c r="U402" i="51"/>
  <c r="T402" i="51"/>
  <c r="S402" i="51"/>
  <c r="R402" i="51"/>
  <c r="Q402" i="51"/>
  <c r="P402" i="51"/>
  <c r="O402" i="51"/>
  <c r="N402" i="51"/>
  <c r="M402" i="51"/>
  <c r="AE401" i="51"/>
  <c r="AD401" i="51"/>
  <c r="AC401" i="51"/>
  <c r="AB401" i="51"/>
  <c r="AA401" i="51"/>
  <c r="Z401" i="51"/>
  <c r="Y401" i="51"/>
  <c r="X401" i="51"/>
  <c r="W401" i="51"/>
  <c r="V401" i="51"/>
  <c r="U401" i="51"/>
  <c r="T401" i="51"/>
  <c r="S401" i="51"/>
  <c r="R401" i="51"/>
  <c r="Q401" i="51"/>
  <c r="P401" i="51"/>
  <c r="O401" i="51"/>
  <c r="N401" i="51"/>
  <c r="M401" i="51"/>
  <c r="AE400" i="51"/>
  <c r="AD400" i="51"/>
  <c r="AC400" i="51"/>
  <c r="AB400" i="51"/>
  <c r="AA400" i="51"/>
  <c r="Z400" i="51"/>
  <c r="Y400" i="51"/>
  <c r="X400" i="51"/>
  <c r="W400" i="51"/>
  <c r="V400" i="51"/>
  <c r="U400" i="51"/>
  <c r="T400" i="51"/>
  <c r="S400" i="51"/>
  <c r="R400" i="51"/>
  <c r="Q400" i="51"/>
  <c r="P400" i="51"/>
  <c r="O400" i="51"/>
  <c r="N400" i="51"/>
  <c r="M400" i="51"/>
  <c r="AE399" i="51"/>
  <c r="AD399" i="51"/>
  <c r="AC399" i="51"/>
  <c r="AB399" i="51"/>
  <c r="AA399" i="51"/>
  <c r="Z399" i="51"/>
  <c r="Y399" i="51"/>
  <c r="X399" i="51"/>
  <c r="W399" i="51"/>
  <c r="V399" i="51"/>
  <c r="U399" i="51"/>
  <c r="T399" i="51"/>
  <c r="S399" i="51"/>
  <c r="R399" i="51"/>
  <c r="Q399" i="51"/>
  <c r="P399" i="51"/>
  <c r="O399" i="51"/>
  <c r="N399" i="51"/>
  <c r="M399" i="51"/>
  <c r="AE398" i="51"/>
  <c r="AD398" i="51"/>
  <c r="AC398" i="51"/>
  <c r="AB398" i="51"/>
  <c r="AA398" i="51"/>
  <c r="Z398" i="51"/>
  <c r="Y398" i="51"/>
  <c r="X398" i="51"/>
  <c r="W398" i="51"/>
  <c r="V398" i="51"/>
  <c r="U398" i="51"/>
  <c r="T398" i="51"/>
  <c r="S398" i="51"/>
  <c r="R398" i="51"/>
  <c r="Q398" i="51"/>
  <c r="P398" i="51"/>
  <c r="O398" i="51"/>
  <c r="N398" i="51"/>
  <c r="M398" i="51"/>
  <c r="AE397" i="51"/>
  <c r="AD397" i="51"/>
  <c r="AC397" i="51"/>
  <c r="AB397" i="51"/>
  <c r="AA397" i="51"/>
  <c r="Z397" i="51"/>
  <c r="Y397" i="51"/>
  <c r="X397" i="51"/>
  <c r="W397" i="51"/>
  <c r="V397" i="51"/>
  <c r="U397" i="51"/>
  <c r="T397" i="51"/>
  <c r="S397" i="51"/>
  <c r="R397" i="51"/>
  <c r="Q397" i="51"/>
  <c r="P397" i="51"/>
  <c r="O397" i="51"/>
  <c r="N397" i="51"/>
  <c r="M397" i="51"/>
  <c r="AE396" i="51"/>
  <c r="AD396" i="51"/>
  <c r="AC396" i="51"/>
  <c r="AB396" i="51"/>
  <c r="AA396" i="51"/>
  <c r="Z396" i="51"/>
  <c r="Y396" i="51"/>
  <c r="X396" i="51"/>
  <c r="W396" i="51"/>
  <c r="V396" i="51"/>
  <c r="U396" i="51"/>
  <c r="T396" i="51"/>
  <c r="S396" i="51"/>
  <c r="R396" i="51"/>
  <c r="Q396" i="51"/>
  <c r="P396" i="51"/>
  <c r="O396" i="51"/>
  <c r="N396" i="51"/>
  <c r="M396" i="51"/>
  <c r="AE395" i="51"/>
  <c r="AD395" i="51"/>
  <c r="AC395" i="51"/>
  <c r="AB395" i="51"/>
  <c r="AA395" i="51"/>
  <c r="Z395" i="51"/>
  <c r="Y395" i="51"/>
  <c r="X395" i="51"/>
  <c r="W395" i="51"/>
  <c r="V395" i="51"/>
  <c r="U395" i="51"/>
  <c r="T395" i="51"/>
  <c r="S395" i="51"/>
  <c r="R395" i="51"/>
  <c r="Q395" i="51"/>
  <c r="P395" i="51"/>
  <c r="O395" i="51"/>
  <c r="N395" i="51"/>
  <c r="M395" i="51"/>
  <c r="AE394" i="51"/>
  <c r="AD394" i="51"/>
  <c r="AC394" i="51"/>
  <c r="AB394" i="51"/>
  <c r="AA394" i="51"/>
  <c r="Z394" i="51"/>
  <c r="Y394" i="51"/>
  <c r="X394" i="51"/>
  <c r="W394" i="51"/>
  <c r="V394" i="51"/>
  <c r="U394" i="51"/>
  <c r="T394" i="51"/>
  <c r="S394" i="51"/>
  <c r="R394" i="51"/>
  <c r="Q394" i="51"/>
  <c r="P394" i="51"/>
  <c r="O394" i="51"/>
  <c r="N394" i="51"/>
  <c r="M394" i="51"/>
  <c r="AE393" i="51"/>
  <c r="AD393" i="51"/>
  <c r="AC393" i="51"/>
  <c r="AB393" i="51"/>
  <c r="AA393" i="51"/>
  <c r="Z393" i="51"/>
  <c r="Y393" i="51"/>
  <c r="X393" i="51"/>
  <c r="W393" i="51"/>
  <c r="V393" i="51"/>
  <c r="U393" i="51"/>
  <c r="T393" i="51"/>
  <c r="S393" i="51"/>
  <c r="R393" i="51"/>
  <c r="Q393" i="51"/>
  <c r="P393" i="51"/>
  <c r="O393" i="51"/>
  <c r="N393" i="51"/>
  <c r="M393" i="51"/>
  <c r="AE392" i="51"/>
  <c r="AD392" i="51"/>
  <c r="AC392" i="51"/>
  <c r="AB392" i="51"/>
  <c r="AA392" i="51"/>
  <c r="Z392" i="51"/>
  <c r="Y392" i="51"/>
  <c r="X392" i="51"/>
  <c r="W392" i="51"/>
  <c r="V392" i="51"/>
  <c r="U392" i="51"/>
  <c r="T392" i="51"/>
  <c r="S392" i="51"/>
  <c r="R392" i="51"/>
  <c r="Q392" i="51"/>
  <c r="P392" i="51"/>
  <c r="O392" i="51"/>
  <c r="N392" i="51"/>
  <c r="M392" i="51"/>
  <c r="AE391" i="51"/>
  <c r="AD391" i="51"/>
  <c r="AC391" i="51"/>
  <c r="AB391" i="51"/>
  <c r="AA391" i="51"/>
  <c r="Z391" i="51"/>
  <c r="Y391" i="51"/>
  <c r="X391" i="51"/>
  <c r="W391" i="51"/>
  <c r="V391" i="51"/>
  <c r="U391" i="51"/>
  <c r="T391" i="51"/>
  <c r="S391" i="51"/>
  <c r="R391" i="51"/>
  <c r="Q391" i="51"/>
  <c r="P391" i="51"/>
  <c r="O391" i="51"/>
  <c r="N391" i="51"/>
  <c r="M391" i="51"/>
  <c r="AE390" i="51"/>
  <c r="AD390" i="51"/>
  <c r="AC390" i="51"/>
  <c r="AB390" i="51"/>
  <c r="AA390" i="51"/>
  <c r="Z390" i="51"/>
  <c r="Y390" i="51"/>
  <c r="X390" i="51"/>
  <c r="W390" i="51"/>
  <c r="V390" i="51"/>
  <c r="U390" i="51"/>
  <c r="T390" i="51"/>
  <c r="S390" i="51"/>
  <c r="R390" i="51"/>
  <c r="Q390" i="51"/>
  <c r="P390" i="51"/>
  <c r="O390" i="51"/>
  <c r="N390" i="51"/>
  <c r="M390" i="51"/>
  <c r="AE389" i="51"/>
  <c r="AD389" i="51"/>
  <c r="AC389" i="51"/>
  <c r="AB389" i="51"/>
  <c r="AA389" i="51"/>
  <c r="Z389" i="51"/>
  <c r="Y389" i="51"/>
  <c r="X389" i="51"/>
  <c r="W389" i="51"/>
  <c r="V389" i="51"/>
  <c r="U389" i="51"/>
  <c r="T389" i="51"/>
  <c r="S389" i="51"/>
  <c r="R389" i="51"/>
  <c r="Q389" i="51"/>
  <c r="P389" i="51"/>
  <c r="O389" i="51"/>
  <c r="N389" i="51"/>
  <c r="M389" i="51"/>
  <c r="AE388" i="51"/>
  <c r="AD388" i="51"/>
  <c r="AC388" i="51"/>
  <c r="AB388" i="51"/>
  <c r="AA388" i="51"/>
  <c r="Z388" i="51"/>
  <c r="Y388" i="51"/>
  <c r="X388" i="51"/>
  <c r="W388" i="51"/>
  <c r="V388" i="51"/>
  <c r="U388" i="51"/>
  <c r="T388" i="51"/>
  <c r="S388" i="51"/>
  <c r="R388" i="51"/>
  <c r="Q388" i="51"/>
  <c r="P388" i="51"/>
  <c r="O388" i="51"/>
  <c r="N388" i="51"/>
  <c r="M388" i="51"/>
  <c r="AE387" i="51"/>
  <c r="AD387" i="51"/>
  <c r="AC387" i="51"/>
  <c r="AB387" i="51"/>
  <c r="AA387" i="51"/>
  <c r="Z387" i="51"/>
  <c r="Y387" i="51"/>
  <c r="X387" i="51"/>
  <c r="W387" i="51"/>
  <c r="V387" i="51"/>
  <c r="U387" i="51"/>
  <c r="T387" i="51"/>
  <c r="S387" i="51"/>
  <c r="R387" i="51"/>
  <c r="Q387" i="51"/>
  <c r="P387" i="51"/>
  <c r="O387" i="51"/>
  <c r="N387" i="51"/>
  <c r="M387" i="51"/>
  <c r="AE386" i="51"/>
  <c r="AD386" i="51"/>
  <c r="AC386" i="51"/>
  <c r="AB386" i="51"/>
  <c r="AA386" i="51"/>
  <c r="Z386" i="51"/>
  <c r="Y386" i="51"/>
  <c r="X386" i="51"/>
  <c r="W386" i="51"/>
  <c r="V386" i="51"/>
  <c r="U386" i="51"/>
  <c r="T386" i="51"/>
  <c r="S386" i="51"/>
  <c r="R386" i="51"/>
  <c r="Q386" i="51"/>
  <c r="P386" i="51"/>
  <c r="O386" i="51"/>
  <c r="N386" i="51"/>
  <c r="M386" i="51"/>
  <c r="AE385" i="51"/>
  <c r="AD385" i="51"/>
  <c r="AC385" i="51"/>
  <c r="AB385" i="51"/>
  <c r="AA385" i="51"/>
  <c r="Z385" i="51"/>
  <c r="Y385" i="51"/>
  <c r="X385" i="51"/>
  <c r="W385" i="51"/>
  <c r="V385" i="51"/>
  <c r="U385" i="51"/>
  <c r="T385" i="51"/>
  <c r="S385" i="51"/>
  <c r="R385" i="51"/>
  <c r="Q385" i="51"/>
  <c r="P385" i="51"/>
  <c r="O385" i="51"/>
  <c r="N385" i="51"/>
  <c r="M385" i="51"/>
  <c r="AE384" i="51"/>
  <c r="AD384" i="51"/>
  <c r="AC384" i="51"/>
  <c r="AB384" i="51"/>
  <c r="AA384" i="51"/>
  <c r="Z384" i="51"/>
  <c r="Y384" i="51"/>
  <c r="X384" i="51"/>
  <c r="W384" i="51"/>
  <c r="V384" i="51"/>
  <c r="U384" i="51"/>
  <c r="T384" i="51"/>
  <c r="S384" i="51"/>
  <c r="R384" i="51"/>
  <c r="Q384" i="51"/>
  <c r="P384" i="51"/>
  <c r="O384" i="51"/>
  <c r="N384" i="51"/>
  <c r="M384" i="51"/>
  <c r="AE383" i="51"/>
  <c r="AD383" i="51"/>
  <c r="AC383" i="51"/>
  <c r="AB383" i="51"/>
  <c r="AA383" i="51"/>
  <c r="Z383" i="51"/>
  <c r="Y383" i="51"/>
  <c r="X383" i="51"/>
  <c r="W383" i="51"/>
  <c r="V383" i="51"/>
  <c r="U383" i="51"/>
  <c r="T383" i="51"/>
  <c r="S383" i="51"/>
  <c r="R383" i="51"/>
  <c r="Q383" i="51"/>
  <c r="P383" i="51"/>
  <c r="O383" i="51"/>
  <c r="N383" i="51"/>
  <c r="M383" i="51"/>
  <c r="AE382" i="51"/>
  <c r="AD382" i="51"/>
  <c r="AC382" i="51"/>
  <c r="AB382" i="51"/>
  <c r="AA382" i="51"/>
  <c r="Z382" i="51"/>
  <c r="Y382" i="51"/>
  <c r="X382" i="51"/>
  <c r="W382" i="51"/>
  <c r="V382" i="51"/>
  <c r="U382" i="51"/>
  <c r="T382" i="51"/>
  <c r="S382" i="51"/>
  <c r="R382" i="51"/>
  <c r="Q382" i="51"/>
  <c r="P382" i="51"/>
  <c r="O382" i="51"/>
  <c r="N382" i="51"/>
  <c r="M382" i="51"/>
  <c r="AE381" i="51"/>
  <c r="AD381" i="51"/>
  <c r="AC381" i="51"/>
  <c r="AB381" i="51"/>
  <c r="AA381" i="51"/>
  <c r="Z381" i="51"/>
  <c r="Y381" i="51"/>
  <c r="X381" i="51"/>
  <c r="W381" i="51"/>
  <c r="V381" i="51"/>
  <c r="U381" i="51"/>
  <c r="T381" i="51"/>
  <c r="S381" i="51"/>
  <c r="R381" i="51"/>
  <c r="Q381" i="51"/>
  <c r="P381" i="51"/>
  <c r="O381" i="51"/>
  <c r="N381" i="51"/>
  <c r="M381" i="51"/>
  <c r="AE380" i="51"/>
  <c r="AD380" i="51"/>
  <c r="AC380" i="51"/>
  <c r="AB380" i="51"/>
  <c r="AA380" i="51"/>
  <c r="Z380" i="51"/>
  <c r="Y380" i="51"/>
  <c r="X380" i="51"/>
  <c r="W380" i="51"/>
  <c r="V380" i="51"/>
  <c r="U380" i="51"/>
  <c r="T380" i="51"/>
  <c r="S380" i="51"/>
  <c r="R380" i="51"/>
  <c r="Q380" i="51"/>
  <c r="P380" i="51"/>
  <c r="O380" i="51"/>
  <c r="N380" i="51"/>
  <c r="M380" i="51"/>
  <c r="AE379" i="51"/>
  <c r="AD379" i="51"/>
  <c r="AC379" i="51"/>
  <c r="AB379" i="51"/>
  <c r="AA379" i="51"/>
  <c r="Z379" i="51"/>
  <c r="Y379" i="51"/>
  <c r="X379" i="51"/>
  <c r="W379" i="51"/>
  <c r="V379" i="51"/>
  <c r="U379" i="51"/>
  <c r="T379" i="51"/>
  <c r="S379" i="51"/>
  <c r="R379" i="51"/>
  <c r="Q379" i="51"/>
  <c r="P379" i="51"/>
  <c r="O379" i="51"/>
  <c r="N379" i="51"/>
  <c r="M379" i="51"/>
  <c r="AE378" i="51"/>
  <c r="AD378" i="51"/>
  <c r="AC378" i="51"/>
  <c r="AB378" i="51"/>
  <c r="AA378" i="51"/>
  <c r="Z378" i="51"/>
  <c r="Y378" i="51"/>
  <c r="X378" i="51"/>
  <c r="W378" i="51"/>
  <c r="V378" i="51"/>
  <c r="U378" i="51"/>
  <c r="T378" i="51"/>
  <c r="S378" i="51"/>
  <c r="R378" i="51"/>
  <c r="Q378" i="51"/>
  <c r="P378" i="51"/>
  <c r="O378" i="51"/>
  <c r="N378" i="51"/>
  <c r="M378" i="51"/>
  <c r="AE377" i="51"/>
  <c r="AD377" i="51"/>
  <c r="AC377" i="51"/>
  <c r="AB377" i="51"/>
  <c r="AA377" i="51"/>
  <c r="Z377" i="51"/>
  <c r="Y377" i="51"/>
  <c r="X377" i="51"/>
  <c r="W377" i="51"/>
  <c r="V377" i="51"/>
  <c r="U377" i="51"/>
  <c r="T377" i="51"/>
  <c r="S377" i="51"/>
  <c r="R377" i="51"/>
  <c r="Q377" i="51"/>
  <c r="P377" i="51"/>
  <c r="O377" i="51"/>
  <c r="N377" i="51"/>
  <c r="M377" i="51"/>
  <c r="AE376" i="51"/>
  <c r="AD376" i="51"/>
  <c r="AC376" i="51"/>
  <c r="AB376" i="51"/>
  <c r="AA376" i="51"/>
  <c r="Z376" i="51"/>
  <c r="Y376" i="51"/>
  <c r="X376" i="51"/>
  <c r="W376" i="51"/>
  <c r="V376" i="51"/>
  <c r="U376" i="51"/>
  <c r="T376" i="51"/>
  <c r="S376" i="51"/>
  <c r="R376" i="51"/>
  <c r="Q376" i="51"/>
  <c r="P376" i="51"/>
  <c r="O376" i="51"/>
  <c r="N376" i="51"/>
  <c r="M376" i="51"/>
  <c r="AE375" i="51"/>
  <c r="AD375" i="51"/>
  <c r="AC375" i="51"/>
  <c r="AB375" i="51"/>
  <c r="AA375" i="51"/>
  <c r="Z375" i="51"/>
  <c r="Y375" i="51"/>
  <c r="X375" i="51"/>
  <c r="W375" i="51"/>
  <c r="V375" i="51"/>
  <c r="U375" i="51"/>
  <c r="T375" i="51"/>
  <c r="S375" i="51"/>
  <c r="R375" i="51"/>
  <c r="Q375" i="51"/>
  <c r="P375" i="51"/>
  <c r="O375" i="51"/>
  <c r="N375" i="51"/>
  <c r="M375" i="51"/>
  <c r="AE374" i="51"/>
  <c r="AD374" i="51"/>
  <c r="AC374" i="51"/>
  <c r="AB374" i="51"/>
  <c r="AA374" i="51"/>
  <c r="Z374" i="51"/>
  <c r="Y374" i="51"/>
  <c r="X374" i="51"/>
  <c r="W374" i="51"/>
  <c r="V374" i="51"/>
  <c r="U374" i="51"/>
  <c r="T374" i="51"/>
  <c r="S374" i="51"/>
  <c r="R374" i="51"/>
  <c r="Q374" i="51"/>
  <c r="P374" i="51"/>
  <c r="O374" i="51"/>
  <c r="N374" i="51"/>
  <c r="M374" i="51"/>
  <c r="AE373" i="51"/>
  <c r="AD373" i="51"/>
  <c r="AC373" i="51"/>
  <c r="AB373" i="51"/>
  <c r="AA373" i="51"/>
  <c r="Z373" i="51"/>
  <c r="Y373" i="51"/>
  <c r="X373" i="51"/>
  <c r="W373" i="51"/>
  <c r="V373" i="51"/>
  <c r="U373" i="51"/>
  <c r="T373" i="51"/>
  <c r="S373" i="51"/>
  <c r="R373" i="51"/>
  <c r="Q373" i="51"/>
  <c r="P373" i="51"/>
  <c r="O373" i="51"/>
  <c r="N373" i="51"/>
  <c r="M373" i="51"/>
  <c r="AE372" i="51"/>
  <c r="AD372" i="51"/>
  <c r="AC372" i="51"/>
  <c r="AB372" i="51"/>
  <c r="AA372" i="51"/>
  <c r="Z372" i="51"/>
  <c r="Y372" i="51"/>
  <c r="X372" i="51"/>
  <c r="W372" i="51"/>
  <c r="V372" i="51"/>
  <c r="U372" i="51"/>
  <c r="T372" i="51"/>
  <c r="S372" i="51"/>
  <c r="R372" i="51"/>
  <c r="Q372" i="51"/>
  <c r="P372" i="51"/>
  <c r="O372" i="51"/>
  <c r="N372" i="51"/>
  <c r="M372" i="51"/>
  <c r="AE371" i="51"/>
  <c r="AD371" i="51"/>
  <c r="AC371" i="51"/>
  <c r="AB371" i="51"/>
  <c r="AA371" i="51"/>
  <c r="Z371" i="51"/>
  <c r="Y371" i="51"/>
  <c r="X371" i="51"/>
  <c r="W371" i="51"/>
  <c r="V371" i="51"/>
  <c r="U371" i="51"/>
  <c r="T371" i="51"/>
  <c r="S371" i="51"/>
  <c r="R371" i="51"/>
  <c r="Q371" i="51"/>
  <c r="P371" i="51"/>
  <c r="O371" i="51"/>
  <c r="N371" i="51"/>
  <c r="M371" i="51"/>
  <c r="AE370" i="51"/>
  <c r="AD370" i="51"/>
  <c r="AC370" i="51"/>
  <c r="AB370" i="51"/>
  <c r="AA370" i="51"/>
  <c r="Z370" i="51"/>
  <c r="Y370" i="51"/>
  <c r="X370" i="51"/>
  <c r="W370" i="51"/>
  <c r="V370" i="51"/>
  <c r="U370" i="51"/>
  <c r="T370" i="51"/>
  <c r="S370" i="51"/>
  <c r="R370" i="51"/>
  <c r="Q370" i="51"/>
  <c r="P370" i="51"/>
  <c r="O370" i="51"/>
  <c r="N370" i="51"/>
  <c r="M370" i="51"/>
  <c r="AE369" i="51"/>
  <c r="AD369" i="51"/>
  <c r="AC369" i="51"/>
  <c r="AB369" i="51"/>
  <c r="AA369" i="51"/>
  <c r="Z369" i="51"/>
  <c r="Y369" i="51"/>
  <c r="X369" i="51"/>
  <c r="W369" i="51"/>
  <c r="V369" i="51"/>
  <c r="U369" i="51"/>
  <c r="T369" i="51"/>
  <c r="S369" i="51"/>
  <c r="R369" i="51"/>
  <c r="Q369" i="51"/>
  <c r="P369" i="51"/>
  <c r="O369" i="51"/>
  <c r="N369" i="51"/>
  <c r="M369" i="51"/>
  <c r="AE368" i="51"/>
  <c r="AD368" i="51"/>
  <c r="AC368" i="51"/>
  <c r="AB368" i="51"/>
  <c r="AA368" i="51"/>
  <c r="Z368" i="51"/>
  <c r="Y368" i="51"/>
  <c r="X368" i="51"/>
  <c r="W368" i="51"/>
  <c r="V368" i="51"/>
  <c r="U368" i="51"/>
  <c r="T368" i="51"/>
  <c r="S368" i="51"/>
  <c r="R368" i="51"/>
  <c r="Q368" i="51"/>
  <c r="P368" i="51"/>
  <c r="O368" i="51"/>
  <c r="N368" i="51"/>
  <c r="M368" i="51"/>
  <c r="AE367" i="51"/>
  <c r="AD367" i="51"/>
  <c r="AC367" i="51"/>
  <c r="AB367" i="51"/>
  <c r="AA367" i="51"/>
  <c r="Z367" i="51"/>
  <c r="Y367" i="51"/>
  <c r="X367" i="51"/>
  <c r="W367" i="51"/>
  <c r="V367" i="51"/>
  <c r="U367" i="51"/>
  <c r="T367" i="51"/>
  <c r="S367" i="51"/>
  <c r="R367" i="51"/>
  <c r="Q367" i="51"/>
  <c r="P367" i="51"/>
  <c r="O367" i="51"/>
  <c r="N367" i="51"/>
  <c r="M367" i="51"/>
  <c r="AE366" i="51"/>
  <c r="AD366" i="51"/>
  <c r="AC366" i="51"/>
  <c r="AB366" i="51"/>
  <c r="AA366" i="51"/>
  <c r="Z366" i="51"/>
  <c r="Y366" i="51"/>
  <c r="X366" i="51"/>
  <c r="W366" i="51"/>
  <c r="V366" i="51"/>
  <c r="U366" i="51"/>
  <c r="T366" i="51"/>
  <c r="S366" i="51"/>
  <c r="R366" i="51"/>
  <c r="Q366" i="51"/>
  <c r="P366" i="51"/>
  <c r="O366" i="51"/>
  <c r="N366" i="51"/>
  <c r="M366" i="51"/>
  <c r="AE365" i="51"/>
  <c r="AD365" i="51"/>
  <c r="AC365" i="51"/>
  <c r="AB365" i="51"/>
  <c r="AA365" i="51"/>
  <c r="Z365" i="51"/>
  <c r="Y365" i="51"/>
  <c r="X365" i="51"/>
  <c r="W365" i="51"/>
  <c r="V365" i="51"/>
  <c r="U365" i="51"/>
  <c r="T365" i="51"/>
  <c r="S365" i="51"/>
  <c r="R365" i="51"/>
  <c r="Q365" i="51"/>
  <c r="P365" i="51"/>
  <c r="O365" i="51"/>
  <c r="N365" i="51"/>
  <c r="M365" i="51"/>
  <c r="AE364" i="51"/>
  <c r="AD364" i="51"/>
  <c r="AC364" i="51"/>
  <c r="AB364" i="51"/>
  <c r="AA364" i="51"/>
  <c r="Z364" i="51"/>
  <c r="Y364" i="51"/>
  <c r="X364" i="51"/>
  <c r="W364" i="51"/>
  <c r="V364" i="51"/>
  <c r="U364" i="51"/>
  <c r="T364" i="51"/>
  <c r="S364" i="51"/>
  <c r="R364" i="51"/>
  <c r="Q364" i="51"/>
  <c r="P364" i="51"/>
  <c r="O364" i="51"/>
  <c r="N364" i="51"/>
  <c r="M364" i="51"/>
  <c r="AE363" i="51"/>
  <c r="AD363" i="51"/>
  <c r="AC363" i="51"/>
  <c r="AB363" i="51"/>
  <c r="AA363" i="51"/>
  <c r="Z363" i="51"/>
  <c r="Y363" i="51"/>
  <c r="X363" i="51"/>
  <c r="W363" i="51"/>
  <c r="V363" i="51"/>
  <c r="U363" i="51"/>
  <c r="T363" i="51"/>
  <c r="S363" i="51"/>
  <c r="R363" i="51"/>
  <c r="Q363" i="51"/>
  <c r="P363" i="51"/>
  <c r="O363" i="51"/>
  <c r="N363" i="51"/>
  <c r="M363" i="51"/>
  <c r="AE362" i="51"/>
  <c r="AD362" i="51"/>
  <c r="AC362" i="51"/>
  <c r="AB362" i="51"/>
  <c r="AA362" i="51"/>
  <c r="Z362" i="51"/>
  <c r="Y362" i="51"/>
  <c r="X362" i="51"/>
  <c r="W362" i="51"/>
  <c r="V362" i="51"/>
  <c r="U362" i="51"/>
  <c r="T362" i="51"/>
  <c r="S362" i="51"/>
  <c r="R362" i="51"/>
  <c r="Q362" i="51"/>
  <c r="P362" i="51"/>
  <c r="O362" i="51"/>
  <c r="N362" i="51"/>
  <c r="M362" i="51"/>
  <c r="AE361" i="51"/>
  <c r="AD361" i="51"/>
  <c r="AC361" i="51"/>
  <c r="AB361" i="51"/>
  <c r="AA361" i="51"/>
  <c r="Z361" i="51"/>
  <c r="Y361" i="51"/>
  <c r="X361" i="51"/>
  <c r="W361" i="51"/>
  <c r="V361" i="51"/>
  <c r="U361" i="51"/>
  <c r="T361" i="51"/>
  <c r="S361" i="51"/>
  <c r="R361" i="51"/>
  <c r="Q361" i="51"/>
  <c r="P361" i="51"/>
  <c r="O361" i="51"/>
  <c r="N361" i="51"/>
  <c r="M361" i="51"/>
  <c r="AE360" i="51"/>
  <c r="AD360" i="51"/>
  <c r="AC360" i="51"/>
  <c r="AB360" i="51"/>
  <c r="AA360" i="51"/>
  <c r="Z360" i="51"/>
  <c r="Y360" i="51"/>
  <c r="X360" i="51"/>
  <c r="W360" i="51"/>
  <c r="V360" i="51"/>
  <c r="U360" i="51"/>
  <c r="T360" i="51"/>
  <c r="S360" i="51"/>
  <c r="R360" i="51"/>
  <c r="Q360" i="51"/>
  <c r="P360" i="51"/>
  <c r="O360" i="51"/>
  <c r="N360" i="51"/>
  <c r="M360" i="51"/>
  <c r="AE359" i="51"/>
  <c r="AD359" i="51"/>
  <c r="AC359" i="51"/>
  <c r="AB359" i="51"/>
  <c r="AA359" i="51"/>
  <c r="Z359" i="51"/>
  <c r="Y359" i="51"/>
  <c r="X359" i="51"/>
  <c r="W359" i="51"/>
  <c r="V359" i="51"/>
  <c r="U359" i="51"/>
  <c r="T359" i="51"/>
  <c r="S359" i="51"/>
  <c r="R359" i="51"/>
  <c r="Q359" i="51"/>
  <c r="P359" i="51"/>
  <c r="O359" i="51"/>
  <c r="N359" i="51"/>
  <c r="M359" i="51"/>
  <c r="AE358" i="51"/>
  <c r="AD358" i="51"/>
  <c r="AC358" i="51"/>
  <c r="AB358" i="51"/>
  <c r="AA358" i="51"/>
  <c r="Z358" i="51"/>
  <c r="Y358" i="51"/>
  <c r="X358" i="51"/>
  <c r="W358" i="51"/>
  <c r="V358" i="51"/>
  <c r="U358" i="51"/>
  <c r="T358" i="51"/>
  <c r="S358" i="51"/>
  <c r="R358" i="51"/>
  <c r="Q358" i="51"/>
  <c r="P358" i="51"/>
  <c r="O358" i="51"/>
  <c r="N358" i="51"/>
  <c r="M358" i="51"/>
  <c r="AE357" i="51"/>
  <c r="AD357" i="51"/>
  <c r="AC357" i="51"/>
  <c r="AB357" i="51"/>
  <c r="AA357" i="51"/>
  <c r="Z357" i="51"/>
  <c r="Y357" i="51"/>
  <c r="X357" i="51"/>
  <c r="W357" i="51"/>
  <c r="V357" i="51"/>
  <c r="U357" i="51"/>
  <c r="T357" i="51"/>
  <c r="S357" i="51"/>
  <c r="R357" i="51"/>
  <c r="Q357" i="51"/>
  <c r="P357" i="51"/>
  <c r="O357" i="51"/>
  <c r="N357" i="51"/>
  <c r="M357" i="51"/>
  <c r="AE356" i="51"/>
  <c r="AD356" i="51"/>
  <c r="AC356" i="51"/>
  <c r="AB356" i="51"/>
  <c r="AA356" i="51"/>
  <c r="Z356" i="51"/>
  <c r="Y356" i="51"/>
  <c r="X356" i="51"/>
  <c r="W356" i="51"/>
  <c r="V356" i="51"/>
  <c r="U356" i="51"/>
  <c r="T356" i="51"/>
  <c r="S356" i="51"/>
  <c r="R356" i="51"/>
  <c r="Q356" i="51"/>
  <c r="P356" i="51"/>
  <c r="O356" i="51"/>
  <c r="N356" i="51"/>
  <c r="M356" i="51"/>
  <c r="AE355" i="51"/>
  <c r="AD355" i="51"/>
  <c r="AC355" i="51"/>
  <c r="AB355" i="51"/>
  <c r="AA355" i="51"/>
  <c r="Z355" i="51"/>
  <c r="Y355" i="51"/>
  <c r="X355" i="51"/>
  <c r="W355" i="51"/>
  <c r="V355" i="51"/>
  <c r="U355" i="51"/>
  <c r="T355" i="51"/>
  <c r="S355" i="51"/>
  <c r="R355" i="51"/>
  <c r="Q355" i="51"/>
  <c r="P355" i="51"/>
  <c r="O355" i="51"/>
  <c r="N355" i="51"/>
  <c r="M355" i="51"/>
  <c r="AE354" i="51"/>
  <c r="AD354" i="51"/>
  <c r="AC354" i="51"/>
  <c r="AB354" i="51"/>
  <c r="AA354" i="51"/>
  <c r="Z354" i="51"/>
  <c r="Y354" i="51"/>
  <c r="X354" i="51"/>
  <c r="W354" i="51"/>
  <c r="V354" i="51"/>
  <c r="U354" i="51"/>
  <c r="T354" i="51"/>
  <c r="S354" i="51"/>
  <c r="R354" i="51"/>
  <c r="Q354" i="51"/>
  <c r="P354" i="51"/>
  <c r="O354" i="51"/>
  <c r="N354" i="51"/>
  <c r="M354" i="51"/>
  <c r="AE353" i="51"/>
  <c r="AD353" i="51"/>
  <c r="AC353" i="51"/>
  <c r="AB353" i="51"/>
  <c r="AA353" i="51"/>
  <c r="Z353" i="51"/>
  <c r="Y353" i="51"/>
  <c r="X353" i="51"/>
  <c r="W353" i="51"/>
  <c r="V353" i="51"/>
  <c r="U353" i="51"/>
  <c r="T353" i="51"/>
  <c r="S353" i="51"/>
  <c r="R353" i="51"/>
  <c r="Q353" i="51"/>
  <c r="P353" i="51"/>
  <c r="O353" i="51"/>
  <c r="N353" i="51"/>
  <c r="M353" i="51"/>
  <c r="AE352" i="51"/>
  <c r="AD352" i="51"/>
  <c r="AC352" i="51"/>
  <c r="AB352" i="51"/>
  <c r="AA352" i="51"/>
  <c r="Z352" i="51"/>
  <c r="Y352" i="51"/>
  <c r="X352" i="51"/>
  <c r="W352" i="51"/>
  <c r="V352" i="51"/>
  <c r="U352" i="51"/>
  <c r="T352" i="51"/>
  <c r="S352" i="51"/>
  <c r="R352" i="51"/>
  <c r="Q352" i="51"/>
  <c r="P352" i="51"/>
  <c r="O352" i="51"/>
  <c r="N352" i="51"/>
  <c r="M352" i="51"/>
  <c r="AE351" i="51"/>
  <c r="AD351" i="51"/>
  <c r="AC351" i="51"/>
  <c r="AB351" i="51"/>
  <c r="AA351" i="51"/>
  <c r="Z351" i="51"/>
  <c r="Y351" i="51"/>
  <c r="X351" i="51"/>
  <c r="W351" i="51"/>
  <c r="V351" i="51"/>
  <c r="U351" i="51"/>
  <c r="T351" i="51"/>
  <c r="S351" i="51"/>
  <c r="R351" i="51"/>
  <c r="Q351" i="51"/>
  <c r="P351" i="51"/>
  <c r="O351" i="51"/>
  <c r="N351" i="51"/>
  <c r="M351" i="51"/>
  <c r="AE350" i="51"/>
  <c r="AD350" i="51"/>
  <c r="AC350" i="51"/>
  <c r="AB350" i="51"/>
  <c r="AA350" i="51"/>
  <c r="Z350" i="51"/>
  <c r="Y350" i="51"/>
  <c r="X350" i="51"/>
  <c r="W350" i="51"/>
  <c r="V350" i="51"/>
  <c r="U350" i="51"/>
  <c r="T350" i="51"/>
  <c r="S350" i="51"/>
  <c r="R350" i="51"/>
  <c r="Q350" i="51"/>
  <c r="P350" i="51"/>
  <c r="O350" i="51"/>
  <c r="N350" i="51"/>
  <c r="M350" i="51"/>
  <c r="AE349" i="51"/>
  <c r="AD349" i="51"/>
  <c r="AC349" i="51"/>
  <c r="AB349" i="51"/>
  <c r="AA349" i="51"/>
  <c r="Z349" i="51"/>
  <c r="Y349" i="51"/>
  <c r="X349" i="51"/>
  <c r="W349" i="51"/>
  <c r="V349" i="51"/>
  <c r="U349" i="51"/>
  <c r="T349" i="51"/>
  <c r="S349" i="51"/>
  <c r="R349" i="51"/>
  <c r="Q349" i="51"/>
  <c r="P349" i="51"/>
  <c r="O349" i="51"/>
  <c r="N349" i="51"/>
  <c r="M349" i="51"/>
  <c r="AE348" i="51"/>
  <c r="AD348" i="51"/>
  <c r="AC348" i="51"/>
  <c r="AB348" i="51"/>
  <c r="AA348" i="51"/>
  <c r="Z348" i="51"/>
  <c r="Y348" i="51"/>
  <c r="X348" i="51"/>
  <c r="W348" i="51"/>
  <c r="V348" i="51"/>
  <c r="U348" i="51"/>
  <c r="T348" i="51"/>
  <c r="S348" i="51"/>
  <c r="R348" i="51"/>
  <c r="Q348" i="51"/>
  <c r="P348" i="51"/>
  <c r="O348" i="51"/>
  <c r="N348" i="51"/>
  <c r="M348" i="51"/>
  <c r="AE347" i="51"/>
  <c r="AD347" i="51"/>
  <c r="AC347" i="51"/>
  <c r="AB347" i="51"/>
  <c r="AA347" i="51"/>
  <c r="Z347" i="51"/>
  <c r="Y347" i="51"/>
  <c r="X347" i="51"/>
  <c r="W347" i="51"/>
  <c r="V347" i="51"/>
  <c r="U347" i="51"/>
  <c r="T347" i="51"/>
  <c r="S347" i="51"/>
  <c r="R347" i="51"/>
  <c r="Q347" i="51"/>
  <c r="P347" i="51"/>
  <c r="O347" i="51"/>
  <c r="N347" i="51"/>
  <c r="M347" i="51"/>
  <c r="AE346" i="51"/>
  <c r="AD346" i="51"/>
  <c r="AC346" i="51"/>
  <c r="AB346" i="51"/>
  <c r="AA346" i="51"/>
  <c r="Z346" i="51"/>
  <c r="Y346" i="51"/>
  <c r="X346" i="51"/>
  <c r="W346" i="51"/>
  <c r="V346" i="51"/>
  <c r="U346" i="51"/>
  <c r="T346" i="51"/>
  <c r="S346" i="51"/>
  <c r="R346" i="51"/>
  <c r="Q346" i="51"/>
  <c r="P346" i="51"/>
  <c r="O346" i="51"/>
  <c r="N346" i="51"/>
  <c r="M346" i="51"/>
  <c r="AE345" i="51"/>
  <c r="AD345" i="51"/>
  <c r="AC345" i="51"/>
  <c r="AB345" i="51"/>
  <c r="AA345" i="51"/>
  <c r="Z345" i="51"/>
  <c r="Y345" i="51"/>
  <c r="X345" i="51"/>
  <c r="W345" i="51"/>
  <c r="V345" i="51"/>
  <c r="U345" i="51"/>
  <c r="T345" i="51"/>
  <c r="S345" i="51"/>
  <c r="R345" i="51"/>
  <c r="Q345" i="51"/>
  <c r="P345" i="51"/>
  <c r="O345" i="51"/>
  <c r="N345" i="51"/>
  <c r="M345" i="51"/>
  <c r="AE344" i="51"/>
  <c r="AD344" i="51"/>
  <c r="AC344" i="51"/>
  <c r="AB344" i="51"/>
  <c r="AA344" i="51"/>
  <c r="Z344" i="51"/>
  <c r="Y344" i="51"/>
  <c r="X344" i="51"/>
  <c r="W344" i="51"/>
  <c r="V344" i="51"/>
  <c r="U344" i="51"/>
  <c r="T344" i="51"/>
  <c r="S344" i="51"/>
  <c r="R344" i="51"/>
  <c r="Q344" i="51"/>
  <c r="P344" i="51"/>
  <c r="O344" i="51"/>
  <c r="N344" i="51"/>
  <c r="M344" i="51"/>
  <c r="AE343" i="51"/>
  <c r="AD343" i="51"/>
  <c r="AC343" i="51"/>
  <c r="AB343" i="51"/>
  <c r="AA343" i="51"/>
  <c r="Z343" i="51"/>
  <c r="Y343" i="51"/>
  <c r="X343" i="51"/>
  <c r="W343" i="51"/>
  <c r="V343" i="51"/>
  <c r="U343" i="51"/>
  <c r="T343" i="51"/>
  <c r="S343" i="51"/>
  <c r="R343" i="51"/>
  <c r="Q343" i="51"/>
  <c r="P343" i="51"/>
  <c r="O343" i="51"/>
  <c r="N343" i="51"/>
  <c r="M343" i="51"/>
  <c r="AE342" i="51"/>
  <c r="AD342" i="51"/>
  <c r="AC342" i="51"/>
  <c r="AB342" i="51"/>
  <c r="AA342" i="51"/>
  <c r="Z342" i="51"/>
  <c r="Y342" i="51"/>
  <c r="X342" i="51"/>
  <c r="W342" i="51"/>
  <c r="V342" i="51"/>
  <c r="U342" i="51"/>
  <c r="T342" i="51"/>
  <c r="S342" i="51"/>
  <c r="R342" i="51"/>
  <c r="Q342" i="51"/>
  <c r="P342" i="51"/>
  <c r="O342" i="51"/>
  <c r="N342" i="51"/>
  <c r="M342" i="51"/>
  <c r="AE341" i="51"/>
  <c r="AD341" i="51"/>
  <c r="AC341" i="51"/>
  <c r="AB341" i="51"/>
  <c r="AA341" i="51"/>
  <c r="Z341" i="51"/>
  <c r="Y341" i="51"/>
  <c r="X341" i="51"/>
  <c r="W341" i="51"/>
  <c r="V341" i="51"/>
  <c r="U341" i="51"/>
  <c r="T341" i="51"/>
  <c r="S341" i="51"/>
  <c r="R341" i="51"/>
  <c r="Q341" i="51"/>
  <c r="P341" i="51"/>
  <c r="O341" i="51"/>
  <c r="N341" i="51"/>
  <c r="M341" i="51"/>
  <c r="AE340" i="51"/>
  <c r="AD340" i="51"/>
  <c r="AC340" i="51"/>
  <c r="AB340" i="51"/>
  <c r="AA340" i="51"/>
  <c r="Z340" i="51"/>
  <c r="Y340" i="51"/>
  <c r="X340" i="51"/>
  <c r="W340" i="51"/>
  <c r="V340" i="51"/>
  <c r="U340" i="51"/>
  <c r="T340" i="51"/>
  <c r="S340" i="51"/>
  <c r="R340" i="51"/>
  <c r="Q340" i="51"/>
  <c r="P340" i="51"/>
  <c r="O340" i="51"/>
  <c r="N340" i="51"/>
  <c r="M340" i="51"/>
  <c r="AE339" i="51"/>
  <c r="AD339" i="51"/>
  <c r="AC339" i="51"/>
  <c r="AB339" i="51"/>
  <c r="AA339" i="51"/>
  <c r="Z339" i="51"/>
  <c r="Y339" i="51"/>
  <c r="X339" i="51"/>
  <c r="W339" i="51"/>
  <c r="V339" i="51"/>
  <c r="U339" i="51"/>
  <c r="T339" i="51"/>
  <c r="S339" i="51"/>
  <c r="R339" i="51"/>
  <c r="Q339" i="51"/>
  <c r="P339" i="51"/>
  <c r="O339" i="51"/>
  <c r="N339" i="51"/>
  <c r="M339" i="51"/>
  <c r="AE338" i="51"/>
  <c r="AD338" i="51"/>
  <c r="AC338" i="51"/>
  <c r="AB338" i="51"/>
  <c r="AA338" i="51"/>
  <c r="Z338" i="51"/>
  <c r="Y338" i="51"/>
  <c r="X338" i="51"/>
  <c r="W338" i="51"/>
  <c r="V338" i="51"/>
  <c r="U338" i="51"/>
  <c r="T338" i="51"/>
  <c r="S338" i="51"/>
  <c r="R338" i="51"/>
  <c r="Q338" i="51"/>
  <c r="P338" i="51"/>
  <c r="O338" i="51"/>
  <c r="N338" i="51"/>
  <c r="M338" i="51"/>
  <c r="AE337" i="51"/>
  <c r="AD337" i="51"/>
  <c r="AC337" i="51"/>
  <c r="AB337" i="51"/>
  <c r="AA337" i="51"/>
  <c r="Z337" i="51"/>
  <c r="Y337" i="51"/>
  <c r="X337" i="51"/>
  <c r="W337" i="51"/>
  <c r="V337" i="51"/>
  <c r="U337" i="51"/>
  <c r="T337" i="51"/>
  <c r="S337" i="51"/>
  <c r="R337" i="51"/>
  <c r="Q337" i="51"/>
  <c r="P337" i="51"/>
  <c r="O337" i="51"/>
  <c r="N337" i="51"/>
  <c r="M337" i="51"/>
  <c r="AE336" i="51"/>
  <c r="AD336" i="51"/>
  <c r="AC336" i="51"/>
  <c r="AB336" i="51"/>
  <c r="AA336" i="51"/>
  <c r="Z336" i="51"/>
  <c r="Y336" i="51"/>
  <c r="X336" i="51"/>
  <c r="W336" i="51"/>
  <c r="V336" i="51"/>
  <c r="U336" i="51"/>
  <c r="T336" i="51"/>
  <c r="S336" i="51"/>
  <c r="R336" i="51"/>
  <c r="Q336" i="51"/>
  <c r="P336" i="51"/>
  <c r="O336" i="51"/>
  <c r="N336" i="51"/>
  <c r="M336" i="51"/>
  <c r="AE335" i="51"/>
  <c r="AD335" i="51"/>
  <c r="AC335" i="51"/>
  <c r="AB335" i="51"/>
  <c r="AA335" i="51"/>
  <c r="Z335" i="51"/>
  <c r="Y335" i="51"/>
  <c r="X335" i="51"/>
  <c r="W335" i="51"/>
  <c r="V335" i="51"/>
  <c r="U335" i="51"/>
  <c r="T335" i="51"/>
  <c r="S335" i="51"/>
  <c r="R335" i="51"/>
  <c r="Q335" i="51"/>
  <c r="P335" i="51"/>
  <c r="O335" i="51"/>
  <c r="N335" i="51"/>
  <c r="M335" i="51"/>
  <c r="AE334" i="51"/>
  <c r="AD334" i="51"/>
  <c r="AC334" i="51"/>
  <c r="AB334" i="51"/>
  <c r="AA334" i="51"/>
  <c r="Z334" i="51"/>
  <c r="Y334" i="51"/>
  <c r="X334" i="51"/>
  <c r="W334" i="51"/>
  <c r="V334" i="51"/>
  <c r="U334" i="51"/>
  <c r="T334" i="51"/>
  <c r="S334" i="51"/>
  <c r="R334" i="51"/>
  <c r="Q334" i="51"/>
  <c r="P334" i="51"/>
  <c r="O334" i="51"/>
  <c r="N334" i="51"/>
  <c r="M334" i="51"/>
  <c r="AE333" i="51"/>
  <c r="AD333" i="51"/>
  <c r="AC333" i="51"/>
  <c r="AB333" i="51"/>
  <c r="AA333" i="51"/>
  <c r="Z333" i="51"/>
  <c r="Y333" i="51"/>
  <c r="X333" i="51"/>
  <c r="W333" i="51"/>
  <c r="V333" i="51"/>
  <c r="U333" i="51"/>
  <c r="T333" i="51"/>
  <c r="S333" i="51"/>
  <c r="R333" i="51"/>
  <c r="Q333" i="51"/>
  <c r="P333" i="51"/>
  <c r="O333" i="51"/>
  <c r="N333" i="51"/>
  <c r="M333" i="51"/>
  <c r="AE332" i="51"/>
  <c r="AD332" i="51"/>
  <c r="AC332" i="51"/>
  <c r="AB332" i="51"/>
  <c r="AA332" i="51"/>
  <c r="Z332" i="51"/>
  <c r="Y332" i="51"/>
  <c r="X332" i="51"/>
  <c r="W332" i="51"/>
  <c r="V332" i="51"/>
  <c r="U332" i="51"/>
  <c r="T332" i="51"/>
  <c r="S332" i="51"/>
  <c r="R332" i="51"/>
  <c r="Q332" i="51"/>
  <c r="P332" i="51"/>
  <c r="O332" i="51"/>
  <c r="N332" i="51"/>
  <c r="M332" i="51"/>
  <c r="AE331" i="51"/>
  <c r="AD331" i="51"/>
  <c r="AC331" i="51"/>
  <c r="AB331" i="51"/>
  <c r="AA331" i="51"/>
  <c r="Z331" i="51"/>
  <c r="Y331" i="51"/>
  <c r="X331" i="51"/>
  <c r="W331" i="51"/>
  <c r="V331" i="51"/>
  <c r="U331" i="51"/>
  <c r="T331" i="51"/>
  <c r="S331" i="51"/>
  <c r="R331" i="51"/>
  <c r="Q331" i="51"/>
  <c r="P331" i="51"/>
  <c r="O331" i="51"/>
  <c r="N331" i="51"/>
  <c r="M331" i="51"/>
  <c r="AE330" i="51"/>
  <c r="AD330" i="51"/>
  <c r="AC330" i="51"/>
  <c r="AB330" i="51"/>
  <c r="AA330" i="51"/>
  <c r="Z330" i="51"/>
  <c r="Y330" i="51"/>
  <c r="X330" i="51"/>
  <c r="W330" i="51"/>
  <c r="V330" i="51"/>
  <c r="U330" i="51"/>
  <c r="T330" i="51"/>
  <c r="S330" i="51"/>
  <c r="R330" i="51"/>
  <c r="Q330" i="51"/>
  <c r="P330" i="51"/>
  <c r="O330" i="51"/>
  <c r="N330" i="51"/>
  <c r="M330" i="51"/>
  <c r="AE329" i="51"/>
  <c r="AD329" i="51"/>
  <c r="AC329" i="51"/>
  <c r="AB329" i="51"/>
  <c r="AA329" i="51"/>
  <c r="Z329" i="51"/>
  <c r="Y329" i="51"/>
  <c r="X329" i="51"/>
  <c r="W329" i="51"/>
  <c r="V329" i="51"/>
  <c r="U329" i="51"/>
  <c r="T329" i="51"/>
  <c r="S329" i="51"/>
  <c r="R329" i="51"/>
  <c r="Q329" i="51"/>
  <c r="P329" i="51"/>
  <c r="O329" i="51"/>
  <c r="N329" i="51"/>
  <c r="M329" i="51"/>
  <c r="AE328" i="51"/>
  <c r="AD328" i="51"/>
  <c r="AC328" i="51"/>
  <c r="AB328" i="51"/>
  <c r="AA328" i="51"/>
  <c r="Z328" i="51"/>
  <c r="Y328" i="51"/>
  <c r="X328" i="51"/>
  <c r="W328" i="51"/>
  <c r="V328" i="51"/>
  <c r="U328" i="51"/>
  <c r="T328" i="51"/>
  <c r="S328" i="51"/>
  <c r="R328" i="51"/>
  <c r="Q328" i="51"/>
  <c r="P328" i="51"/>
  <c r="O328" i="51"/>
  <c r="N328" i="51"/>
  <c r="M328" i="51"/>
  <c r="AE327" i="51"/>
  <c r="AD327" i="51"/>
  <c r="AC327" i="51"/>
  <c r="AB327" i="51"/>
  <c r="AA327" i="51"/>
  <c r="Z327" i="51"/>
  <c r="Y327" i="51"/>
  <c r="X327" i="51"/>
  <c r="W327" i="51"/>
  <c r="V327" i="51"/>
  <c r="U327" i="51"/>
  <c r="T327" i="51"/>
  <c r="S327" i="51"/>
  <c r="R327" i="51"/>
  <c r="Q327" i="51"/>
  <c r="P327" i="51"/>
  <c r="O327" i="51"/>
  <c r="N327" i="51"/>
  <c r="M327" i="51"/>
  <c r="AE326" i="51"/>
  <c r="AD326" i="51"/>
  <c r="AC326" i="51"/>
  <c r="AB326" i="51"/>
  <c r="AA326" i="51"/>
  <c r="Z326" i="51"/>
  <c r="Y326" i="51"/>
  <c r="X326" i="51"/>
  <c r="W326" i="51"/>
  <c r="V326" i="51"/>
  <c r="U326" i="51"/>
  <c r="T326" i="51"/>
  <c r="S326" i="51"/>
  <c r="R326" i="51"/>
  <c r="Q326" i="51"/>
  <c r="P326" i="51"/>
  <c r="O326" i="51"/>
  <c r="N326" i="51"/>
  <c r="M326" i="51"/>
  <c r="AE325" i="51"/>
  <c r="AD325" i="51"/>
  <c r="AC325" i="51"/>
  <c r="AB325" i="51"/>
  <c r="AA325" i="51"/>
  <c r="Z325" i="51"/>
  <c r="Y325" i="51"/>
  <c r="X325" i="51"/>
  <c r="W325" i="51"/>
  <c r="V325" i="51"/>
  <c r="U325" i="51"/>
  <c r="T325" i="51"/>
  <c r="S325" i="51"/>
  <c r="R325" i="51"/>
  <c r="Q325" i="51"/>
  <c r="P325" i="51"/>
  <c r="O325" i="51"/>
  <c r="N325" i="51"/>
  <c r="M325" i="51"/>
  <c r="AE324" i="51"/>
  <c r="AD324" i="51"/>
  <c r="AC324" i="51"/>
  <c r="AB324" i="51"/>
  <c r="AA324" i="51"/>
  <c r="Z324" i="51"/>
  <c r="Y324" i="51"/>
  <c r="X324" i="51"/>
  <c r="W324" i="51"/>
  <c r="V324" i="51"/>
  <c r="U324" i="51"/>
  <c r="T324" i="51"/>
  <c r="S324" i="51"/>
  <c r="R324" i="51"/>
  <c r="Q324" i="51"/>
  <c r="P324" i="51"/>
  <c r="O324" i="51"/>
  <c r="N324" i="51"/>
  <c r="M324" i="51"/>
  <c r="AE323" i="51"/>
  <c r="AD323" i="51"/>
  <c r="AC323" i="51"/>
  <c r="AB323" i="51"/>
  <c r="AA323" i="51"/>
  <c r="Z323" i="51"/>
  <c r="Y323" i="51"/>
  <c r="X323" i="51"/>
  <c r="W323" i="51"/>
  <c r="V323" i="51"/>
  <c r="U323" i="51"/>
  <c r="T323" i="51"/>
  <c r="S323" i="51"/>
  <c r="R323" i="51"/>
  <c r="Q323" i="51"/>
  <c r="P323" i="51"/>
  <c r="O323" i="51"/>
  <c r="N323" i="51"/>
  <c r="M323" i="51"/>
  <c r="AE322" i="51"/>
  <c r="AD322" i="51"/>
  <c r="AC322" i="51"/>
  <c r="AB322" i="51"/>
  <c r="AA322" i="51"/>
  <c r="Z322" i="51"/>
  <c r="Y322" i="51"/>
  <c r="X322" i="51"/>
  <c r="W322" i="51"/>
  <c r="V322" i="51"/>
  <c r="U322" i="51"/>
  <c r="T322" i="51"/>
  <c r="S322" i="51"/>
  <c r="R322" i="51"/>
  <c r="Q322" i="51"/>
  <c r="P322" i="51"/>
  <c r="O322" i="51"/>
  <c r="N322" i="51"/>
  <c r="M322" i="51"/>
  <c r="AE321" i="51"/>
  <c r="AD321" i="51"/>
  <c r="AC321" i="51"/>
  <c r="AB321" i="51"/>
  <c r="AA321" i="51"/>
  <c r="Z321" i="51"/>
  <c r="Y321" i="51"/>
  <c r="X321" i="51"/>
  <c r="W321" i="51"/>
  <c r="V321" i="51"/>
  <c r="U321" i="51"/>
  <c r="T321" i="51"/>
  <c r="S321" i="51"/>
  <c r="R321" i="51"/>
  <c r="Q321" i="51"/>
  <c r="P321" i="51"/>
  <c r="O321" i="51"/>
  <c r="N321" i="51"/>
  <c r="M321" i="51"/>
  <c r="AE320" i="51"/>
  <c r="AD320" i="51"/>
  <c r="AC320" i="51"/>
  <c r="AB320" i="51"/>
  <c r="AA320" i="51"/>
  <c r="Z320" i="51"/>
  <c r="Y320" i="51"/>
  <c r="X320" i="51"/>
  <c r="W320" i="51"/>
  <c r="V320" i="51"/>
  <c r="U320" i="51"/>
  <c r="T320" i="51"/>
  <c r="S320" i="51"/>
  <c r="R320" i="51"/>
  <c r="Q320" i="51"/>
  <c r="P320" i="51"/>
  <c r="O320" i="51"/>
  <c r="N320" i="51"/>
  <c r="M320" i="51"/>
  <c r="AE319" i="51"/>
  <c r="AD319" i="51"/>
  <c r="AC319" i="51"/>
  <c r="AB319" i="51"/>
  <c r="AA319" i="51"/>
  <c r="Z319" i="51"/>
  <c r="Y319" i="51"/>
  <c r="X319" i="51"/>
  <c r="W319" i="51"/>
  <c r="V319" i="51"/>
  <c r="U319" i="51"/>
  <c r="T319" i="51"/>
  <c r="S319" i="51"/>
  <c r="R319" i="51"/>
  <c r="Q319" i="51"/>
  <c r="P319" i="51"/>
  <c r="O319" i="51"/>
  <c r="N319" i="51"/>
  <c r="M319" i="51"/>
  <c r="AE318" i="51"/>
  <c r="AD318" i="51"/>
  <c r="AC318" i="51"/>
  <c r="AB318" i="51"/>
  <c r="AA318" i="51"/>
  <c r="Z318" i="51"/>
  <c r="Y318" i="51"/>
  <c r="X318" i="51"/>
  <c r="W318" i="51"/>
  <c r="V318" i="51"/>
  <c r="U318" i="51"/>
  <c r="T318" i="51"/>
  <c r="S318" i="51"/>
  <c r="R318" i="51"/>
  <c r="Q318" i="51"/>
  <c r="P318" i="51"/>
  <c r="O318" i="51"/>
  <c r="N318" i="51"/>
  <c r="M318" i="51"/>
  <c r="AE317" i="51"/>
  <c r="AD317" i="51"/>
  <c r="AC317" i="51"/>
  <c r="AB317" i="51"/>
  <c r="AA317" i="51"/>
  <c r="Z317" i="51"/>
  <c r="Y317" i="51"/>
  <c r="X317" i="51"/>
  <c r="W317" i="51"/>
  <c r="V317" i="51"/>
  <c r="U317" i="51"/>
  <c r="T317" i="51"/>
  <c r="S317" i="51"/>
  <c r="R317" i="51"/>
  <c r="Q317" i="51"/>
  <c r="P317" i="51"/>
  <c r="O317" i="51"/>
  <c r="N317" i="51"/>
  <c r="M317" i="51"/>
  <c r="AE316" i="51"/>
  <c r="AD316" i="51"/>
  <c r="AC316" i="51"/>
  <c r="AB316" i="51"/>
  <c r="AA316" i="51"/>
  <c r="Z316" i="51"/>
  <c r="Y316" i="51"/>
  <c r="X316" i="51"/>
  <c r="W316" i="51"/>
  <c r="V316" i="51"/>
  <c r="U316" i="51"/>
  <c r="T316" i="51"/>
  <c r="S316" i="51"/>
  <c r="R316" i="51"/>
  <c r="Q316" i="51"/>
  <c r="P316" i="51"/>
  <c r="O316" i="51"/>
  <c r="N316" i="51"/>
  <c r="M316" i="51"/>
  <c r="AE315" i="51"/>
  <c r="AD315" i="51"/>
  <c r="AC315" i="51"/>
  <c r="AB315" i="51"/>
  <c r="AA315" i="51"/>
  <c r="Z315" i="51"/>
  <c r="Y315" i="51"/>
  <c r="X315" i="51"/>
  <c r="W315" i="51"/>
  <c r="V315" i="51"/>
  <c r="U315" i="51"/>
  <c r="T315" i="51"/>
  <c r="S315" i="51"/>
  <c r="R315" i="51"/>
  <c r="Q315" i="51"/>
  <c r="P315" i="51"/>
  <c r="O315" i="51"/>
  <c r="N315" i="51"/>
  <c r="M315" i="51"/>
  <c r="AE314" i="51"/>
  <c r="AD314" i="51"/>
  <c r="AC314" i="51"/>
  <c r="AB314" i="51"/>
  <c r="AA314" i="51"/>
  <c r="Z314" i="51"/>
  <c r="Y314" i="51"/>
  <c r="X314" i="51"/>
  <c r="W314" i="51"/>
  <c r="V314" i="51"/>
  <c r="U314" i="51"/>
  <c r="T314" i="51"/>
  <c r="S314" i="51"/>
  <c r="R314" i="51"/>
  <c r="Q314" i="51"/>
  <c r="P314" i="51"/>
  <c r="O314" i="51"/>
  <c r="N314" i="51"/>
  <c r="M314" i="51"/>
  <c r="AE313" i="51"/>
  <c r="AD313" i="51"/>
  <c r="AC313" i="51"/>
  <c r="AB313" i="51"/>
  <c r="AA313" i="51"/>
  <c r="Z313" i="51"/>
  <c r="Y313" i="51"/>
  <c r="X313" i="51"/>
  <c r="W313" i="51"/>
  <c r="V313" i="51"/>
  <c r="U313" i="51"/>
  <c r="T313" i="51"/>
  <c r="S313" i="51"/>
  <c r="R313" i="51"/>
  <c r="Q313" i="51"/>
  <c r="P313" i="51"/>
  <c r="O313" i="51"/>
  <c r="N313" i="51"/>
  <c r="M313" i="51"/>
  <c r="AE312" i="51"/>
  <c r="AD312" i="51"/>
  <c r="AC312" i="51"/>
  <c r="AB312" i="51"/>
  <c r="AA312" i="51"/>
  <c r="Z312" i="51"/>
  <c r="Y312" i="51"/>
  <c r="X312" i="51"/>
  <c r="W312" i="51"/>
  <c r="V312" i="51"/>
  <c r="U312" i="51"/>
  <c r="T312" i="51"/>
  <c r="S312" i="51"/>
  <c r="R312" i="51"/>
  <c r="Q312" i="51"/>
  <c r="P312" i="51"/>
  <c r="O312" i="51"/>
  <c r="N312" i="51"/>
  <c r="M312" i="51"/>
  <c r="AE311" i="51"/>
  <c r="AD311" i="51"/>
  <c r="AC311" i="51"/>
  <c r="AB311" i="51"/>
  <c r="AA311" i="51"/>
  <c r="Z311" i="51"/>
  <c r="Y311" i="51"/>
  <c r="X311" i="51"/>
  <c r="W311" i="51"/>
  <c r="V311" i="51"/>
  <c r="U311" i="51"/>
  <c r="T311" i="51"/>
  <c r="S311" i="51"/>
  <c r="R311" i="51"/>
  <c r="Q311" i="51"/>
  <c r="P311" i="51"/>
  <c r="O311" i="51"/>
  <c r="N311" i="51"/>
  <c r="M311" i="51"/>
  <c r="AE310" i="51"/>
  <c r="AD310" i="51"/>
  <c r="AC310" i="51"/>
  <c r="AB310" i="51"/>
  <c r="AA310" i="51"/>
  <c r="Z310" i="51"/>
  <c r="Y310" i="51"/>
  <c r="X310" i="51"/>
  <c r="W310" i="51"/>
  <c r="V310" i="51"/>
  <c r="U310" i="51"/>
  <c r="T310" i="51"/>
  <c r="S310" i="51"/>
  <c r="R310" i="51"/>
  <c r="Q310" i="51"/>
  <c r="P310" i="51"/>
  <c r="O310" i="51"/>
  <c r="N310" i="51"/>
  <c r="M310" i="51"/>
  <c r="AE309" i="51"/>
  <c r="AD309" i="51"/>
  <c r="AC309" i="51"/>
  <c r="AB309" i="51"/>
  <c r="AA309" i="51"/>
  <c r="Z309" i="51"/>
  <c r="Y309" i="51"/>
  <c r="X309" i="51"/>
  <c r="W309" i="51"/>
  <c r="V309" i="51"/>
  <c r="U309" i="51"/>
  <c r="T309" i="51"/>
  <c r="S309" i="51"/>
  <c r="R309" i="51"/>
  <c r="Q309" i="51"/>
  <c r="P309" i="51"/>
  <c r="O309" i="51"/>
  <c r="N309" i="51"/>
  <c r="M309" i="51"/>
  <c r="AE308" i="51"/>
  <c r="AD308" i="51"/>
  <c r="AC308" i="51"/>
  <c r="AB308" i="51"/>
  <c r="AA308" i="51"/>
  <c r="Z308" i="51"/>
  <c r="Y308" i="51"/>
  <c r="X308" i="51"/>
  <c r="W308" i="51"/>
  <c r="V308" i="51"/>
  <c r="U308" i="51"/>
  <c r="T308" i="51"/>
  <c r="S308" i="51"/>
  <c r="R308" i="51"/>
  <c r="Q308" i="51"/>
  <c r="P308" i="51"/>
  <c r="O308" i="51"/>
  <c r="N308" i="51"/>
  <c r="M308" i="51"/>
  <c r="AE307" i="51"/>
  <c r="AD307" i="51"/>
  <c r="AC307" i="51"/>
  <c r="AB307" i="51"/>
  <c r="AA307" i="51"/>
  <c r="Z307" i="51"/>
  <c r="Y307" i="51"/>
  <c r="X307" i="51"/>
  <c r="W307" i="51"/>
  <c r="V307" i="51"/>
  <c r="U307" i="51"/>
  <c r="T307" i="51"/>
  <c r="S307" i="51"/>
  <c r="R307" i="51"/>
  <c r="Q307" i="51"/>
  <c r="P307" i="51"/>
  <c r="O307" i="51"/>
  <c r="N307" i="51"/>
  <c r="M307" i="51"/>
  <c r="AE306" i="51"/>
  <c r="AD306" i="51"/>
  <c r="AC306" i="51"/>
  <c r="AB306" i="51"/>
  <c r="AA306" i="51"/>
  <c r="Z306" i="51"/>
  <c r="Y306" i="51"/>
  <c r="X306" i="51"/>
  <c r="W306" i="51"/>
  <c r="V306" i="51"/>
  <c r="U306" i="51"/>
  <c r="T306" i="51"/>
  <c r="S306" i="51"/>
  <c r="R306" i="51"/>
  <c r="Q306" i="51"/>
  <c r="P306" i="51"/>
  <c r="O306" i="51"/>
  <c r="N306" i="51"/>
  <c r="M306" i="51"/>
  <c r="AE305" i="51"/>
  <c r="AD305" i="51"/>
  <c r="AC305" i="51"/>
  <c r="AB305" i="51"/>
  <c r="AA305" i="51"/>
  <c r="Z305" i="51"/>
  <c r="Y305" i="51"/>
  <c r="X305" i="51"/>
  <c r="W305" i="51"/>
  <c r="V305" i="51"/>
  <c r="U305" i="51"/>
  <c r="T305" i="51"/>
  <c r="S305" i="51"/>
  <c r="R305" i="51"/>
  <c r="Q305" i="51"/>
  <c r="P305" i="51"/>
  <c r="O305" i="51"/>
  <c r="N305" i="51"/>
  <c r="M305" i="51"/>
  <c r="AE304" i="51"/>
  <c r="AD304" i="51"/>
  <c r="AC304" i="51"/>
  <c r="AB304" i="51"/>
  <c r="AA304" i="51"/>
  <c r="Z304" i="51"/>
  <c r="Y304" i="51"/>
  <c r="X304" i="51"/>
  <c r="W304" i="51"/>
  <c r="V304" i="51"/>
  <c r="U304" i="51"/>
  <c r="T304" i="51"/>
  <c r="S304" i="51"/>
  <c r="R304" i="51"/>
  <c r="Q304" i="51"/>
  <c r="P304" i="51"/>
  <c r="O304" i="51"/>
  <c r="N304" i="51"/>
  <c r="M304" i="51"/>
  <c r="AE303" i="51"/>
  <c r="AD303" i="51"/>
  <c r="AC303" i="51"/>
  <c r="AB303" i="51"/>
  <c r="AA303" i="51"/>
  <c r="Z303" i="51"/>
  <c r="Y303" i="51"/>
  <c r="X303" i="51"/>
  <c r="W303" i="51"/>
  <c r="V303" i="51"/>
  <c r="U303" i="51"/>
  <c r="T303" i="51"/>
  <c r="S303" i="51"/>
  <c r="R303" i="51"/>
  <c r="Q303" i="51"/>
  <c r="P303" i="51"/>
  <c r="O303" i="51"/>
  <c r="N303" i="51"/>
  <c r="M303" i="51"/>
  <c r="AE302" i="51"/>
  <c r="AD302" i="51"/>
  <c r="AC302" i="51"/>
  <c r="AB302" i="51"/>
  <c r="AA302" i="51"/>
  <c r="Z302" i="51"/>
  <c r="Y302" i="51"/>
  <c r="X302" i="51"/>
  <c r="W302" i="51"/>
  <c r="V302" i="51"/>
  <c r="U302" i="51"/>
  <c r="T302" i="51"/>
  <c r="S302" i="51"/>
  <c r="R302" i="51"/>
  <c r="Q302" i="51"/>
  <c r="P302" i="51"/>
  <c r="O302" i="51"/>
  <c r="N302" i="51"/>
  <c r="M302" i="51"/>
  <c r="AE301" i="51"/>
  <c r="AD301" i="51"/>
  <c r="AC301" i="51"/>
  <c r="AB301" i="51"/>
  <c r="AA301" i="51"/>
  <c r="Z301" i="51"/>
  <c r="Y301" i="51"/>
  <c r="X301" i="51"/>
  <c r="W301" i="51"/>
  <c r="V301" i="51"/>
  <c r="U301" i="51"/>
  <c r="T301" i="51"/>
  <c r="S301" i="51"/>
  <c r="R301" i="51"/>
  <c r="Q301" i="51"/>
  <c r="P301" i="51"/>
  <c r="O301" i="51"/>
  <c r="N301" i="51"/>
  <c r="M301" i="51"/>
  <c r="AE300" i="51"/>
  <c r="AD300" i="51"/>
  <c r="AC300" i="51"/>
  <c r="AB300" i="51"/>
  <c r="AA300" i="51"/>
  <c r="Z300" i="51"/>
  <c r="Y300" i="51"/>
  <c r="X300" i="51"/>
  <c r="W300" i="51"/>
  <c r="V300" i="51"/>
  <c r="U300" i="51"/>
  <c r="T300" i="51"/>
  <c r="S300" i="51"/>
  <c r="R300" i="51"/>
  <c r="Q300" i="51"/>
  <c r="P300" i="51"/>
  <c r="O300" i="51"/>
  <c r="N300" i="51"/>
  <c r="M300" i="51"/>
  <c r="AE299" i="51"/>
  <c r="AD299" i="51"/>
  <c r="AC299" i="51"/>
  <c r="AB299" i="51"/>
  <c r="AA299" i="51"/>
  <c r="Z299" i="51"/>
  <c r="Y299" i="51"/>
  <c r="X299" i="51"/>
  <c r="W299" i="51"/>
  <c r="V299" i="51"/>
  <c r="U299" i="51"/>
  <c r="T299" i="51"/>
  <c r="S299" i="51"/>
  <c r="R299" i="51"/>
  <c r="Q299" i="51"/>
  <c r="P299" i="51"/>
  <c r="O299" i="51"/>
  <c r="N299" i="51"/>
  <c r="M299" i="51"/>
  <c r="AE298" i="51"/>
  <c r="AD298" i="51"/>
  <c r="AC298" i="51"/>
  <c r="AB298" i="51"/>
  <c r="AA298" i="51"/>
  <c r="Z298" i="51"/>
  <c r="Y298" i="51"/>
  <c r="X298" i="51"/>
  <c r="W298" i="51"/>
  <c r="V298" i="51"/>
  <c r="U298" i="51"/>
  <c r="T298" i="51"/>
  <c r="S298" i="51"/>
  <c r="R298" i="51"/>
  <c r="Q298" i="51"/>
  <c r="P298" i="51"/>
  <c r="O298" i="51"/>
  <c r="N298" i="51"/>
  <c r="M298" i="51"/>
  <c r="AE297" i="51"/>
  <c r="AD297" i="51"/>
  <c r="AC297" i="51"/>
  <c r="AB297" i="51"/>
  <c r="AA297" i="51"/>
  <c r="Z297" i="51"/>
  <c r="Y297" i="51"/>
  <c r="X297" i="51"/>
  <c r="W297" i="51"/>
  <c r="V297" i="51"/>
  <c r="U297" i="51"/>
  <c r="T297" i="51"/>
  <c r="S297" i="51"/>
  <c r="R297" i="51"/>
  <c r="Q297" i="51"/>
  <c r="P297" i="51"/>
  <c r="O297" i="51"/>
  <c r="N297" i="51"/>
  <c r="M297" i="51"/>
  <c r="AE296" i="51"/>
  <c r="AD296" i="51"/>
  <c r="AC296" i="51"/>
  <c r="AB296" i="51"/>
  <c r="AA296" i="51"/>
  <c r="Z296" i="51"/>
  <c r="Y296" i="51"/>
  <c r="X296" i="51"/>
  <c r="W296" i="51"/>
  <c r="V296" i="51"/>
  <c r="U296" i="51"/>
  <c r="T296" i="51"/>
  <c r="S296" i="51"/>
  <c r="R296" i="51"/>
  <c r="Q296" i="51"/>
  <c r="P296" i="51"/>
  <c r="O296" i="51"/>
  <c r="N296" i="51"/>
  <c r="M296" i="51"/>
  <c r="AE295" i="51"/>
  <c r="AD295" i="51"/>
  <c r="AC295" i="51"/>
  <c r="AB295" i="51"/>
  <c r="AA295" i="51"/>
  <c r="Z295" i="51"/>
  <c r="Y295" i="51"/>
  <c r="X295" i="51"/>
  <c r="W295" i="51"/>
  <c r="V295" i="51"/>
  <c r="U295" i="51"/>
  <c r="T295" i="51"/>
  <c r="S295" i="51"/>
  <c r="R295" i="51"/>
  <c r="Q295" i="51"/>
  <c r="P295" i="51"/>
  <c r="O295" i="51"/>
  <c r="N295" i="51"/>
  <c r="M295" i="51"/>
  <c r="AE294" i="51"/>
  <c r="AD294" i="51"/>
  <c r="AC294" i="51"/>
  <c r="AB294" i="51"/>
  <c r="AA294" i="51"/>
  <c r="Z294" i="51"/>
  <c r="Y294" i="51"/>
  <c r="X294" i="51"/>
  <c r="W294" i="51"/>
  <c r="V294" i="51"/>
  <c r="U294" i="51"/>
  <c r="T294" i="51"/>
  <c r="S294" i="51"/>
  <c r="R294" i="51"/>
  <c r="Q294" i="51"/>
  <c r="P294" i="51"/>
  <c r="O294" i="51"/>
  <c r="N294" i="51"/>
  <c r="M294" i="51"/>
  <c r="AE293" i="51"/>
  <c r="AD293" i="51"/>
  <c r="AC293" i="51"/>
  <c r="AB293" i="51"/>
  <c r="AA293" i="51"/>
  <c r="Z293" i="51"/>
  <c r="Y293" i="51"/>
  <c r="X293" i="51"/>
  <c r="W293" i="51"/>
  <c r="V293" i="51"/>
  <c r="U293" i="51"/>
  <c r="T293" i="51"/>
  <c r="S293" i="51"/>
  <c r="R293" i="51"/>
  <c r="Q293" i="51"/>
  <c r="P293" i="51"/>
  <c r="O293" i="51"/>
  <c r="N293" i="51"/>
  <c r="M293" i="51"/>
  <c r="AE292" i="51"/>
  <c r="AD292" i="51"/>
  <c r="AC292" i="51"/>
  <c r="AB292" i="51"/>
  <c r="AA292" i="51"/>
  <c r="Z292" i="51"/>
  <c r="Y292" i="51"/>
  <c r="X292" i="51"/>
  <c r="W292" i="51"/>
  <c r="V292" i="51"/>
  <c r="U292" i="51"/>
  <c r="T292" i="51"/>
  <c r="S292" i="51"/>
  <c r="R292" i="51"/>
  <c r="Q292" i="51"/>
  <c r="P292" i="51"/>
  <c r="O292" i="51"/>
  <c r="N292" i="51"/>
  <c r="M292" i="51"/>
  <c r="AE291" i="51"/>
  <c r="AD291" i="51"/>
  <c r="AC291" i="51"/>
  <c r="AB291" i="51"/>
  <c r="AA291" i="51"/>
  <c r="Z291" i="51"/>
  <c r="Y291" i="51"/>
  <c r="X291" i="51"/>
  <c r="W291" i="51"/>
  <c r="V291" i="51"/>
  <c r="U291" i="51"/>
  <c r="T291" i="51"/>
  <c r="S291" i="51"/>
  <c r="R291" i="51"/>
  <c r="Q291" i="51"/>
  <c r="P291" i="51"/>
  <c r="O291" i="51"/>
  <c r="N291" i="51"/>
  <c r="M291" i="51"/>
  <c r="AE290" i="51"/>
  <c r="AD290" i="51"/>
  <c r="AC290" i="51"/>
  <c r="AB290" i="51"/>
  <c r="AA290" i="51"/>
  <c r="Z290" i="51"/>
  <c r="Y290" i="51"/>
  <c r="X290" i="51"/>
  <c r="W290" i="51"/>
  <c r="V290" i="51"/>
  <c r="U290" i="51"/>
  <c r="T290" i="51"/>
  <c r="S290" i="51"/>
  <c r="R290" i="51"/>
  <c r="Q290" i="51"/>
  <c r="P290" i="51"/>
  <c r="O290" i="51"/>
  <c r="N290" i="51"/>
  <c r="M290" i="51"/>
  <c r="AE289" i="51"/>
  <c r="AD289" i="51"/>
  <c r="AC289" i="51"/>
  <c r="AB289" i="51"/>
  <c r="AA289" i="51"/>
  <c r="Z289" i="51"/>
  <c r="Y289" i="51"/>
  <c r="X289" i="51"/>
  <c r="W289" i="51"/>
  <c r="V289" i="51"/>
  <c r="U289" i="51"/>
  <c r="T289" i="51"/>
  <c r="S289" i="51"/>
  <c r="R289" i="51"/>
  <c r="Q289" i="51"/>
  <c r="P289" i="51"/>
  <c r="O289" i="51"/>
  <c r="N289" i="51"/>
  <c r="M289" i="51"/>
  <c r="AE288" i="51"/>
  <c r="AD288" i="51"/>
  <c r="AC288" i="51"/>
  <c r="AB288" i="51"/>
  <c r="AA288" i="51"/>
  <c r="Z288" i="51"/>
  <c r="Y288" i="51"/>
  <c r="X288" i="51"/>
  <c r="W288" i="51"/>
  <c r="V288" i="51"/>
  <c r="U288" i="51"/>
  <c r="T288" i="51"/>
  <c r="S288" i="51"/>
  <c r="R288" i="51"/>
  <c r="Q288" i="51"/>
  <c r="P288" i="51"/>
  <c r="O288" i="51"/>
  <c r="N288" i="51"/>
  <c r="M288" i="51"/>
  <c r="AE287" i="51"/>
  <c r="AD287" i="51"/>
  <c r="AC287" i="51"/>
  <c r="AB287" i="51"/>
  <c r="AA287" i="51"/>
  <c r="Z287" i="51"/>
  <c r="Y287" i="51"/>
  <c r="X287" i="51"/>
  <c r="W287" i="51"/>
  <c r="V287" i="51"/>
  <c r="U287" i="51"/>
  <c r="T287" i="51"/>
  <c r="S287" i="51"/>
  <c r="R287" i="51"/>
  <c r="Q287" i="51"/>
  <c r="P287" i="51"/>
  <c r="O287" i="51"/>
  <c r="N287" i="51"/>
  <c r="M287" i="51"/>
  <c r="AE286" i="51"/>
  <c r="AD286" i="51"/>
  <c r="AC286" i="51"/>
  <c r="AB286" i="51"/>
  <c r="AA286" i="51"/>
  <c r="Z286" i="51"/>
  <c r="Y286" i="51"/>
  <c r="X286" i="51"/>
  <c r="W286" i="51"/>
  <c r="V286" i="51"/>
  <c r="U286" i="51"/>
  <c r="T286" i="51"/>
  <c r="S286" i="51"/>
  <c r="R286" i="51"/>
  <c r="Q286" i="51"/>
  <c r="P286" i="51"/>
  <c r="O286" i="51"/>
  <c r="N286" i="51"/>
  <c r="M286" i="51"/>
  <c r="AE285" i="51"/>
  <c r="AD285" i="51"/>
  <c r="AC285" i="51"/>
  <c r="AB285" i="51"/>
  <c r="AA285" i="51"/>
  <c r="Z285" i="51"/>
  <c r="Y285" i="51"/>
  <c r="X285" i="51"/>
  <c r="W285" i="51"/>
  <c r="V285" i="51"/>
  <c r="U285" i="51"/>
  <c r="T285" i="51"/>
  <c r="S285" i="51"/>
  <c r="R285" i="51"/>
  <c r="Q285" i="51"/>
  <c r="P285" i="51"/>
  <c r="O285" i="51"/>
  <c r="N285" i="51"/>
  <c r="M285" i="51"/>
  <c r="AE284" i="51"/>
  <c r="AD284" i="51"/>
  <c r="AC284" i="51"/>
  <c r="AB284" i="51"/>
  <c r="AA284" i="51"/>
  <c r="Z284" i="51"/>
  <c r="Y284" i="51"/>
  <c r="X284" i="51"/>
  <c r="W284" i="51"/>
  <c r="V284" i="51"/>
  <c r="U284" i="51"/>
  <c r="T284" i="51"/>
  <c r="S284" i="51"/>
  <c r="R284" i="51"/>
  <c r="Q284" i="51"/>
  <c r="P284" i="51"/>
  <c r="O284" i="51"/>
  <c r="N284" i="51"/>
  <c r="M284" i="51"/>
  <c r="AE283" i="51"/>
  <c r="AD283" i="51"/>
  <c r="AC283" i="51"/>
  <c r="AB283" i="51"/>
  <c r="AA283" i="51"/>
  <c r="Z283" i="51"/>
  <c r="Y283" i="51"/>
  <c r="X283" i="51"/>
  <c r="W283" i="51"/>
  <c r="V283" i="51"/>
  <c r="U283" i="51"/>
  <c r="T283" i="51"/>
  <c r="S283" i="51"/>
  <c r="R283" i="51"/>
  <c r="Q283" i="51"/>
  <c r="P283" i="51"/>
  <c r="O283" i="51"/>
  <c r="N283" i="51"/>
  <c r="M283" i="51"/>
  <c r="AE282" i="51"/>
  <c r="AD282" i="51"/>
  <c r="AC282" i="51"/>
  <c r="AB282" i="51"/>
  <c r="AA282" i="51"/>
  <c r="Z282" i="51"/>
  <c r="Y282" i="51"/>
  <c r="X282" i="51"/>
  <c r="W282" i="51"/>
  <c r="V282" i="51"/>
  <c r="U282" i="51"/>
  <c r="T282" i="51"/>
  <c r="S282" i="51"/>
  <c r="R282" i="51"/>
  <c r="Q282" i="51"/>
  <c r="P282" i="51"/>
  <c r="O282" i="51"/>
  <c r="N282" i="51"/>
  <c r="M282" i="51"/>
  <c r="AE281" i="51"/>
  <c r="AD281" i="51"/>
  <c r="AC281" i="51"/>
  <c r="AB281" i="51"/>
  <c r="AA281" i="51"/>
  <c r="Z281" i="51"/>
  <c r="Y281" i="51"/>
  <c r="X281" i="51"/>
  <c r="W281" i="51"/>
  <c r="V281" i="51"/>
  <c r="U281" i="51"/>
  <c r="T281" i="51"/>
  <c r="S281" i="51"/>
  <c r="R281" i="51"/>
  <c r="Q281" i="51"/>
  <c r="P281" i="51"/>
  <c r="O281" i="51"/>
  <c r="N281" i="51"/>
  <c r="M281" i="51"/>
  <c r="AE280" i="51"/>
  <c r="AD280" i="51"/>
  <c r="AC280" i="51"/>
  <c r="AB280" i="51"/>
  <c r="AA280" i="51"/>
  <c r="Z280" i="51"/>
  <c r="Y280" i="51"/>
  <c r="X280" i="51"/>
  <c r="W280" i="51"/>
  <c r="V280" i="51"/>
  <c r="U280" i="51"/>
  <c r="T280" i="51"/>
  <c r="S280" i="51"/>
  <c r="R280" i="51"/>
  <c r="Q280" i="51"/>
  <c r="P280" i="51"/>
  <c r="O280" i="51"/>
  <c r="N280" i="51"/>
  <c r="M280" i="51"/>
  <c r="AE279" i="51"/>
  <c r="AD279" i="51"/>
  <c r="AC279" i="51"/>
  <c r="AB279" i="51"/>
  <c r="AA279" i="51"/>
  <c r="Z279" i="51"/>
  <c r="Y279" i="51"/>
  <c r="X279" i="51"/>
  <c r="W279" i="51"/>
  <c r="V279" i="51"/>
  <c r="U279" i="51"/>
  <c r="T279" i="51"/>
  <c r="S279" i="51"/>
  <c r="R279" i="51"/>
  <c r="Q279" i="51"/>
  <c r="P279" i="51"/>
  <c r="O279" i="51"/>
  <c r="N279" i="51"/>
  <c r="M279" i="51"/>
  <c r="AE278" i="51"/>
  <c r="AD278" i="51"/>
  <c r="AC278" i="51"/>
  <c r="AB278" i="51"/>
  <c r="AA278" i="51"/>
  <c r="Z278" i="51"/>
  <c r="Y278" i="51"/>
  <c r="X278" i="51"/>
  <c r="W278" i="51"/>
  <c r="V278" i="51"/>
  <c r="U278" i="51"/>
  <c r="T278" i="51"/>
  <c r="S278" i="51"/>
  <c r="R278" i="51"/>
  <c r="Q278" i="51"/>
  <c r="P278" i="51"/>
  <c r="O278" i="51"/>
  <c r="N278" i="51"/>
  <c r="M278" i="51"/>
  <c r="AE277" i="51"/>
  <c r="AD277" i="51"/>
  <c r="AC277" i="51"/>
  <c r="AB277" i="51"/>
  <c r="AA277" i="51"/>
  <c r="Z277" i="51"/>
  <c r="Y277" i="51"/>
  <c r="X277" i="51"/>
  <c r="W277" i="51"/>
  <c r="V277" i="51"/>
  <c r="U277" i="51"/>
  <c r="T277" i="51"/>
  <c r="S277" i="51"/>
  <c r="R277" i="51"/>
  <c r="Q277" i="51"/>
  <c r="P277" i="51"/>
  <c r="O277" i="51"/>
  <c r="N277" i="51"/>
  <c r="M277" i="51"/>
  <c r="AE276" i="51"/>
  <c r="AD276" i="51"/>
  <c r="AC276" i="51"/>
  <c r="AB276" i="51"/>
  <c r="AA276" i="51"/>
  <c r="Z276" i="51"/>
  <c r="Y276" i="51"/>
  <c r="X276" i="51"/>
  <c r="W276" i="51"/>
  <c r="V276" i="51"/>
  <c r="U276" i="51"/>
  <c r="T276" i="51"/>
  <c r="S276" i="51"/>
  <c r="R276" i="51"/>
  <c r="Q276" i="51"/>
  <c r="P276" i="51"/>
  <c r="O276" i="51"/>
  <c r="N276" i="51"/>
  <c r="M276" i="51"/>
  <c r="AE275" i="51"/>
  <c r="AD275" i="51"/>
  <c r="AC275" i="51"/>
  <c r="AB275" i="51"/>
  <c r="AA275" i="51"/>
  <c r="Z275" i="51"/>
  <c r="Y275" i="51"/>
  <c r="X275" i="51"/>
  <c r="W275" i="51"/>
  <c r="V275" i="51"/>
  <c r="U275" i="51"/>
  <c r="T275" i="51"/>
  <c r="S275" i="51"/>
  <c r="R275" i="51"/>
  <c r="Q275" i="51"/>
  <c r="P275" i="51"/>
  <c r="O275" i="51"/>
  <c r="N275" i="51"/>
  <c r="M275" i="51"/>
  <c r="AE274" i="51"/>
  <c r="AD274" i="51"/>
  <c r="AC274" i="51"/>
  <c r="AB274" i="51"/>
  <c r="AA274" i="51"/>
  <c r="Z274" i="51"/>
  <c r="Y274" i="51"/>
  <c r="X274" i="51"/>
  <c r="W274" i="51"/>
  <c r="V274" i="51"/>
  <c r="U274" i="51"/>
  <c r="T274" i="51"/>
  <c r="S274" i="51"/>
  <c r="R274" i="51"/>
  <c r="Q274" i="51"/>
  <c r="P274" i="51"/>
  <c r="O274" i="51"/>
  <c r="N274" i="51"/>
  <c r="M274" i="51"/>
  <c r="AE273" i="51"/>
  <c r="AD273" i="51"/>
  <c r="AC273" i="51"/>
  <c r="AB273" i="51"/>
  <c r="AA273" i="51"/>
  <c r="Z273" i="51"/>
  <c r="Y273" i="51"/>
  <c r="X273" i="51"/>
  <c r="W273" i="51"/>
  <c r="V273" i="51"/>
  <c r="U273" i="51"/>
  <c r="T273" i="51"/>
  <c r="S273" i="51"/>
  <c r="R273" i="51"/>
  <c r="Q273" i="51"/>
  <c r="P273" i="51"/>
  <c r="O273" i="51"/>
  <c r="N273" i="51"/>
  <c r="M273" i="51"/>
  <c r="AE272" i="51"/>
  <c r="AD272" i="51"/>
  <c r="AC272" i="51"/>
  <c r="AB272" i="51"/>
  <c r="AA272" i="51"/>
  <c r="Z272" i="51"/>
  <c r="Y272" i="51"/>
  <c r="X272" i="51"/>
  <c r="W272" i="51"/>
  <c r="V272" i="51"/>
  <c r="U272" i="51"/>
  <c r="T272" i="51"/>
  <c r="S272" i="51"/>
  <c r="R272" i="51"/>
  <c r="Q272" i="51"/>
  <c r="P272" i="51"/>
  <c r="O272" i="51"/>
  <c r="N272" i="51"/>
  <c r="M272" i="51"/>
  <c r="AE271" i="51"/>
  <c r="AD271" i="51"/>
  <c r="AC271" i="51"/>
  <c r="AB271" i="51"/>
  <c r="AA271" i="51"/>
  <c r="Z271" i="51"/>
  <c r="Y271" i="51"/>
  <c r="X271" i="51"/>
  <c r="W271" i="51"/>
  <c r="V271" i="51"/>
  <c r="U271" i="51"/>
  <c r="T271" i="51"/>
  <c r="S271" i="51"/>
  <c r="R271" i="51"/>
  <c r="Q271" i="51"/>
  <c r="P271" i="51"/>
  <c r="O271" i="51"/>
  <c r="N271" i="51"/>
  <c r="M271" i="51"/>
  <c r="AE270" i="51"/>
  <c r="AD270" i="51"/>
  <c r="AC270" i="51"/>
  <c r="AB270" i="51"/>
  <c r="AA270" i="51"/>
  <c r="Z270" i="51"/>
  <c r="Y270" i="51"/>
  <c r="X270" i="51"/>
  <c r="W270" i="51"/>
  <c r="V270" i="51"/>
  <c r="U270" i="51"/>
  <c r="T270" i="51"/>
  <c r="S270" i="51"/>
  <c r="R270" i="51"/>
  <c r="Q270" i="51"/>
  <c r="P270" i="51"/>
  <c r="O270" i="51"/>
  <c r="N270" i="51"/>
  <c r="M270" i="51"/>
  <c r="AE269" i="51"/>
  <c r="AD269" i="51"/>
  <c r="AC269" i="51"/>
  <c r="AB269" i="51"/>
  <c r="AA269" i="51"/>
  <c r="Z269" i="51"/>
  <c r="Y269" i="51"/>
  <c r="X269" i="51"/>
  <c r="W269" i="51"/>
  <c r="V269" i="51"/>
  <c r="U269" i="51"/>
  <c r="T269" i="51"/>
  <c r="S269" i="51"/>
  <c r="R269" i="51"/>
  <c r="Q269" i="51"/>
  <c r="P269" i="51"/>
  <c r="O269" i="51"/>
  <c r="N269" i="51"/>
  <c r="M269" i="51"/>
  <c r="AE268" i="51"/>
  <c r="AD268" i="51"/>
  <c r="AC268" i="51"/>
  <c r="AB268" i="51"/>
  <c r="AA268" i="51"/>
  <c r="Z268" i="51"/>
  <c r="Y268" i="51"/>
  <c r="X268" i="51"/>
  <c r="W268" i="51"/>
  <c r="V268" i="51"/>
  <c r="U268" i="51"/>
  <c r="T268" i="51"/>
  <c r="S268" i="51"/>
  <c r="R268" i="51"/>
  <c r="Q268" i="51"/>
  <c r="P268" i="51"/>
  <c r="O268" i="51"/>
  <c r="N268" i="51"/>
  <c r="M268" i="51"/>
  <c r="AE267" i="51"/>
  <c r="AD267" i="51"/>
  <c r="AC267" i="51"/>
  <c r="AB267" i="51"/>
  <c r="AA267" i="51"/>
  <c r="Z267" i="51"/>
  <c r="Y267" i="51"/>
  <c r="X267" i="51"/>
  <c r="W267" i="51"/>
  <c r="V267" i="51"/>
  <c r="U267" i="51"/>
  <c r="T267" i="51"/>
  <c r="S267" i="51"/>
  <c r="R267" i="51"/>
  <c r="Q267" i="51"/>
  <c r="P267" i="51"/>
  <c r="O267" i="51"/>
  <c r="N267" i="51"/>
  <c r="M267" i="51"/>
  <c r="AE266" i="51"/>
  <c r="AD266" i="51"/>
  <c r="AC266" i="51"/>
  <c r="AB266" i="51"/>
  <c r="AA266" i="51"/>
  <c r="Z266" i="51"/>
  <c r="Y266" i="51"/>
  <c r="X266" i="51"/>
  <c r="W266" i="51"/>
  <c r="V266" i="51"/>
  <c r="U266" i="51"/>
  <c r="T266" i="51"/>
  <c r="S266" i="51"/>
  <c r="R266" i="51"/>
  <c r="Q266" i="51"/>
  <c r="P266" i="51"/>
  <c r="O266" i="51"/>
  <c r="N266" i="51"/>
  <c r="M266" i="51"/>
  <c r="AE265" i="51"/>
  <c r="AD265" i="51"/>
  <c r="AC265" i="51"/>
  <c r="AB265" i="51"/>
  <c r="AA265" i="51"/>
  <c r="Z265" i="51"/>
  <c r="Y265" i="51"/>
  <c r="X265" i="51"/>
  <c r="W265" i="51"/>
  <c r="V265" i="51"/>
  <c r="U265" i="51"/>
  <c r="T265" i="51"/>
  <c r="S265" i="51"/>
  <c r="R265" i="51"/>
  <c r="Q265" i="51"/>
  <c r="P265" i="51"/>
  <c r="O265" i="51"/>
  <c r="N265" i="51"/>
  <c r="M265" i="51"/>
  <c r="AE264" i="51"/>
  <c r="AD264" i="51"/>
  <c r="AC264" i="51"/>
  <c r="AB264" i="51"/>
  <c r="AA264" i="51"/>
  <c r="Z264" i="51"/>
  <c r="Y264" i="51"/>
  <c r="X264" i="51"/>
  <c r="W264" i="51"/>
  <c r="V264" i="51"/>
  <c r="U264" i="51"/>
  <c r="T264" i="51"/>
  <c r="S264" i="51"/>
  <c r="R264" i="51"/>
  <c r="Q264" i="51"/>
  <c r="P264" i="51"/>
  <c r="O264" i="51"/>
  <c r="N264" i="51"/>
  <c r="M264" i="51"/>
  <c r="AE263" i="51"/>
  <c r="AD263" i="51"/>
  <c r="AC263" i="51"/>
  <c r="AB263" i="51"/>
  <c r="AA263" i="51"/>
  <c r="Z263" i="51"/>
  <c r="Y263" i="51"/>
  <c r="X263" i="51"/>
  <c r="W263" i="51"/>
  <c r="V263" i="51"/>
  <c r="U263" i="51"/>
  <c r="T263" i="51"/>
  <c r="S263" i="51"/>
  <c r="R263" i="51"/>
  <c r="Q263" i="51"/>
  <c r="P263" i="51"/>
  <c r="O263" i="51"/>
  <c r="N263" i="51"/>
  <c r="M263" i="51"/>
  <c r="AE262" i="51"/>
  <c r="AD262" i="51"/>
  <c r="AC262" i="51"/>
  <c r="AB262" i="51"/>
  <c r="AA262" i="51"/>
  <c r="Z262" i="51"/>
  <c r="Y262" i="51"/>
  <c r="X262" i="51"/>
  <c r="W262" i="51"/>
  <c r="V262" i="51"/>
  <c r="U262" i="51"/>
  <c r="T262" i="51"/>
  <c r="S262" i="51"/>
  <c r="R262" i="51"/>
  <c r="Q262" i="51"/>
  <c r="P262" i="51"/>
  <c r="O262" i="51"/>
  <c r="N262" i="51"/>
  <c r="M262" i="51"/>
  <c r="AE261" i="51"/>
  <c r="AD261" i="51"/>
  <c r="AC261" i="51"/>
  <c r="AB261" i="51"/>
  <c r="AA261" i="51"/>
  <c r="Z261" i="51"/>
  <c r="Y261" i="51"/>
  <c r="X261" i="51"/>
  <c r="W261" i="51"/>
  <c r="V261" i="51"/>
  <c r="U261" i="51"/>
  <c r="T261" i="51"/>
  <c r="S261" i="51"/>
  <c r="R261" i="51"/>
  <c r="Q261" i="51"/>
  <c r="P261" i="51"/>
  <c r="O261" i="51"/>
  <c r="N261" i="51"/>
  <c r="M261" i="51"/>
  <c r="AE260" i="51"/>
  <c r="AD260" i="51"/>
  <c r="AC260" i="51"/>
  <c r="AB260" i="51"/>
  <c r="AA260" i="51"/>
  <c r="Z260" i="51"/>
  <c r="Y260" i="51"/>
  <c r="X260" i="51"/>
  <c r="W260" i="51"/>
  <c r="V260" i="51"/>
  <c r="U260" i="51"/>
  <c r="T260" i="51"/>
  <c r="S260" i="51"/>
  <c r="R260" i="51"/>
  <c r="Q260" i="51"/>
  <c r="P260" i="51"/>
  <c r="O260" i="51"/>
  <c r="N260" i="51"/>
  <c r="M260" i="51"/>
  <c r="AE259" i="51"/>
  <c r="AD259" i="51"/>
  <c r="AC259" i="51"/>
  <c r="AB259" i="51"/>
  <c r="AA259" i="51"/>
  <c r="Z259" i="51"/>
  <c r="Y259" i="51"/>
  <c r="X259" i="51"/>
  <c r="W259" i="51"/>
  <c r="V259" i="51"/>
  <c r="U259" i="51"/>
  <c r="T259" i="51"/>
  <c r="S259" i="51"/>
  <c r="R259" i="51"/>
  <c r="Q259" i="51"/>
  <c r="P259" i="51"/>
  <c r="O259" i="51"/>
  <c r="N259" i="51"/>
  <c r="M259" i="51"/>
  <c r="AE258" i="51"/>
  <c r="AD258" i="51"/>
  <c r="AC258" i="51"/>
  <c r="AB258" i="51"/>
  <c r="AA258" i="51"/>
  <c r="Z258" i="51"/>
  <c r="Y258" i="51"/>
  <c r="X258" i="51"/>
  <c r="W258" i="51"/>
  <c r="V258" i="51"/>
  <c r="U258" i="51"/>
  <c r="T258" i="51"/>
  <c r="S258" i="51"/>
  <c r="R258" i="51"/>
  <c r="Q258" i="51"/>
  <c r="P258" i="51"/>
  <c r="O258" i="51"/>
  <c r="N258" i="51"/>
  <c r="M258" i="51"/>
  <c r="AE257" i="51"/>
  <c r="AD257" i="51"/>
  <c r="AC257" i="51"/>
  <c r="AB257" i="51"/>
  <c r="AA257" i="51"/>
  <c r="Z257" i="51"/>
  <c r="Y257" i="51"/>
  <c r="X257" i="51"/>
  <c r="W257" i="51"/>
  <c r="V257" i="51"/>
  <c r="U257" i="51"/>
  <c r="T257" i="51"/>
  <c r="S257" i="51"/>
  <c r="R257" i="51"/>
  <c r="Q257" i="51"/>
  <c r="P257" i="51"/>
  <c r="O257" i="51"/>
  <c r="N257" i="51"/>
  <c r="M257" i="51"/>
  <c r="AE256" i="51"/>
  <c r="AD256" i="51"/>
  <c r="AC256" i="51"/>
  <c r="AB256" i="51"/>
  <c r="AA256" i="51"/>
  <c r="Z256" i="51"/>
  <c r="Y256" i="51"/>
  <c r="X256" i="51"/>
  <c r="W256" i="51"/>
  <c r="V256" i="51"/>
  <c r="U256" i="51"/>
  <c r="T256" i="51"/>
  <c r="S256" i="51"/>
  <c r="R256" i="51"/>
  <c r="Q256" i="51"/>
  <c r="P256" i="51"/>
  <c r="O256" i="51"/>
  <c r="N256" i="51"/>
  <c r="M256" i="51"/>
  <c r="AE255" i="51"/>
  <c r="AD255" i="51"/>
  <c r="AC255" i="51"/>
  <c r="AB255" i="51"/>
  <c r="AA255" i="51"/>
  <c r="Z255" i="51"/>
  <c r="Y255" i="51"/>
  <c r="X255" i="51"/>
  <c r="W255" i="51"/>
  <c r="V255" i="51"/>
  <c r="U255" i="51"/>
  <c r="T255" i="51"/>
  <c r="S255" i="51"/>
  <c r="R255" i="51"/>
  <c r="Q255" i="51"/>
  <c r="P255" i="51"/>
  <c r="O255" i="51"/>
  <c r="N255" i="51"/>
  <c r="M255" i="51"/>
  <c r="AE254" i="51"/>
  <c r="AD254" i="51"/>
  <c r="AC254" i="51"/>
  <c r="AB254" i="51"/>
  <c r="AA254" i="51"/>
  <c r="Z254" i="51"/>
  <c r="Y254" i="51"/>
  <c r="X254" i="51"/>
  <c r="W254" i="51"/>
  <c r="V254" i="51"/>
  <c r="U254" i="51"/>
  <c r="T254" i="51"/>
  <c r="S254" i="51"/>
  <c r="R254" i="51"/>
  <c r="Q254" i="51"/>
  <c r="P254" i="51"/>
  <c r="O254" i="51"/>
  <c r="N254" i="51"/>
  <c r="M254" i="51"/>
  <c r="AE253" i="51"/>
  <c r="AD253" i="51"/>
  <c r="AC253" i="51"/>
  <c r="AB253" i="51"/>
  <c r="AA253" i="51"/>
  <c r="Z253" i="51"/>
  <c r="Y253" i="51"/>
  <c r="X253" i="51"/>
  <c r="W253" i="51"/>
  <c r="V253" i="51"/>
  <c r="U253" i="51"/>
  <c r="T253" i="51"/>
  <c r="S253" i="51"/>
  <c r="R253" i="51"/>
  <c r="Q253" i="51"/>
  <c r="P253" i="51"/>
  <c r="O253" i="51"/>
  <c r="N253" i="51"/>
  <c r="M253" i="51"/>
  <c r="AE252" i="51"/>
  <c r="AD252" i="51"/>
  <c r="AC252" i="51"/>
  <c r="AB252" i="51"/>
  <c r="AA252" i="51"/>
  <c r="Z252" i="51"/>
  <c r="Y252" i="51"/>
  <c r="X252" i="51"/>
  <c r="W252" i="51"/>
  <c r="V252" i="51"/>
  <c r="U252" i="51"/>
  <c r="T252" i="51"/>
  <c r="S252" i="51"/>
  <c r="R252" i="51"/>
  <c r="Q252" i="51"/>
  <c r="P252" i="51"/>
  <c r="O252" i="51"/>
  <c r="N252" i="51"/>
  <c r="M252" i="51"/>
  <c r="AE251" i="51"/>
  <c r="AD251" i="51"/>
  <c r="AC251" i="51"/>
  <c r="AB251" i="51"/>
  <c r="AA251" i="51"/>
  <c r="Z251" i="51"/>
  <c r="Y251" i="51"/>
  <c r="X251" i="51"/>
  <c r="W251" i="51"/>
  <c r="V251" i="51"/>
  <c r="U251" i="51"/>
  <c r="T251" i="51"/>
  <c r="S251" i="51"/>
  <c r="R251" i="51"/>
  <c r="Q251" i="51"/>
  <c r="P251" i="51"/>
  <c r="O251" i="51"/>
  <c r="N251" i="51"/>
  <c r="M251" i="51"/>
  <c r="AE250" i="51"/>
  <c r="AD250" i="51"/>
  <c r="AC250" i="51"/>
  <c r="AB250" i="51"/>
  <c r="AA250" i="51"/>
  <c r="Z250" i="51"/>
  <c r="Y250" i="51"/>
  <c r="X250" i="51"/>
  <c r="W250" i="51"/>
  <c r="V250" i="51"/>
  <c r="U250" i="51"/>
  <c r="T250" i="51"/>
  <c r="S250" i="51"/>
  <c r="R250" i="51"/>
  <c r="Q250" i="51"/>
  <c r="P250" i="51"/>
  <c r="O250" i="51"/>
  <c r="N250" i="51"/>
  <c r="M250" i="51"/>
  <c r="AE249" i="51"/>
  <c r="AD249" i="51"/>
  <c r="AC249" i="51"/>
  <c r="AB249" i="51"/>
  <c r="AA249" i="51"/>
  <c r="Z249" i="51"/>
  <c r="Y249" i="51"/>
  <c r="X249" i="51"/>
  <c r="W249" i="51"/>
  <c r="V249" i="51"/>
  <c r="U249" i="51"/>
  <c r="T249" i="51"/>
  <c r="S249" i="51"/>
  <c r="R249" i="51"/>
  <c r="Q249" i="51"/>
  <c r="P249" i="51"/>
  <c r="O249" i="51"/>
  <c r="N249" i="51"/>
  <c r="M249" i="51"/>
  <c r="AE248" i="51"/>
  <c r="AD248" i="51"/>
  <c r="AC248" i="51"/>
  <c r="AB248" i="51"/>
  <c r="AA248" i="51"/>
  <c r="Z248" i="51"/>
  <c r="Y248" i="51"/>
  <c r="X248" i="51"/>
  <c r="W248" i="51"/>
  <c r="V248" i="51"/>
  <c r="U248" i="51"/>
  <c r="T248" i="51"/>
  <c r="S248" i="51"/>
  <c r="R248" i="51"/>
  <c r="Q248" i="51"/>
  <c r="P248" i="51"/>
  <c r="O248" i="51"/>
  <c r="N248" i="51"/>
  <c r="M248" i="51"/>
  <c r="AE247" i="51"/>
  <c r="AD247" i="51"/>
  <c r="AC247" i="51"/>
  <c r="AB247" i="51"/>
  <c r="AA247" i="51"/>
  <c r="Z247" i="51"/>
  <c r="Y247" i="51"/>
  <c r="X247" i="51"/>
  <c r="W247" i="51"/>
  <c r="V247" i="51"/>
  <c r="U247" i="51"/>
  <c r="T247" i="51"/>
  <c r="S247" i="51"/>
  <c r="R247" i="51"/>
  <c r="Q247" i="51"/>
  <c r="P247" i="51"/>
  <c r="O247" i="51"/>
  <c r="N247" i="51"/>
  <c r="M247" i="51"/>
  <c r="AE246" i="51"/>
  <c r="AD246" i="51"/>
  <c r="AC246" i="51"/>
  <c r="AB246" i="51"/>
  <c r="AA246" i="51"/>
  <c r="Z246" i="51"/>
  <c r="Y246" i="51"/>
  <c r="X246" i="51"/>
  <c r="W246" i="51"/>
  <c r="V246" i="51"/>
  <c r="U246" i="51"/>
  <c r="T246" i="51"/>
  <c r="S246" i="51"/>
  <c r="R246" i="51"/>
  <c r="Q246" i="51"/>
  <c r="P246" i="51"/>
  <c r="O246" i="51"/>
  <c r="N246" i="51"/>
  <c r="M246" i="51"/>
  <c r="AE245" i="51"/>
  <c r="AD245" i="51"/>
  <c r="AC245" i="51"/>
  <c r="AB245" i="51"/>
  <c r="AA245" i="51"/>
  <c r="Z245" i="51"/>
  <c r="Y245" i="51"/>
  <c r="X245" i="51"/>
  <c r="W245" i="51"/>
  <c r="V245" i="51"/>
  <c r="U245" i="51"/>
  <c r="T245" i="51"/>
  <c r="S245" i="51"/>
  <c r="R245" i="51"/>
  <c r="Q245" i="51"/>
  <c r="P245" i="51"/>
  <c r="O245" i="51"/>
  <c r="N245" i="51"/>
  <c r="M245" i="51"/>
  <c r="AE244" i="51"/>
  <c r="AD244" i="51"/>
  <c r="AC244" i="51"/>
  <c r="AB244" i="51"/>
  <c r="AA244" i="51"/>
  <c r="Z244" i="51"/>
  <c r="Y244" i="51"/>
  <c r="X244" i="51"/>
  <c r="W244" i="51"/>
  <c r="V244" i="51"/>
  <c r="U244" i="51"/>
  <c r="T244" i="51"/>
  <c r="S244" i="51"/>
  <c r="R244" i="51"/>
  <c r="Q244" i="51"/>
  <c r="P244" i="51"/>
  <c r="O244" i="51"/>
  <c r="N244" i="51"/>
  <c r="M244" i="51"/>
  <c r="AE243" i="51"/>
  <c r="AD243" i="51"/>
  <c r="AC243" i="51"/>
  <c r="AB243" i="51"/>
  <c r="AA243" i="51"/>
  <c r="Z243" i="51"/>
  <c r="Y243" i="51"/>
  <c r="X243" i="51"/>
  <c r="W243" i="51"/>
  <c r="V243" i="51"/>
  <c r="U243" i="51"/>
  <c r="T243" i="51"/>
  <c r="S243" i="51"/>
  <c r="R243" i="51"/>
  <c r="Q243" i="51"/>
  <c r="P243" i="51"/>
  <c r="O243" i="51"/>
  <c r="N243" i="51"/>
  <c r="M243" i="51"/>
  <c r="AE242" i="51"/>
  <c r="AD242" i="51"/>
  <c r="AC242" i="51"/>
  <c r="AB242" i="51"/>
  <c r="AA242" i="51"/>
  <c r="Z242" i="51"/>
  <c r="Y242" i="51"/>
  <c r="X242" i="51"/>
  <c r="W242" i="51"/>
  <c r="V242" i="51"/>
  <c r="U242" i="51"/>
  <c r="T242" i="51"/>
  <c r="S242" i="51"/>
  <c r="R242" i="51"/>
  <c r="Q242" i="51"/>
  <c r="P242" i="51"/>
  <c r="O242" i="51"/>
  <c r="N242" i="51"/>
  <c r="M242" i="51"/>
  <c r="AE241" i="51"/>
  <c r="AD241" i="51"/>
  <c r="AC241" i="51"/>
  <c r="AB241" i="51"/>
  <c r="AA241" i="51"/>
  <c r="Z241" i="51"/>
  <c r="Y241" i="51"/>
  <c r="X241" i="51"/>
  <c r="W241" i="51"/>
  <c r="V241" i="51"/>
  <c r="U241" i="51"/>
  <c r="T241" i="51"/>
  <c r="S241" i="51"/>
  <c r="R241" i="51"/>
  <c r="Q241" i="51"/>
  <c r="P241" i="51"/>
  <c r="O241" i="51"/>
  <c r="N241" i="51"/>
  <c r="M241" i="51"/>
  <c r="AE240" i="51"/>
  <c r="AD240" i="51"/>
  <c r="AC240" i="51"/>
  <c r="AB240" i="51"/>
  <c r="AA240" i="51"/>
  <c r="Z240" i="51"/>
  <c r="Y240" i="51"/>
  <c r="X240" i="51"/>
  <c r="W240" i="51"/>
  <c r="V240" i="51"/>
  <c r="U240" i="51"/>
  <c r="T240" i="51"/>
  <c r="S240" i="51"/>
  <c r="R240" i="51"/>
  <c r="Q240" i="51"/>
  <c r="P240" i="51"/>
  <c r="O240" i="51"/>
  <c r="N240" i="51"/>
  <c r="M240" i="51"/>
  <c r="AE239" i="51"/>
  <c r="AD239" i="51"/>
  <c r="AC239" i="51"/>
  <c r="AB239" i="51"/>
  <c r="AA239" i="51"/>
  <c r="Z239" i="51"/>
  <c r="Y239" i="51"/>
  <c r="X239" i="51"/>
  <c r="W239" i="51"/>
  <c r="V239" i="51"/>
  <c r="U239" i="51"/>
  <c r="T239" i="51"/>
  <c r="S239" i="51"/>
  <c r="R239" i="51"/>
  <c r="Q239" i="51"/>
  <c r="P239" i="51"/>
  <c r="O239" i="51"/>
  <c r="N239" i="51"/>
  <c r="M239" i="51"/>
  <c r="AE238" i="51"/>
  <c r="AD238" i="51"/>
  <c r="AC238" i="51"/>
  <c r="AB238" i="51"/>
  <c r="AA238" i="51"/>
  <c r="Z238" i="51"/>
  <c r="Y238" i="51"/>
  <c r="X238" i="51"/>
  <c r="W238" i="51"/>
  <c r="V238" i="51"/>
  <c r="U238" i="51"/>
  <c r="T238" i="51"/>
  <c r="S238" i="51"/>
  <c r="R238" i="51"/>
  <c r="Q238" i="51"/>
  <c r="P238" i="51"/>
  <c r="O238" i="51"/>
  <c r="N238" i="51"/>
  <c r="M238" i="51"/>
  <c r="AE237" i="51"/>
  <c r="AD237" i="51"/>
  <c r="AC237" i="51"/>
  <c r="AB237" i="51"/>
  <c r="AA237" i="51"/>
  <c r="Z237" i="51"/>
  <c r="Y237" i="51"/>
  <c r="X237" i="51"/>
  <c r="W237" i="51"/>
  <c r="V237" i="51"/>
  <c r="U237" i="51"/>
  <c r="T237" i="51"/>
  <c r="S237" i="51"/>
  <c r="R237" i="51"/>
  <c r="Q237" i="51"/>
  <c r="P237" i="51"/>
  <c r="O237" i="51"/>
  <c r="N237" i="51"/>
  <c r="M237" i="51"/>
  <c r="AE236" i="51"/>
  <c r="AD236" i="51"/>
  <c r="AC236" i="51"/>
  <c r="AB236" i="51"/>
  <c r="AA236" i="51"/>
  <c r="Z236" i="51"/>
  <c r="Y236" i="51"/>
  <c r="X236" i="51"/>
  <c r="W236" i="51"/>
  <c r="V236" i="51"/>
  <c r="U236" i="51"/>
  <c r="T236" i="51"/>
  <c r="S236" i="51"/>
  <c r="R236" i="51"/>
  <c r="Q236" i="51"/>
  <c r="P236" i="51"/>
  <c r="O236" i="51"/>
  <c r="N236" i="51"/>
  <c r="M236" i="51"/>
  <c r="AE235" i="51"/>
  <c r="AD235" i="51"/>
  <c r="AC235" i="51"/>
  <c r="AB235" i="51"/>
  <c r="AA235" i="51"/>
  <c r="Z235" i="51"/>
  <c r="Y235" i="51"/>
  <c r="X235" i="51"/>
  <c r="W235" i="51"/>
  <c r="V235" i="51"/>
  <c r="U235" i="51"/>
  <c r="T235" i="51"/>
  <c r="S235" i="51"/>
  <c r="R235" i="51"/>
  <c r="Q235" i="51"/>
  <c r="P235" i="51"/>
  <c r="O235" i="51"/>
  <c r="N235" i="51"/>
  <c r="M235" i="51"/>
  <c r="AE234" i="51"/>
  <c r="AD234" i="51"/>
  <c r="AC234" i="51"/>
  <c r="AB234" i="51"/>
  <c r="AA234" i="51"/>
  <c r="Z234" i="51"/>
  <c r="Y234" i="51"/>
  <c r="X234" i="51"/>
  <c r="W234" i="51"/>
  <c r="V234" i="51"/>
  <c r="U234" i="51"/>
  <c r="T234" i="51"/>
  <c r="S234" i="51"/>
  <c r="R234" i="51"/>
  <c r="Q234" i="51"/>
  <c r="P234" i="51"/>
  <c r="O234" i="51"/>
  <c r="N234" i="51"/>
  <c r="M234" i="51"/>
  <c r="AE233" i="51"/>
  <c r="AD233" i="51"/>
  <c r="AC233" i="51"/>
  <c r="AB233" i="51"/>
  <c r="AA233" i="51"/>
  <c r="Z233" i="51"/>
  <c r="Y233" i="51"/>
  <c r="X233" i="51"/>
  <c r="W233" i="51"/>
  <c r="V233" i="51"/>
  <c r="U233" i="51"/>
  <c r="T233" i="51"/>
  <c r="S233" i="51"/>
  <c r="R233" i="51"/>
  <c r="Q233" i="51"/>
  <c r="P233" i="51"/>
  <c r="O233" i="51"/>
  <c r="N233" i="51"/>
  <c r="M233" i="51"/>
  <c r="AE232" i="51"/>
  <c r="AD232" i="51"/>
  <c r="AC232" i="51"/>
  <c r="AB232" i="51"/>
  <c r="AA232" i="51"/>
  <c r="Z232" i="51"/>
  <c r="Y232" i="51"/>
  <c r="X232" i="51"/>
  <c r="W232" i="51"/>
  <c r="V232" i="51"/>
  <c r="U232" i="51"/>
  <c r="T232" i="51"/>
  <c r="S232" i="51"/>
  <c r="R232" i="51"/>
  <c r="Q232" i="51"/>
  <c r="P232" i="51"/>
  <c r="O232" i="51"/>
  <c r="N232" i="51"/>
  <c r="M232" i="51"/>
  <c r="AE231" i="51"/>
  <c r="AD231" i="51"/>
  <c r="AC231" i="51"/>
  <c r="AB231" i="51"/>
  <c r="AA231" i="51"/>
  <c r="Z231" i="51"/>
  <c r="Y231" i="51"/>
  <c r="X231" i="51"/>
  <c r="W231" i="51"/>
  <c r="V231" i="51"/>
  <c r="U231" i="51"/>
  <c r="T231" i="51"/>
  <c r="S231" i="51"/>
  <c r="R231" i="51"/>
  <c r="Q231" i="51"/>
  <c r="P231" i="51"/>
  <c r="O231" i="51"/>
  <c r="N231" i="51"/>
  <c r="M231" i="51"/>
  <c r="AE230" i="51"/>
  <c r="AD230" i="51"/>
  <c r="AC230" i="51"/>
  <c r="AB230" i="51"/>
  <c r="AA230" i="51"/>
  <c r="Z230" i="51"/>
  <c r="Y230" i="51"/>
  <c r="X230" i="51"/>
  <c r="W230" i="51"/>
  <c r="V230" i="51"/>
  <c r="U230" i="51"/>
  <c r="T230" i="51"/>
  <c r="S230" i="51"/>
  <c r="R230" i="51"/>
  <c r="Q230" i="51"/>
  <c r="P230" i="51"/>
  <c r="O230" i="51"/>
  <c r="N230" i="51"/>
  <c r="M230" i="51"/>
  <c r="AE229" i="51"/>
  <c r="AD229" i="51"/>
  <c r="AC229" i="51"/>
  <c r="AB229" i="51"/>
  <c r="AA229" i="51"/>
  <c r="Z229" i="51"/>
  <c r="Y229" i="51"/>
  <c r="X229" i="51"/>
  <c r="W229" i="51"/>
  <c r="V229" i="51"/>
  <c r="U229" i="51"/>
  <c r="T229" i="51"/>
  <c r="S229" i="51"/>
  <c r="R229" i="51"/>
  <c r="Q229" i="51"/>
  <c r="P229" i="51"/>
  <c r="O229" i="51"/>
  <c r="N229" i="51"/>
  <c r="M229" i="51"/>
  <c r="AE228" i="51"/>
  <c r="AD228" i="51"/>
  <c r="AC228" i="51"/>
  <c r="AB228" i="51"/>
  <c r="AA228" i="51"/>
  <c r="Z228" i="51"/>
  <c r="Y228" i="51"/>
  <c r="X228" i="51"/>
  <c r="W228" i="51"/>
  <c r="V228" i="51"/>
  <c r="U228" i="51"/>
  <c r="T228" i="51"/>
  <c r="S228" i="51"/>
  <c r="R228" i="51"/>
  <c r="Q228" i="51"/>
  <c r="P228" i="51"/>
  <c r="O228" i="51"/>
  <c r="N228" i="51"/>
  <c r="M228" i="51"/>
  <c r="AE227" i="51"/>
  <c r="AD227" i="51"/>
  <c r="AC227" i="51"/>
  <c r="AB227" i="51"/>
  <c r="AA227" i="51"/>
  <c r="Z227" i="51"/>
  <c r="Y227" i="51"/>
  <c r="X227" i="51"/>
  <c r="W227" i="51"/>
  <c r="V227" i="51"/>
  <c r="U227" i="51"/>
  <c r="T227" i="51"/>
  <c r="S227" i="51"/>
  <c r="R227" i="51"/>
  <c r="Q227" i="51"/>
  <c r="P227" i="51"/>
  <c r="O227" i="51"/>
  <c r="N227" i="51"/>
  <c r="M227" i="51"/>
  <c r="AE226" i="51"/>
  <c r="AD226" i="51"/>
  <c r="AC226" i="51"/>
  <c r="AB226" i="51"/>
  <c r="AA226" i="51"/>
  <c r="Z226" i="51"/>
  <c r="Y226" i="51"/>
  <c r="X226" i="51"/>
  <c r="W226" i="51"/>
  <c r="V226" i="51"/>
  <c r="U226" i="51"/>
  <c r="T226" i="51"/>
  <c r="S226" i="51"/>
  <c r="R226" i="51"/>
  <c r="Q226" i="51"/>
  <c r="P226" i="51"/>
  <c r="O226" i="51"/>
  <c r="N226" i="51"/>
  <c r="M226" i="51"/>
  <c r="AE225" i="51"/>
  <c r="AD225" i="51"/>
  <c r="AC225" i="51"/>
  <c r="AB225" i="51"/>
  <c r="AA225" i="51"/>
  <c r="Z225" i="51"/>
  <c r="Y225" i="51"/>
  <c r="X225" i="51"/>
  <c r="W225" i="51"/>
  <c r="V225" i="51"/>
  <c r="U225" i="51"/>
  <c r="T225" i="51"/>
  <c r="S225" i="51"/>
  <c r="R225" i="51"/>
  <c r="Q225" i="51"/>
  <c r="P225" i="51"/>
  <c r="O225" i="51"/>
  <c r="N225" i="51"/>
  <c r="M225" i="51"/>
  <c r="AE224" i="51"/>
  <c r="AD224" i="51"/>
  <c r="AC224" i="51"/>
  <c r="AB224" i="51"/>
  <c r="AA224" i="51"/>
  <c r="Z224" i="51"/>
  <c r="Y224" i="51"/>
  <c r="X224" i="51"/>
  <c r="W224" i="51"/>
  <c r="V224" i="51"/>
  <c r="U224" i="51"/>
  <c r="T224" i="51"/>
  <c r="S224" i="51"/>
  <c r="R224" i="51"/>
  <c r="Q224" i="51"/>
  <c r="P224" i="51"/>
  <c r="O224" i="51"/>
  <c r="N224" i="51"/>
  <c r="M224" i="51"/>
  <c r="AE223" i="51"/>
  <c r="AD223" i="51"/>
  <c r="AC223" i="51"/>
  <c r="AB223" i="51"/>
  <c r="AA223" i="51"/>
  <c r="Z223" i="51"/>
  <c r="Y223" i="51"/>
  <c r="X223" i="51"/>
  <c r="W223" i="51"/>
  <c r="V223" i="51"/>
  <c r="U223" i="51"/>
  <c r="T223" i="51"/>
  <c r="S223" i="51"/>
  <c r="R223" i="51"/>
  <c r="Q223" i="51"/>
  <c r="P223" i="51"/>
  <c r="O223" i="51"/>
  <c r="N223" i="51"/>
  <c r="M223" i="51"/>
  <c r="AE222" i="51"/>
  <c r="AD222" i="51"/>
  <c r="AC222" i="51"/>
  <c r="AB222" i="51"/>
  <c r="AA222" i="51"/>
  <c r="Z222" i="51"/>
  <c r="Y222" i="51"/>
  <c r="X222" i="51"/>
  <c r="W222" i="51"/>
  <c r="V222" i="51"/>
  <c r="U222" i="51"/>
  <c r="T222" i="51"/>
  <c r="S222" i="51"/>
  <c r="R222" i="51"/>
  <c r="Q222" i="51"/>
  <c r="P222" i="51"/>
  <c r="O222" i="51"/>
  <c r="N222" i="51"/>
  <c r="M222" i="51"/>
  <c r="AE221" i="51"/>
  <c r="AD221" i="51"/>
  <c r="AC221" i="51"/>
  <c r="AB221" i="51"/>
  <c r="AA221" i="51"/>
  <c r="Z221" i="51"/>
  <c r="Y221" i="51"/>
  <c r="X221" i="51"/>
  <c r="W221" i="51"/>
  <c r="V221" i="51"/>
  <c r="U221" i="51"/>
  <c r="T221" i="51"/>
  <c r="S221" i="51"/>
  <c r="R221" i="51"/>
  <c r="Q221" i="51"/>
  <c r="P221" i="51"/>
  <c r="O221" i="51"/>
  <c r="N221" i="51"/>
  <c r="M221" i="51"/>
  <c r="AE220" i="51"/>
  <c r="AD220" i="51"/>
  <c r="AC220" i="51"/>
  <c r="AB220" i="51"/>
  <c r="AA220" i="51"/>
  <c r="Z220" i="51"/>
  <c r="Y220" i="51"/>
  <c r="X220" i="51"/>
  <c r="W220" i="51"/>
  <c r="V220" i="51"/>
  <c r="U220" i="51"/>
  <c r="T220" i="51"/>
  <c r="S220" i="51"/>
  <c r="R220" i="51"/>
  <c r="Q220" i="51"/>
  <c r="P220" i="51"/>
  <c r="O220" i="51"/>
  <c r="N220" i="51"/>
  <c r="M220" i="51"/>
  <c r="AE219" i="51"/>
  <c r="AD219" i="51"/>
  <c r="AC219" i="51"/>
  <c r="AB219" i="51"/>
  <c r="AA219" i="51"/>
  <c r="Z219" i="51"/>
  <c r="Y219" i="51"/>
  <c r="X219" i="51"/>
  <c r="W219" i="51"/>
  <c r="V219" i="51"/>
  <c r="U219" i="51"/>
  <c r="T219" i="51"/>
  <c r="S219" i="51"/>
  <c r="R219" i="51"/>
  <c r="Q219" i="51"/>
  <c r="P219" i="51"/>
  <c r="O219" i="51"/>
  <c r="N219" i="51"/>
  <c r="M219" i="51"/>
  <c r="AE218" i="51"/>
  <c r="AD218" i="51"/>
  <c r="AC218" i="51"/>
  <c r="AB218" i="51"/>
  <c r="AA218" i="51"/>
  <c r="Z218" i="51"/>
  <c r="Y218" i="51"/>
  <c r="X218" i="51"/>
  <c r="W218" i="51"/>
  <c r="V218" i="51"/>
  <c r="U218" i="51"/>
  <c r="T218" i="51"/>
  <c r="S218" i="51"/>
  <c r="R218" i="51"/>
  <c r="Q218" i="51"/>
  <c r="P218" i="51"/>
  <c r="O218" i="51"/>
  <c r="N218" i="51"/>
  <c r="M218" i="51"/>
  <c r="AE217" i="51"/>
  <c r="AD217" i="51"/>
  <c r="AC217" i="51"/>
  <c r="AB217" i="51"/>
  <c r="AA217" i="51"/>
  <c r="Z217" i="51"/>
  <c r="Y217" i="51"/>
  <c r="X217" i="51"/>
  <c r="W217" i="51"/>
  <c r="V217" i="51"/>
  <c r="U217" i="51"/>
  <c r="T217" i="51"/>
  <c r="S217" i="51"/>
  <c r="R217" i="51"/>
  <c r="Q217" i="51"/>
  <c r="P217" i="51"/>
  <c r="O217" i="51"/>
  <c r="N217" i="51"/>
  <c r="M217" i="51"/>
  <c r="AE216" i="51"/>
  <c r="AD216" i="51"/>
  <c r="AC216" i="51"/>
  <c r="AB216" i="51"/>
  <c r="AA216" i="51"/>
  <c r="Z216" i="51"/>
  <c r="Y216" i="51"/>
  <c r="X216" i="51"/>
  <c r="W216" i="51"/>
  <c r="V216" i="51"/>
  <c r="U216" i="51"/>
  <c r="T216" i="51"/>
  <c r="S216" i="51"/>
  <c r="R216" i="51"/>
  <c r="Q216" i="51"/>
  <c r="P216" i="51"/>
  <c r="O216" i="51"/>
  <c r="N216" i="51"/>
  <c r="M216" i="51"/>
  <c r="AE215" i="51"/>
  <c r="AD215" i="51"/>
  <c r="AC215" i="51"/>
  <c r="AB215" i="51"/>
  <c r="AA215" i="51"/>
  <c r="Z215" i="51"/>
  <c r="Y215" i="51"/>
  <c r="X215" i="51"/>
  <c r="W215" i="51"/>
  <c r="V215" i="51"/>
  <c r="U215" i="51"/>
  <c r="T215" i="51"/>
  <c r="S215" i="51"/>
  <c r="R215" i="51"/>
  <c r="Q215" i="51"/>
  <c r="P215" i="51"/>
  <c r="O215" i="51"/>
  <c r="N215" i="51"/>
  <c r="M215" i="51"/>
  <c r="AE214" i="51"/>
  <c r="AD214" i="51"/>
  <c r="AC214" i="51"/>
  <c r="AB214" i="51"/>
  <c r="AA214" i="51"/>
  <c r="Z214" i="51"/>
  <c r="Y214" i="51"/>
  <c r="X214" i="51"/>
  <c r="W214" i="51"/>
  <c r="V214" i="51"/>
  <c r="U214" i="51"/>
  <c r="T214" i="51"/>
  <c r="S214" i="51"/>
  <c r="R214" i="51"/>
  <c r="Q214" i="51"/>
  <c r="P214" i="51"/>
  <c r="O214" i="51"/>
  <c r="N214" i="51"/>
  <c r="M214" i="51"/>
  <c r="AE213" i="51"/>
  <c r="AD213" i="51"/>
  <c r="AC213" i="51"/>
  <c r="AB213" i="51"/>
  <c r="AA213" i="51"/>
  <c r="Z213" i="51"/>
  <c r="Y213" i="51"/>
  <c r="X213" i="51"/>
  <c r="W213" i="51"/>
  <c r="V213" i="51"/>
  <c r="U213" i="51"/>
  <c r="T213" i="51"/>
  <c r="S213" i="51"/>
  <c r="R213" i="51"/>
  <c r="Q213" i="51"/>
  <c r="P213" i="51"/>
  <c r="O213" i="51"/>
  <c r="N213" i="51"/>
  <c r="M213" i="51"/>
  <c r="AE212" i="51"/>
  <c r="AD212" i="51"/>
  <c r="AC212" i="51"/>
  <c r="AB212" i="51"/>
  <c r="AA212" i="51"/>
  <c r="Z212" i="51"/>
  <c r="Y212" i="51"/>
  <c r="X212" i="51"/>
  <c r="W212" i="51"/>
  <c r="V212" i="51"/>
  <c r="U212" i="51"/>
  <c r="T212" i="51"/>
  <c r="S212" i="51"/>
  <c r="R212" i="51"/>
  <c r="Q212" i="51"/>
  <c r="P212" i="51"/>
  <c r="O212" i="51"/>
  <c r="N212" i="51"/>
  <c r="M212" i="51"/>
  <c r="AE211" i="51"/>
  <c r="AD211" i="51"/>
  <c r="AC211" i="51"/>
  <c r="AB211" i="51"/>
  <c r="AA211" i="51"/>
  <c r="Z211" i="51"/>
  <c r="Y211" i="51"/>
  <c r="X211" i="51"/>
  <c r="W211" i="51"/>
  <c r="V211" i="51"/>
  <c r="U211" i="51"/>
  <c r="T211" i="51"/>
  <c r="S211" i="51"/>
  <c r="R211" i="51"/>
  <c r="Q211" i="51"/>
  <c r="P211" i="51"/>
  <c r="O211" i="51"/>
  <c r="N211" i="51"/>
  <c r="M211" i="51"/>
  <c r="AE210" i="51"/>
  <c r="AD210" i="51"/>
  <c r="AC210" i="51"/>
  <c r="AB210" i="51"/>
  <c r="AA210" i="51"/>
  <c r="Z210" i="51"/>
  <c r="Y210" i="51"/>
  <c r="X210" i="51"/>
  <c r="W210" i="51"/>
  <c r="V210" i="51"/>
  <c r="U210" i="51"/>
  <c r="T210" i="51"/>
  <c r="S210" i="51"/>
  <c r="R210" i="51"/>
  <c r="Q210" i="51"/>
  <c r="P210" i="51"/>
  <c r="O210" i="51"/>
  <c r="N210" i="51"/>
  <c r="M210" i="51"/>
  <c r="AE209" i="51"/>
  <c r="AD209" i="51"/>
  <c r="AC209" i="51"/>
  <c r="AB209" i="51"/>
  <c r="AA209" i="51"/>
  <c r="Z209" i="51"/>
  <c r="Y209" i="51"/>
  <c r="X209" i="51"/>
  <c r="W209" i="51"/>
  <c r="V209" i="51"/>
  <c r="U209" i="51"/>
  <c r="T209" i="51"/>
  <c r="S209" i="51"/>
  <c r="R209" i="51"/>
  <c r="Q209" i="51"/>
  <c r="P209" i="51"/>
  <c r="O209" i="51"/>
  <c r="N209" i="51"/>
  <c r="M209" i="51"/>
  <c r="AE208" i="51"/>
  <c r="AD208" i="51"/>
  <c r="AC208" i="51"/>
  <c r="AB208" i="51"/>
  <c r="AA208" i="51"/>
  <c r="Z208" i="51"/>
  <c r="Y208" i="51"/>
  <c r="X208" i="51"/>
  <c r="W208" i="51"/>
  <c r="V208" i="51"/>
  <c r="U208" i="51"/>
  <c r="T208" i="51"/>
  <c r="S208" i="51"/>
  <c r="R208" i="51"/>
  <c r="Q208" i="51"/>
  <c r="P208" i="51"/>
  <c r="O208" i="51"/>
  <c r="N208" i="51"/>
  <c r="M208" i="51"/>
  <c r="AE207" i="51"/>
  <c r="AD207" i="51"/>
  <c r="AC207" i="51"/>
  <c r="AB207" i="51"/>
  <c r="AA207" i="51"/>
  <c r="Z207" i="51"/>
  <c r="Y207" i="51"/>
  <c r="X207" i="51"/>
  <c r="W207" i="51"/>
  <c r="V207" i="51"/>
  <c r="U207" i="51"/>
  <c r="T207" i="51"/>
  <c r="S207" i="51"/>
  <c r="R207" i="51"/>
  <c r="Q207" i="51"/>
  <c r="P207" i="51"/>
  <c r="O207" i="51"/>
  <c r="N207" i="51"/>
  <c r="M207" i="51"/>
  <c r="AE206" i="51"/>
  <c r="AD206" i="51"/>
  <c r="AC206" i="51"/>
  <c r="AB206" i="51"/>
  <c r="AA206" i="51"/>
  <c r="Z206" i="51"/>
  <c r="Y206" i="51"/>
  <c r="X206" i="51"/>
  <c r="W206" i="51"/>
  <c r="V206" i="51"/>
  <c r="U206" i="51"/>
  <c r="T206" i="51"/>
  <c r="S206" i="51"/>
  <c r="R206" i="51"/>
  <c r="Q206" i="51"/>
  <c r="P206" i="51"/>
  <c r="O206" i="51"/>
  <c r="N206" i="51"/>
  <c r="M206" i="51"/>
  <c r="AE205" i="51"/>
  <c r="AD205" i="51"/>
  <c r="AC205" i="51"/>
  <c r="AB205" i="51"/>
  <c r="AA205" i="51"/>
  <c r="Z205" i="51"/>
  <c r="Y205" i="51"/>
  <c r="X205" i="51"/>
  <c r="W205" i="51"/>
  <c r="V205" i="51"/>
  <c r="U205" i="51"/>
  <c r="T205" i="51"/>
  <c r="S205" i="51"/>
  <c r="R205" i="51"/>
  <c r="Q205" i="51"/>
  <c r="P205" i="51"/>
  <c r="O205" i="51"/>
  <c r="N205" i="51"/>
  <c r="M205" i="51"/>
  <c r="AE204" i="51"/>
  <c r="AD204" i="51"/>
  <c r="AC204" i="51"/>
  <c r="AB204" i="51"/>
  <c r="AA204" i="51"/>
  <c r="Z204" i="51"/>
  <c r="Y204" i="51"/>
  <c r="X204" i="51"/>
  <c r="W204" i="51"/>
  <c r="V204" i="51"/>
  <c r="U204" i="51"/>
  <c r="T204" i="51"/>
  <c r="S204" i="51"/>
  <c r="R204" i="51"/>
  <c r="Q204" i="51"/>
  <c r="P204" i="51"/>
  <c r="O204" i="51"/>
  <c r="N204" i="51"/>
  <c r="M204" i="51"/>
  <c r="AE203" i="51"/>
  <c r="AD203" i="51"/>
  <c r="AC203" i="51"/>
  <c r="AB203" i="51"/>
  <c r="AA203" i="51"/>
  <c r="Z203" i="51"/>
  <c r="Y203" i="51"/>
  <c r="X203" i="51"/>
  <c r="W203" i="51"/>
  <c r="V203" i="51"/>
  <c r="U203" i="51"/>
  <c r="T203" i="51"/>
  <c r="S203" i="51"/>
  <c r="R203" i="51"/>
  <c r="Q203" i="51"/>
  <c r="P203" i="51"/>
  <c r="O203" i="51"/>
  <c r="N203" i="51"/>
  <c r="M203" i="51"/>
  <c r="AE202" i="51"/>
  <c r="AD202" i="51"/>
  <c r="AC202" i="51"/>
  <c r="AB202" i="51"/>
  <c r="AA202" i="51"/>
  <c r="Z202" i="51"/>
  <c r="Y202" i="51"/>
  <c r="X202" i="51"/>
  <c r="W202" i="51"/>
  <c r="V202" i="51"/>
  <c r="U202" i="51"/>
  <c r="T202" i="51"/>
  <c r="S202" i="51"/>
  <c r="R202" i="51"/>
  <c r="Q202" i="51"/>
  <c r="P202" i="51"/>
  <c r="O202" i="51"/>
  <c r="N202" i="51"/>
  <c r="M202" i="51"/>
  <c r="AE201" i="51"/>
  <c r="AD201" i="51"/>
  <c r="AC201" i="51"/>
  <c r="AB201" i="51"/>
  <c r="AA201" i="51"/>
  <c r="Z201" i="51"/>
  <c r="Y201" i="51"/>
  <c r="X201" i="51"/>
  <c r="W201" i="51"/>
  <c r="V201" i="51"/>
  <c r="U201" i="51"/>
  <c r="T201" i="51"/>
  <c r="S201" i="51"/>
  <c r="R201" i="51"/>
  <c r="Q201" i="51"/>
  <c r="P201" i="51"/>
  <c r="O201" i="51"/>
  <c r="N201" i="51"/>
  <c r="M201" i="51"/>
  <c r="AE200" i="51"/>
  <c r="AD200" i="51"/>
  <c r="AC200" i="51"/>
  <c r="AB200" i="51"/>
  <c r="AA200" i="51"/>
  <c r="Z200" i="51"/>
  <c r="Y200" i="51"/>
  <c r="X200" i="51"/>
  <c r="W200" i="51"/>
  <c r="V200" i="51"/>
  <c r="U200" i="51"/>
  <c r="T200" i="51"/>
  <c r="S200" i="51"/>
  <c r="R200" i="51"/>
  <c r="Q200" i="51"/>
  <c r="P200" i="51"/>
  <c r="O200" i="51"/>
  <c r="N200" i="51"/>
  <c r="M200" i="51"/>
  <c r="AE199" i="51"/>
  <c r="AD199" i="51"/>
  <c r="AC199" i="51"/>
  <c r="AB199" i="51"/>
  <c r="AA199" i="51"/>
  <c r="Z199" i="51"/>
  <c r="Y199" i="51"/>
  <c r="X199" i="51"/>
  <c r="W199" i="51"/>
  <c r="V199" i="51"/>
  <c r="U199" i="51"/>
  <c r="T199" i="51"/>
  <c r="S199" i="51"/>
  <c r="R199" i="51"/>
  <c r="Q199" i="51"/>
  <c r="P199" i="51"/>
  <c r="O199" i="51"/>
  <c r="N199" i="51"/>
  <c r="M199" i="51"/>
  <c r="AE198" i="51"/>
  <c r="AD198" i="51"/>
  <c r="AC198" i="51"/>
  <c r="AB198" i="51"/>
  <c r="AA198" i="51"/>
  <c r="Z198" i="51"/>
  <c r="Y198" i="51"/>
  <c r="X198" i="51"/>
  <c r="W198" i="51"/>
  <c r="V198" i="51"/>
  <c r="U198" i="51"/>
  <c r="T198" i="51"/>
  <c r="S198" i="51"/>
  <c r="R198" i="51"/>
  <c r="Q198" i="51"/>
  <c r="P198" i="51"/>
  <c r="O198" i="51"/>
  <c r="N198" i="51"/>
  <c r="M198" i="51"/>
  <c r="AE197" i="51"/>
  <c r="AD197" i="51"/>
  <c r="AC197" i="51"/>
  <c r="AB197" i="51"/>
  <c r="AA197" i="51"/>
  <c r="Z197" i="51"/>
  <c r="Y197" i="51"/>
  <c r="X197" i="51"/>
  <c r="W197" i="51"/>
  <c r="V197" i="51"/>
  <c r="U197" i="51"/>
  <c r="T197" i="51"/>
  <c r="S197" i="51"/>
  <c r="R197" i="51"/>
  <c r="Q197" i="51"/>
  <c r="P197" i="51"/>
  <c r="O197" i="51"/>
  <c r="N197" i="51"/>
  <c r="M197" i="51"/>
  <c r="AE196" i="51"/>
  <c r="AD196" i="51"/>
  <c r="AC196" i="51"/>
  <c r="AB196" i="51"/>
  <c r="AA196" i="51"/>
  <c r="Z196" i="51"/>
  <c r="Y196" i="51"/>
  <c r="X196" i="51"/>
  <c r="W196" i="51"/>
  <c r="V196" i="51"/>
  <c r="U196" i="51"/>
  <c r="T196" i="51"/>
  <c r="S196" i="51"/>
  <c r="R196" i="51"/>
  <c r="Q196" i="51"/>
  <c r="P196" i="51"/>
  <c r="O196" i="51"/>
  <c r="N196" i="51"/>
  <c r="M196" i="51"/>
  <c r="AE195" i="51"/>
  <c r="AD195" i="51"/>
  <c r="AC195" i="51"/>
  <c r="AB195" i="51"/>
  <c r="AA195" i="51"/>
  <c r="Z195" i="51"/>
  <c r="Y195" i="51"/>
  <c r="X195" i="51"/>
  <c r="W195" i="51"/>
  <c r="V195" i="51"/>
  <c r="U195" i="51"/>
  <c r="T195" i="51"/>
  <c r="S195" i="51"/>
  <c r="R195" i="51"/>
  <c r="Q195" i="51"/>
  <c r="P195" i="51"/>
  <c r="O195" i="51"/>
  <c r="N195" i="51"/>
  <c r="M195" i="51"/>
  <c r="AE194" i="51"/>
  <c r="AD194" i="51"/>
  <c r="AC194" i="51"/>
  <c r="AB194" i="51"/>
  <c r="AA194" i="51"/>
  <c r="Z194" i="51"/>
  <c r="Y194" i="51"/>
  <c r="X194" i="51"/>
  <c r="W194" i="51"/>
  <c r="V194" i="51"/>
  <c r="U194" i="51"/>
  <c r="T194" i="51"/>
  <c r="S194" i="51"/>
  <c r="R194" i="51"/>
  <c r="Q194" i="51"/>
  <c r="P194" i="51"/>
  <c r="O194" i="51"/>
  <c r="N194" i="51"/>
  <c r="M194" i="51"/>
  <c r="AE193" i="51"/>
  <c r="AD193" i="51"/>
  <c r="AC193" i="51"/>
  <c r="AB193" i="51"/>
  <c r="AA193" i="51"/>
  <c r="Z193" i="51"/>
  <c r="Y193" i="51"/>
  <c r="X193" i="51"/>
  <c r="W193" i="51"/>
  <c r="V193" i="51"/>
  <c r="U193" i="51"/>
  <c r="T193" i="51"/>
  <c r="S193" i="51"/>
  <c r="R193" i="51"/>
  <c r="Q193" i="51"/>
  <c r="P193" i="51"/>
  <c r="O193" i="51"/>
  <c r="N193" i="51"/>
  <c r="M193" i="51"/>
  <c r="AE192" i="51"/>
  <c r="AD192" i="51"/>
  <c r="AC192" i="51"/>
  <c r="AB192" i="51"/>
  <c r="AA192" i="51"/>
  <c r="Z192" i="51"/>
  <c r="Y192" i="51"/>
  <c r="X192" i="51"/>
  <c r="W192" i="51"/>
  <c r="V192" i="51"/>
  <c r="U192" i="51"/>
  <c r="T192" i="51"/>
  <c r="S192" i="51"/>
  <c r="R192" i="51"/>
  <c r="Q192" i="51"/>
  <c r="P192" i="51"/>
  <c r="O192" i="51"/>
  <c r="N192" i="51"/>
  <c r="M192" i="51"/>
  <c r="AE191" i="51"/>
  <c r="AD191" i="51"/>
  <c r="AC191" i="51"/>
  <c r="AB191" i="51"/>
  <c r="AA191" i="51"/>
  <c r="Z191" i="51"/>
  <c r="Y191" i="51"/>
  <c r="X191" i="51"/>
  <c r="W191" i="51"/>
  <c r="V191" i="51"/>
  <c r="U191" i="51"/>
  <c r="T191" i="51"/>
  <c r="S191" i="51"/>
  <c r="R191" i="51"/>
  <c r="Q191" i="51"/>
  <c r="P191" i="51"/>
  <c r="O191" i="51"/>
  <c r="N191" i="51"/>
  <c r="M191" i="51"/>
  <c r="AE190" i="51"/>
  <c r="AD190" i="51"/>
  <c r="AC190" i="51"/>
  <c r="AB190" i="51"/>
  <c r="AA190" i="51"/>
  <c r="Z190" i="51"/>
  <c r="Y190" i="51"/>
  <c r="X190" i="51"/>
  <c r="W190" i="51"/>
  <c r="V190" i="51"/>
  <c r="U190" i="51"/>
  <c r="T190" i="51"/>
  <c r="S190" i="51"/>
  <c r="R190" i="51"/>
  <c r="Q190" i="51"/>
  <c r="P190" i="51"/>
  <c r="O190" i="51"/>
  <c r="N190" i="51"/>
  <c r="M190" i="51"/>
  <c r="AE189" i="51"/>
  <c r="AD189" i="51"/>
  <c r="AC189" i="51"/>
  <c r="AB189" i="51"/>
  <c r="AA189" i="51"/>
  <c r="Z189" i="51"/>
  <c r="Y189" i="51"/>
  <c r="X189" i="51"/>
  <c r="W189" i="51"/>
  <c r="V189" i="51"/>
  <c r="U189" i="51"/>
  <c r="T189" i="51"/>
  <c r="S189" i="51"/>
  <c r="R189" i="51"/>
  <c r="Q189" i="51"/>
  <c r="P189" i="51"/>
  <c r="O189" i="51"/>
  <c r="N189" i="51"/>
  <c r="M189" i="51"/>
  <c r="AE188" i="51"/>
  <c r="AD188" i="51"/>
  <c r="AC188" i="51"/>
  <c r="AB188" i="51"/>
  <c r="AA188" i="51"/>
  <c r="Z188" i="51"/>
  <c r="Y188" i="51"/>
  <c r="X188" i="51"/>
  <c r="W188" i="51"/>
  <c r="V188" i="51"/>
  <c r="U188" i="51"/>
  <c r="T188" i="51"/>
  <c r="S188" i="51"/>
  <c r="R188" i="51"/>
  <c r="Q188" i="51"/>
  <c r="P188" i="51"/>
  <c r="O188" i="51"/>
  <c r="N188" i="51"/>
  <c r="M188" i="51"/>
  <c r="AE187" i="51"/>
  <c r="AD187" i="51"/>
  <c r="AC187" i="51"/>
  <c r="AB187" i="51"/>
  <c r="AA187" i="51"/>
  <c r="Z187" i="51"/>
  <c r="Y187" i="51"/>
  <c r="X187" i="51"/>
  <c r="W187" i="51"/>
  <c r="V187" i="51"/>
  <c r="U187" i="51"/>
  <c r="T187" i="51"/>
  <c r="S187" i="51"/>
  <c r="R187" i="51"/>
  <c r="Q187" i="51"/>
  <c r="P187" i="51"/>
  <c r="O187" i="51"/>
  <c r="N187" i="51"/>
  <c r="M187" i="51"/>
  <c r="AE186" i="51"/>
  <c r="AD186" i="51"/>
  <c r="AC186" i="51"/>
  <c r="AB186" i="51"/>
  <c r="AA186" i="51"/>
  <c r="Z186" i="51"/>
  <c r="Y186" i="51"/>
  <c r="X186" i="51"/>
  <c r="W186" i="51"/>
  <c r="V186" i="51"/>
  <c r="U186" i="51"/>
  <c r="T186" i="51"/>
  <c r="S186" i="51"/>
  <c r="R186" i="51"/>
  <c r="Q186" i="51"/>
  <c r="P186" i="51"/>
  <c r="O186" i="51"/>
  <c r="N186" i="51"/>
  <c r="M186" i="51"/>
  <c r="AE185" i="51"/>
  <c r="AD185" i="51"/>
  <c r="AC185" i="51"/>
  <c r="AB185" i="51"/>
  <c r="AA185" i="51"/>
  <c r="Z185" i="51"/>
  <c r="Y185" i="51"/>
  <c r="X185" i="51"/>
  <c r="W185" i="51"/>
  <c r="V185" i="51"/>
  <c r="U185" i="51"/>
  <c r="T185" i="51"/>
  <c r="S185" i="51"/>
  <c r="R185" i="51"/>
  <c r="Q185" i="51"/>
  <c r="P185" i="51"/>
  <c r="O185" i="51"/>
  <c r="N185" i="51"/>
  <c r="M185" i="51"/>
  <c r="AE184" i="51"/>
  <c r="AD184" i="51"/>
  <c r="AC184" i="51"/>
  <c r="AB184" i="51"/>
  <c r="AA184" i="51"/>
  <c r="Z184" i="51"/>
  <c r="Y184" i="51"/>
  <c r="X184" i="51"/>
  <c r="W184" i="51"/>
  <c r="V184" i="51"/>
  <c r="U184" i="51"/>
  <c r="T184" i="51"/>
  <c r="S184" i="51"/>
  <c r="R184" i="51"/>
  <c r="Q184" i="51"/>
  <c r="P184" i="51"/>
  <c r="O184" i="51"/>
  <c r="N184" i="51"/>
  <c r="M184" i="51"/>
  <c r="AE183" i="51"/>
  <c r="AD183" i="51"/>
  <c r="AC183" i="51"/>
  <c r="AB183" i="51"/>
  <c r="AA183" i="51"/>
  <c r="Z183" i="51"/>
  <c r="Y183" i="51"/>
  <c r="X183" i="51"/>
  <c r="W183" i="51"/>
  <c r="V183" i="51"/>
  <c r="U183" i="51"/>
  <c r="T183" i="51"/>
  <c r="S183" i="51"/>
  <c r="R183" i="51"/>
  <c r="Q183" i="51"/>
  <c r="P183" i="51"/>
  <c r="O183" i="51"/>
  <c r="N183" i="51"/>
  <c r="M183" i="51"/>
  <c r="AE182" i="51"/>
  <c r="AD182" i="51"/>
  <c r="AC182" i="51"/>
  <c r="AB182" i="51"/>
  <c r="AA182" i="51"/>
  <c r="Z182" i="51"/>
  <c r="Y182" i="51"/>
  <c r="X182" i="51"/>
  <c r="W182" i="51"/>
  <c r="V182" i="51"/>
  <c r="U182" i="51"/>
  <c r="T182" i="51"/>
  <c r="S182" i="51"/>
  <c r="R182" i="51"/>
  <c r="Q182" i="51"/>
  <c r="P182" i="51"/>
  <c r="O182" i="51"/>
  <c r="N182" i="51"/>
  <c r="M182" i="51"/>
  <c r="AE181" i="51"/>
  <c r="AD181" i="51"/>
  <c r="AC181" i="51"/>
  <c r="AB181" i="51"/>
  <c r="AA181" i="51"/>
  <c r="Z181" i="51"/>
  <c r="Y181" i="51"/>
  <c r="X181" i="51"/>
  <c r="W181" i="51"/>
  <c r="V181" i="51"/>
  <c r="U181" i="51"/>
  <c r="T181" i="51"/>
  <c r="S181" i="51"/>
  <c r="R181" i="51"/>
  <c r="Q181" i="51"/>
  <c r="P181" i="51"/>
  <c r="O181" i="51"/>
  <c r="N181" i="51"/>
  <c r="M181" i="51"/>
  <c r="AE180" i="51"/>
  <c r="AD180" i="51"/>
  <c r="AC180" i="51"/>
  <c r="AB180" i="51"/>
  <c r="AA180" i="51"/>
  <c r="Z180" i="51"/>
  <c r="Y180" i="51"/>
  <c r="X180" i="51"/>
  <c r="W180" i="51"/>
  <c r="V180" i="51"/>
  <c r="U180" i="51"/>
  <c r="T180" i="51"/>
  <c r="S180" i="51"/>
  <c r="R180" i="51"/>
  <c r="Q180" i="51"/>
  <c r="P180" i="51"/>
  <c r="O180" i="51"/>
  <c r="N180" i="51"/>
  <c r="M180" i="51"/>
  <c r="AE179" i="51"/>
  <c r="AD179" i="51"/>
  <c r="AC179" i="51"/>
  <c r="AB179" i="51"/>
  <c r="AA179" i="51"/>
  <c r="Z179" i="51"/>
  <c r="Y179" i="51"/>
  <c r="X179" i="51"/>
  <c r="W179" i="51"/>
  <c r="V179" i="51"/>
  <c r="U179" i="51"/>
  <c r="T179" i="51"/>
  <c r="S179" i="51"/>
  <c r="R179" i="51"/>
  <c r="Q179" i="51"/>
  <c r="P179" i="51"/>
  <c r="O179" i="51"/>
  <c r="N179" i="51"/>
  <c r="M179" i="51"/>
  <c r="AE178" i="51"/>
  <c r="AD178" i="51"/>
  <c r="AC178" i="51"/>
  <c r="AB178" i="51"/>
  <c r="AA178" i="51"/>
  <c r="Z178" i="51"/>
  <c r="Y178" i="51"/>
  <c r="X178" i="51"/>
  <c r="W178" i="51"/>
  <c r="V178" i="51"/>
  <c r="U178" i="51"/>
  <c r="T178" i="51"/>
  <c r="S178" i="51"/>
  <c r="R178" i="51"/>
  <c r="Q178" i="51"/>
  <c r="P178" i="51"/>
  <c r="O178" i="51"/>
  <c r="N178" i="51"/>
  <c r="M178" i="51"/>
  <c r="AE177" i="51"/>
  <c r="AD177" i="51"/>
  <c r="AC177" i="51"/>
  <c r="AB177" i="51"/>
  <c r="AA177" i="51"/>
  <c r="Z177" i="51"/>
  <c r="Y177" i="51"/>
  <c r="X177" i="51"/>
  <c r="W177" i="51"/>
  <c r="V177" i="51"/>
  <c r="U177" i="51"/>
  <c r="T177" i="51"/>
  <c r="S177" i="51"/>
  <c r="R177" i="51"/>
  <c r="Q177" i="51"/>
  <c r="P177" i="51"/>
  <c r="O177" i="51"/>
  <c r="N177" i="51"/>
  <c r="M177" i="51"/>
  <c r="AE176" i="51"/>
  <c r="AD176" i="51"/>
  <c r="AC176" i="51"/>
  <c r="AB176" i="51"/>
  <c r="AA176" i="51"/>
  <c r="Z176" i="51"/>
  <c r="Y176" i="51"/>
  <c r="X176" i="51"/>
  <c r="W176" i="51"/>
  <c r="V176" i="51"/>
  <c r="U176" i="51"/>
  <c r="T176" i="51"/>
  <c r="S176" i="51"/>
  <c r="R176" i="51"/>
  <c r="Q176" i="51"/>
  <c r="P176" i="51"/>
  <c r="O176" i="51"/>
  <c r="N176" i="51"/>
  <c r="M176" i="51"/>
  <c r="AE175" i="51"/>
  <c r="AD175" i="51"/>
  <c r="AC175" i="51"/>
  <c r="AB175" i="51"/>
  <c r="AA175" i="51"/>
  <c r="Z175" i="51"/>
  <c r="Y175" i="51"/>
  <c r="X175" i="51"/>
  <c r="W175" i="51"/>
  <c r="V175" i="51"/>
  <c r="U175" i="51"/>
  <c r="T175" i="51"/>
  <c r="S175" i="51"/>
  <c r="R175" i="51"/>
  <c r="Q175" i="51"/>
  <c r="P175" i="51"/>
  <c r="O175" i="51"/>
  <c r="N175" i="51"/>
  <c r="M175" i="51"/>
  <c r="AE174" i="51"/>
  <c r="AD174" i="51"/>
  <c r="AC174" i="51"/>
  <c r="AB174" i="51"/>
  <c r="AA174" i="51"/>
  <c r="Z174" i="51"/>
  <c r="Y174" i="51"/>
  <c r="X174" i="51"/>
  <c r="W174" i="51"/>
  <c r="V174" i="51"/>
  <c r="U174" i="51"/>
  <c r="T174" i="51"/>
  <c r="S174" i="51"/>
  <c r="R174" i="51"/>
  <c r="Q174" i="51"/>
  <c r="P174" i="51"/>
  <c r="O174" i="51"/>
  <c r="N174" i="51"/>
  <c r="M174" i="51"/>
  <c r="AE173" i="51"/>
  <c r="AD173" i="51"/>
  <c r="AC173" i="51"/>
  <c r="AB173" i="51"/>
  <c r="AA173" i="51"/>
  <c r="Z173" i="51"/>
  <c r="Y173" i="51"/>
  <c r="X173" i="51"/>
  <c r="W173" i="51"/>
  <c r="V173" i="51"/>
  <c r="U173" i="51"/>
  <c r="T173" i="51"/>
  <c r="S173" i="51"/>
  <c r="R173" i="51"/>
  <c r="Q173" i="51"/>
  <c r="P173" i="51"/>
  <c r="O173" i="51"/>
  <c r="N173" i="51"/>
  <c r="M173" i="51"/>
  <c r="AE172" i="51"/>
  <c r="AD172" i="51"/>
  <c r="AC172" i="51"/>
  <c r="AB172" i="51"/>
  <c r="AA172" i="51"/>
  <c r="Z172" i="51"/>
  <c r="Y172" i="51"/>
  <c r="X172" i="51"/>
  <c r="W172" i="51"/>
  <c r="V172" i="51"/>
  <c r="U172" i="51"/>
  <c r="T172" i="51"/>
  <c r="S172" i="51"/>
  <c r="R172" i="51"/>
  <c r="Q172" i="51"/>
  <c r="P172" i="51"/>
  <c r="O172" i="51"/>
  <c r="N172" i="51"/>
  <c r="M172" i="51"/>
  <c r="AE171" i="51"/>
  <c r="AD171" i="51"/>
  <c r="AC171" i="51"/>
  <c r="AB171" i="51"/>
  <c r="AA171" i="51"/>
  <c r="Z171" i="51"/>
  <c r="Y171" i="51"/>
  <c r="X171" i="51"/>
  <c r="W171" i="51"/>
  <c r="V171" i="51"/>
  <c r="U171" i="51"/>
  <c r="T171" i="51"/>
  <c r="S171" i="51"/>
  <c r="R171" i="51"/>
  <c r="Q171" i="51"/>
  <c r="P171" i="51"/>
  <c r="O171" i="51"/>
  <c r="N171" i="51"/>
  <c r="M171" i="51"/>
  <c r="AE170" i="51"/>
  <c r="AD170" i="51"/>
  <c r="AC170" i="51"/>
  <c r="AB170" i="51"/>
  <c r="AA170" i="51"/>
  <c r="Z170" i="51"/>
  <c r="Y170" i="51"/>
  <c r="X170" i="51"/>
  <c r="W170" i="51"/>
  <c r="V170" i="51"/>
  <c r="U170" i="51"/>
  <c r="T170" i="51"/>
  <c r="S170" i="51"/>
  <c r="R170" i="51"/>
  <c r="Q170" i="51"/>
  <c r="P170" i="51"/>
  <c r="O170" i="51"/>
  <c r="N170" i="51"/>
  <c r="M170" i="51"/>
  <c r="AE169" i="51"/>
  <c r="AD169" i="51"/>
  <c r="AC169" i="51"/>
  <c r="AB169" i="51"/>
  <c r="AA169" i="51"/>
  <c r="Z169" i="51"/>
  <c r="Y169" i="51"/>
  <c r="X169" i="51"/>
  <c r="W169" i="51"/>
  <c r="V169" i="51"/>
  <c r="U169" i="51"/>
  <c r="T169" i="51"/>
  <c r="S169" i="51"/>
  <c r="R169" i="51"/>
  <c r="Q169" i="51"/>
  <c r="P169" i="51"/>
  <c r="O169" i="51"/>
  <c r="N169" i="51"/>
  <c r="M169" i="51"/>
  <c r="AE168" i="51"/>
  <c r="AD168" i="51"/>
  <c r="AC168" i="51"/>
  <c r="AB168" i="51"/>
  <c r="AA168" i="51"/>
  <c r="Z168" i="51"/>
  <c r="Y168" i="51"/>
  <c r="X168" i="51"/>
  <c r="W168" i="51"/>
  <c r="V168" i="51"/>
  <c r="U168" i="51"/>
  <c r="T168" i="51"/>
  <c r="S168" i="51"/>
  <c r="R168" i="51"/>
  <c r="Q168" i="51"/>
  <c r="P168" i="51"/>
  <c r="O168" i="51"/>
  <c r="N168" i="51"/>
  <c r="M168" i="51"/>
  <c r="AE167" i="51"/>
  <c r="AD167" i="51"/>
  <c r="AC167" i="51"/>
  <c r="AB167" i="51"/>
  <c r="AA167" i="51"/>
  <c r="Z167" i="51"/>
  <c r="Y167" i="51"/>
  <c r="X167" i="51"/>
  <c r="W167" i="51"/>
  <c r="V167" i="51"/>
  <c r="U167" i="51"/>
  <c r="T167" i="51"/>
  <c r="S167" i="51"/>
  <c r="R167" i="51"/>
  <c r="Q167" i="51"/>
  <c r="P167" i="51"/>
  <c r="O167" i="51"/>
  <c r="N167" i="51"/>
  <c r="M167" i="51"/>
  <c r="AE166" i="51"/>
  <c r="AD166" i="51"/>
  <c r="AC166" i="51"/>
  <c r="AB166" i="51"/>
  <c r="AA166" i="51"/>
  <c r="Z166" i="51"/>
  <c r="Y166" i="51"/>
  <c r="X166" i="51"/>
  <c r="W166" i="51"/>
  <c r="V166" i="51"/>
  <c r="U166" i="51"/>
  <c r="T166" i="51"/>
  <c r="S166" i="51"/>
  <c r="R166" i="51"/>
  <c r="Q166" i="51"/>
  <c r="P166" i="51"/>
  <c r="O166" i="51"/>
  <c r="N166" i="51"/>
  <c r="M166" i="51"/>
  <c r="AE165" i="51"/>
  <c r="AD165" i="51"/>
  <c r="AC165" i="51"/>
  <c r="AB165" i="51"/>
  <c r="AA165" i="51"/>
  <c r="Z165" i="51"/>
  <c r="Y165" i="51"/>
  <c r="X165" i="51"/>
  <c r="W165" i="51"/>
  <c r="V165" i="51"/>
  <c r="U165" i="51"/>
  <c r="T165" i="51"/>
  <c r="S165" i="51"/>
  <c r="R165" i="51"/>
  <c r="Q165" i="51"/>
  <c r="P165" i="51"/>
  <c r="O165" i="51"/>
  <c r="N165" i="51"/>
  <c r="M165" i="51"/>
  <c r="AE164" i="51"/>
  <c r="AD164" i="51"/>
  <c r="AC164" i="51"/>
  <c r="AB164" i="51"/>
  <c r="AA164" i="51"/>
  <c r="Z164" i="51"/>
  <c r="Y164" i="51"/>
  <c r="X164" i="51"/>
  <c r="W164" i="51"/>
  <c r="V164" i="51"/>
  <c r="U164" i="51"/>
  <c r="T164" i="51"/>
  <c r="S164" i="51"/>
  <c r="R164" i="51"/>
  <c r="Q164" i="51"/>
  <c r="P164" i="51"/>
  <c r="O164" i="51"/>
  <c r="N164" i="51"/>
  <c r="M164" i="51"/>
  <c r="AE163" i="51"/>
  <c r="AD163" i="51"/>
  <c r="AC163" i="51"/>
  <c r="AB163" i="51"/>
  <c r="AA163" i="51"/>
  <c r="Z163" i="51"/>
  <c r="Y163" i="51"/>
  <c r="X163" i="51"/>
  <c r="W163" i="51"/>
  <c r="V163" i="51"/>
  <c r="U163" i="51"/>
  <c r="T163" i="51"/>
  <c r="S163" i="51"/>
  <c r="R163" i="51"/>
  <c r="Q163" i="51"/>
  <c r="P163" i="51"/>
  <c r="O163" i="51"/>
  <c r="N163" i="51"/>
  <c r="M163" i="51"/>
  <c r="AE162" i="51"/>
  <c r="AD162" i="51"/>
  <c r="AC162" i="51"/>
  <c r="AB162" i="51"/>
  <c r="AA162" i="51"/>
  <c r="Z162" i="51"/>
  <c r="Y162" i="51"/>
  <c r="X162" i="51"/>
  <c r="W162" i="51"/>
  <c r="V162" i="51"/>
  <c r="U162" i="51"/>
  <c r="T162" i="51"/>
  <c r="S162" i="51"/>
  <c r="R162" i="51"/>
  <c r="Q162" i="51"/>
  <c r="P162" i="51"/>
  <c r="O162" i="51"/>
  <c r="N162" i="51"/>
  <c r="M162" i="51"/>
  <c r="AE161" i="51"/>
  <c r="AD161" i="51"/>
  <c r="AC161" i="51"/>
  <c r="AB161" i="51"/>
  <c r="AA161" i="51"/>
  <c r="Z161" i="51"/>
  <c r="Y161" i="51"/>
  <c r="X161" i="51"/>
  <c r="W161" i="51"/>
  <c r="V161" i="51"/>
  <c r="U161" i="51"/>
  <c r="T161" i="51"/>
  <c r="S161" i="51"/>
  <c r="R161" i="51"/>
  <c r="Q161" i="51"/>
  <c r="P161" i="51"/>
  <c r="O161" i="51"/>
  <c r="N161" i="51"/>
  <c r="M161" i="51"/>
  <c r="AE160" i="51"/>
  <c r="AD160" i="51"/>
  <c r="AC160" i="51"/>
  <c r="AB160" i="51"/>
  <c r="AA160" i="51"/>
  <c r="Z160" i="51"/>
  <c r="Y160" i="51"/>
  <c r="X160" i="51"/>
  <c r="W160" i="51"/>
  <c r="V160" i="51"/>
  <c r="U160" i="51"/>
  <c r="T160" i="51"/>
  <c r="S160" i="51"/>
  <c r="R160" i="51"/>
  <c r="Q160" i="51"/>
  <c r="P160" i="51"/>
  <c r="O160" i="51"/>
  <c r="N160" i="51"/>
  <c r="M160" i="51"/>
  <c r="AE159" i="51"/>
  <c r="AD159" i="51"/>
  <c r="AC159" i="51"/>
  <c r="AB159" i="51"/>
  <c r="AA159" i="51"/>
  <c r="Z159" i="51"/>
  <c r="Y159" i="51"/>
  <c r="X159" i="51"/>
  <c r="W159" i="51"/>
  <c r="V159" i="51"/>
  <c r="U159" i="51"/>
  <c r="T159" i="51"/>
  <c r="S159" i="51"/>
  <c r="R159" i="51"/>
  <c r="Q159" i="51"/>
  <c r="P159" i="51"/>
  <c r="O159" i="51"/>
  <c r="N159" i="51"/>
  <c r="M159" i="51"/>
  <c r="AE158" i="51"/>
  <c r="AD158" i="51"/>
  <c r="AC158" i="51"/>
  <c r="AB158" i="51"/>
  <c r="AA158" i="51"/>
  <c r="Z158" i="51"/>
  <c r="Y158" i="51"/>
  <c r="X158" i="51"/>
  <c r="W158" i="51"/>
  <c r="V158" i="51"/>
  <c r="U158" i="51"/>
  <c r="T158" i="51"/>
  <c r="S158" i="51"/>
  <c r="R158" i="51"/>
  <c r="Q158" i="51"/>
  <c r="P158" i="51"/>
  <c r="O158" i="51"/>
  <c r="N158" i="51"/>
  <c r="M158" i="51"/>
  <c r="AE157" i="51"/>
  <c r="AD157" i="51"/>
  <c r="AC157" i="51"/>
  <c r="AB157" i="51"/>
  <c r="AA157" i="51"/>
  <c r="Z157" i="51"/>
  <c r="Y157" i="51"/>
  <c r="X157" i="51"/>
  <c r="W157" i="51"/>
  <c r="V157" i="51"/>
  <c r="U157" i="51"/>
  <c r="T157" i="51"/>
  <c r="S157" i="51"/>
  <c r="R157" i="51"/>
  <c r="Q157" i="51"/>
  <c r="P157" i="51"/>
  <c r="O157" i="51"/>
  <c r="N157" i="51"/>
  <c r="M157" i="51"/>
  <c r="AE156" i="51"/>
  <c r="AD156" i="51"/>
  <c r="AC156" i="51"/>
  <c r="AB156" i="51"/>
  <c r="AA156" i="51"/>
  <c r="Z156" i="51"/>
  <c r="Y156" i="51"/>
  <c r="X156" i="51"/>
  <c r="W156" i="51"/>
  <c r="V156" i="51"/>
  <c r="U156" i="51"/>
  <c r="T156" i="51"/>
  <c r="S156" i="51"/>
  <c r="R156" i="51"/>
  <c r="Q156" i="51"/>
  <c r="P156" i="51"/>
  <c r="O156" i="51"/>
  <c r="N156" i="51"/>
  <c r="M156" i="51"/>
  <c r="AE155" i="51"/>
  <c r="AD155" i="51"/>
  <c r="AC155" i="51"/>
  <c r="AB155" i="51"/>
  <c r="AA155" i="51"/>
  <c r="Z155" i="51"/>
  <c r="Y155" i="51"/>
  <c r="X155" i="51"/>
  <c r="W155" i="51"/>
  <c r="V155" i="51"/>
  <c r="U155" i="51"/>
  <c r="T155" i="51"/>
  <c r="S155" i="51"/>
  <c r="R155" i="51"/>
  <c r="Q155" i="51"/>
  <c r="P155" i="51"/>
  <c r="O155" i="51"/>
  <c r="N155" i="51"/>
  <c r="M155" i="51"/>
  <c r="AE154" i="51"/>
  <c r="AD154" i="51"/>
  <c r="AC154" i="51"/>
  <c r="AB154" i="51"/>
  <c r="AA154" i="51"/>
  <c r="Z154" i="51"/>
  <c r="Y154" i="51"/>
  <c r="X154" i="51"/>
  <c r="W154" i="51"/>
  <c r="V154" i="51"/>
  <c r="U154" i="51"/>
  <c r="T154" i="51"/>
  <c r="S154" i="51"/>
  <c r="R154" i="51"/>
  <c r="Q154" i="51"/>
  <c r="P154" i="51"/>
  <c r="O154" i="51"/>
  <c r="N154" i="51"/>
  <c r="M154" i="51"/>
  <c r="AE153" i="51"/>
  <c r="AD153" i="51"/>
  <c r="AC153" i="51"/>
  <c r="AB153" i="51"/>
  <c r="AA153" i="51"/>
  <c r="Z153" i="51"/>
  <c r="Y153" i="51"/>
  <c r="X153" i="51"/>
  <c r="W153" i="51"/>
  <c r="V153" i="51"/>
  <c r="U153" i="51"/>
  <c r="T153" i="51"/>
  <c r="S153" i="51"/>
  <c r="R153" i="51"/>
  <c r="Q153" i="51"/>
  <c r="P153" i="51"/>
  <c r="O153" i="51"/>
  <c r="N153" i="51"/>
  <c r="M153" i="51"/>
  <c r="AE152" i="51"/>
  <c r="AD152" i="51"/>
  <c r="AC152" i="51"/>
  <c r="AB152" i="51"/>
  <c r="AA152" i="51"/>
  <c r="Z152" i="51"/>
  <c r="Y152" i="51"/>
  <c r="X152" i="51"/>
  <c r="W152" i="51"/>
  <c r="V152" i="51"/>
  <c r="U152" i="51"/>
  <c r="T152" i="51"/>
  <c r="S152" i="51"/>
  <c r="R152" i="51"/>
  <c r="Q152" i="51"/>
  <c r="P152" i="51"/>
  <c r="O152" i="51"/>
  <c r="N152" i="51"/>
  <c r="M152" i="51"/>
  <c r="AE151" i="51"/>
  <c r="AD151" i="51"/>
  <c r="AC151" i="51"/>
  <c r="AB151" i="51"/>
  <c r="AA151" i="51"/>
  <c r="Z151" i="51"/>
  <c r="Y151" i="51"/>
  <c r="X151" i="51"/>
  <c r="W151" i="51"/>
  <c r="V151" i="51"/>
  <c r="U151" i="51"/>
  <c r="T151" i="51"/>
  <c r="S151" i="51"/>
  <c r="R151" i="51"/>
  <c r="Q151" i="51"/>
  <c r="P151" i="51"/>
  <c r="O151" i="51"/>
  <c r="N151" i="51"/>
  <c r="M151" i="51"/>
  <c r="AE150" i="51"/>
  <c r="AD150" i="51"/>
  <c r="AC150" i="51"/>
  <c r="AB150" i="51"/>
  <c r="AA150" i="51"/>
  <c r="Z150" i="51"/>
  <c r="Y150" i="51"/>
  <c r="X150" i="51"/>
  <c r="W150" i="51"/>
  <c r="V150" i="51"/>
  <c r="U150" i="51"/>
  <c r="T150" i="51"/>
  <c r="S150" i="51"/>
  <c r="R150" i="51"/>
  <c r="Q150" i="51"/>
  <c r="P150" i="51"/>
  <c r="O150" i="51"/>
  <c r="N150" i="51"/>
  <c r="M150" i="51"/>
  <c r="AE149" i="51"/>
  <c r="AD149" i="51"/>
  <c r="AC149" i="51"/>
  <c r="AB149" i="51"/>
  <c r="AA149" i="51"/>
  <c r="Z149" i="51"/>
  <c r="Y149" i="51"/>
  <c r="X149" i="51"/>
  <c r="W149" i="51"/>
  <c r="V149" i="51"/>
  <c r="U149" i="51"/>
  <c r="T149" i="51"/>
  <c r="S149" i="51"/>
  <c r="R149" i="51"/>
  <c r="Q149" i="51"/>
  <c r="P149" i="51"/>
  <c r="O149" i="51"/>
  <c r="N149" i="51"/>
  <c r="M149" i="51"/>
  <c r="AE148" i="51"/>
  <c r="AD148" i="51"/>
  <c r="AC148" i="51"/>
  <c r="AB148" i="51"/>
  <c r="AA148" i="51"/>
  <c r="Z148" i="51"/>
  <c r="Y148" i="51"/>
  <c r="X148" i="51"/>
  <c r="W148" i="51"/>
  <c r="V148" i="51"/>
  <c r="U148" i="51"/>
  <c r="T148" i="51"/>
  <c r="S148" i="51"/>
  <c r="R148" i="51"/>
  <c r="Q148" i="51"/>
  <c r="P148" i="51"/>
  <c r="O148" i="51"/>
  <c r="N148" i="51"/>
  <c r="M148" i="51"/>
  <c r="AE147" i="51"/>
  <c r="AD147" i="51"/>
  <c r="AC147" i="51"/>
  <c r="AB147" i="51"/>
  <c r="AA147" i="51"/>
  <c r="Z147" i="51"/>
  <c r="Y147" i="51"/>
  <c r="X147" i="51"/>
  <c r="W147" i="51"/>
  <c r="V147" i="51"/>
  <c r="U147" i="51"/>
  <c r="T147" i="51"/>
  <c r="S147" i="51"/>
  <c r="R147" i="51"/>
  <c r="Q147" i="51"/>
  <c r="P147" i="51"/>
  <c r="O147" i="51"/>
  <c r="N147" i="51"/>
  <c r="M147" i="51"/>
  <c r="AE146" i="51"/>
  <c r="AD146" i="51"/>
  <c r="AC146" i="51"/>
  <c r="AB146" i="51"/>
  <c r="AA146" i="51"/>
  <c r="Z146" i="51"/>
  <c r="Y146" i="51"/>
  <c r="X146" i="51"/>
  <c r="W146" i="51"/>
  <c r="V146" i="51"/>
  <c r="U146" i="51"/>
  <c r="T146" i="51"/>
  <c r="S146" i="51"/>
  <c r="R146" i="51"/>
  <c r="Q146" i="51"/>
  <c r="P146" i="51"/>
  <c r="O146" i="51"/>
  <c r="N146" i="51"/>
  <c r="M146" i="51"/>
  <c r="AE145" i="51"/>
  <c r="AD145" i="51"/>
  <c r="AC145" i="51"/>
  <c r="AB145" i="51"/>
  <c r="AA145" i="51"/>
  <c r="Z145" i="51"/>
  <c r="Y145" i="51"/>
  <c r="X145" i="51"/>
  <c r="W145" i="51"/>
  <c r="V145" i="51"/>
  <c r="U145" i="51"/>
  <c r="T145" i="51"/>
  <c r="S145" i="51"/>
  <c r="R145" i="51"/>
  <c r="Q145" i="51"/>
  <c r="P145" i="51"/>
  <c r="O145" i="51"/>
  <c r="N145" i="51"/>
  <c r="M145" i="51"/>
  <c r="AE144" i="51"/>
  <c r="AD144" i="51"/>
  <c r="AC144" i="51"/>
  <c r="AB144" i="51"/>
  <c r="AA144" i="51"/>
  <c r="Z144" i="51"/>
  <c r="Y144" i="51"/>
  <c r="X144" i="51"/>
  <c r="W144" i="51"/>
  <c r="V144" i="51"/>
  <c r="U144" i="51"/>
  <c r="T144" i="51"/>
  <c r="S144" i="51"/>
  <c r="R144" i="51"/>
  <c r="Q144" i="51"/>
  <c r="P144" i="51"/>
  <c r="O144" i="51"/>
  <c r="N144" i="51"/>
  <c r="M144" i="51"/>
  <c r="AE143" i="51"/>
  <c r="AD143" i="51"/>
  <c r="AC143" i="51"/>
  <c r="AB143" i="51"/>
  <c r="AA143" i="51"/>
  <c r="Z143" i="51"/>
  <c r="Y143" i="51"/>
  <c r="X143" i="51"/>
  <c r="W143" i="51"/>
  <c r="V143" i="51"/>
  <c r="U143" i="51"/>
  <c r="T143" i="51"/>
  <c r="S143" i="51"/>
  <c r="R143" i="51"/>
  <c r="Q143" i="51"/>
  <c r="P143" i="51"/>
  <c r="O143" i="51"/>
  <c r="N143" i="51"/>
  <c r="M143" i="51"/>
  <c r="AE142" i="51"/>
  <c r="AD142" i="51"/>
  <c r="AC142" i="51"/>
  <c r="AB142" i="51"/>
  <c r="AA142" i="51"/>
  <c r="Z142" i="51"/>
  <c r="Y142" i="51"/>
  <c r="X142" i="51"/>
  <c r="W142" i="51"/>
  <c r="V142" i="51"/>
  <c r="U142" i="51"/>
  <c r="T142" i="51"/>
  <c r="S142" i="51"/>
  <c r="R142" i="51"/>
  <c r="Q142" i="51"/>
  <c r="P142" i="51"/>
  <c r="O142" i="51"/>
  <c r="N142" i="51"/>
  <c r="M142" i="51"/>
  <c r="AE141" i="51"/>
  <c r="AD141" i="51"/>
  <c r="AC141" i="51"/>
  <c r="AB141" i="51"/>
  <c r="AA141" i="51"/>
  <c r="Z141" i="51"/>
  <c r="Y141" i="51"/>
  <c r="X141" i="51"/>
  <c r="W141" i="51"/>
  <c r="V141" i="51"/>
  <c r="U141" i="51"/>
  <c r="T141" i="51"/>
  <c r="S141" i="51"/>
  <c r="R141" i="51"/>
  <c r="Q141" i="51"/>
  <c r="P141" i="51"/>
  <c r="O141" i="51"/>
  <c r="N141" i="51"/>
  <c r="M141" i="51"/>
  <c r="AE140" i="51"/>
  <c r="AD140" i="51"/>
  <c r="AC140" i="51"/>
  <c r="AB140" i="51"/>
  <c r="AA140" i="51"/>
  <c r="Z140" i="51"/>
  <c r="Y140" i="51"/>
  <c r="X140" i="51"/>
  <c r="W140" i="51"/>
  <c r="V140" i="51"/>
  <c r="U140" i="51"/>
  <c r="T140" i="51"/>
  <c r="S140" i="51"/>
  <c r="R140" i="51"/>
  <c r="Q140" i="51"/>
  <c r="P140" i="51"/>
  <c r="O140" i="51"/>
  <c r="N140" i="51"/>
  <c r="M140" i="51"/>
  <c r="AE139" i="51"/>
  <c r="AD139" i="51"/>
  <c r="AC139" i="51"/>
  <c r="AB139" i="51"/>
  <c r="AA139" i="51"/>
  <c r="Z139" i="51"/>
  <c r="Y139" i="51"/>
  <c r="X139" i="51"/>
  <c r="W139" i="51"/>
  <c r="V139" i="51"/>
  <c r="U139" i="51"/>
  <c r="T139" i="51"/>
  <c r="S139" i="51"/>
  <c r="R139" i="51"/>
  <c r="Q139" i="51"/>
  <c r="P139" i="51"/>
  <c r="O139" i="51"/>
  <c r="N139" i="51"/>
  <c r="M139" i="51"/>
  <c r="AE138" i="51"/>
  <c r="AD138" i="51"/>
  <c r="AC138" i="51"/>
  <c r="AB138" i="51"/>
  <c r="AA138" i="51"/>
  <c r="Z138" i="51"/>
  <c r="Y138" i="51"/>
  <c r="X138" i="51"/>
  <c r="W138" i="51"/>
  <c r="V138" i="51"/>
  <c r="U138" i="51"/>
  <c r="T138" i="51"/>
  <c r="S138" i="51"/>
  <c r="R138" i="51"/>
  <c r="Q138" i="51"/>
  <c r="P138" i="51"/>
  <c r="O138" i="51"/>
  <c r="N138" i="51"/>
  <c r="M138" i="51"/>
  <c r="AE137" i="51"/>
  <c r="AD137" i="51"/>
  <c r="AC137" i="51"/>
  <c r="AB137" i="51"/>
  <c r="AA137" i="51"/>
  <c r="Z137" i="51"/>
  <c r="Y137" i="51"/>
  <c r="X137" i="51"/>
  <c r="W137" i="51"/>
  <c r="V137" i="51"/>
  <c r="U137" i="51"/>
  <c r="T137" i="51"/>
  <c r="S137" i="51"/>
  <c r="R137" i="51"/>
  <c r="Q137" i="51"/>
  <c r="P137" i="51"/>
  <c r="O137" i="51"/>
  <c r="N137" i="51"/>
  <c r="M137" i="51"/>
  <c r="AE136" i="51"/>
  <c r="AD136" i="51"/>
  <c r="AC136" i="51"/>
  <c r="AB136" i="51"/>
  <c r="AA136" i="51"/>
  <c r="Z136" i="51"/>
  <c r="Y136" i="51"/>
  <c r="X136" i="51"/>
  <c r="W136" i="51"/>
  <c r="V136" i="51"/>
  <c r="U136" i="51"/>
  <c r="T136" i="51"/>
  <c r="S136" i="51"/>
  <c r="R136" i="51"/>
  <c r="Q136" i="51"/>
  <c r="P136" i="51"/>
  <c r="O136" i="51"/>
  <c r="N136" i="51"/>
  <c r="M136" i="51"/>
  <c r="AE135" i="51"/>
  <c r="AD135" i="51"/>
  <c r="AC135" i="51"/>
  <c r="AB135" i="51"/>
  <c r="AA135" i="51"/>
  <c r="Z135" i="51"/>
  <c r="Y135" i="51"/>
  <c r="X135" i="51"/>
  <c r="W135" i="51"/>
  <c r="V135" i="51"/>
  <c r="U135" i="51"/>
  <c r="T135" i="51"/>
  <c r="S135" i="51"/>
  <c r="R135" i="51"/>
  <c r="Q135" i="51"/>
  <c r="P135" i="51"/>
  <c r="O135" i="51"/>
  <c r="N135" i="51"/>
  <c r="M135" i="51"/>
  <c r="AE134" i="51"/>
  <c r="AD134" i="51"/>
  <c r="AC134" i="51"/>
  <c r="AB134" i="51"/>
  <c r="AA134" i="51"/>
  <c r="Z134" i="51"/>
  <c r="Y134" i="51"/>
  <c r="X134" i="51"/>
  <c r="W134" i="51"/>
  <c r="V134" i="51"/>
  <c r="U134" i="51"/>
  <c r="T134" i="51"/>
  <c r="S134" i="51"/>
  <c r="R134" i="51"/>
  <c r="Q134" i="51"/>
  <c r="P134" i="51"/>
  <c r="O134" i="51"/>
  <c r="N134" i="51"/>
  <c r="M134" i="51"/>
  <c r="AE133" i="51"/>
  <c r="AD133" i="51"/>
  <c r="AC133" i="51"/>
  <c r="AB133" i="51"/>
  <c r="AA133" i="51"/>
  <c r="Z133" i="51"/>
  <c r="Y133" i="51"/>
  <c r="X133" i="51"/>
  <c r="W133" i="51"/>
  <c r="V133" i="51"/>
  <c r="U133" i="51"/>
  <c r="T133" i="51"/>
  <c r="S133" i="51"/>
  <c r="R133" i="51"/>
  <c r="Q133" i="51"/>
  <c r="P133" i="51"/>
  <c r="O133" i="51"/>
  <c r="N133" i="51"/>
  <c r="M133" i="51"/>
  <c r="AE132" i="51"/>
  <c r="AD132" i="51"/>
  <c r="AC132" i="51"/>
  <c r="AB132" i="51"/>
  <c r="AA132" i="51"/>
  <c r="Z132" i="51"/>
  <c r="Y132" i="51"/>
  <c r="X132" i="51"/>
  <c r="W132" i="51"/>
  <c r="V132" i="51"/>
  <c r="U132" i="51"/>
  <c r="T132" i="51"/>
  <c r="S132" i="51"/>
  <c r="R132" i="51"/>
  <c r="Q132" i="51"/>
  <c r="P132" i="51"/>
  <c r="O132" i="51"/>
  <c r="N132" i="51"/>
  <c r="M132" i="51"/>
  <c r="AE131" i="51"/>
  <c r="AD131" i="51"/>
  <c r="AC131" i="51"/>
  <c r="AB131" i="51"/>
  <c r="AA131" i="51"/>
  <c r="Z131" i="51"/>
  <c r="Y131" i="51"/>
  <c r="X131" i="51"/>
  <c r="W131" i="51"/>
  <c r="V131" i="51"/>
  <c r="U131" i="51"/>
  <c r="T131" i="51"/>
  <c r="S131" i="51"/>
  <c r="R131" i="51"/>
  <c r="Q131" i="51"/>
  <c r="P131" i="51"/>
  <c r="O131" i="51"/>
  <c r="N131" i="51"/>
  <c r="M131" i="51"/>
  <c r="AE130" i="51"/>
  <c r="AD130" i="51"/>
  <c r="AC130" i="51"/>
  <c r="AB130" i="51"/>
  <c r="AA130" i="51"/>
  <c r="Z130" i="51"/>
  <c r="Y130" i="51"/>
  <c r="X130" i="51"/>
  <c r="W130" i="51"/>
  <c r="V130" i="51"/>
  <c r="U130" i="51"/>
  <c r="T130" i="51"/>
  <c r="S130" i="51"/>
  <c r="R130" i="51"/>
  <c r="Q130" i="51"/>
  <c r="P130" i="51"/>
  <c r="O130" i="51"/>
  <c r="N130" i="51"/>
  <c r="M130" i="51"/>
  <c r="AE129" i="51"/>
  <c r="AD129" i="51"/>
  <c r="AC129" i="51"/>
  <c r="AB129" i="51"/>
  <c r="AA129" i="51"/>
  <c r="Z129" i="51"/>
  <c r="Y129" i="51"/>
  <c r="X129" i="51"/>
  <c r="W129" i="51"/>
  <c r="V129" i="51"/>
  <c r="U129" i="51"/>
  <c r="T129" i="51"/>
  <c r="S129" i="51"/>
  <c r="R129" i="51"/>
  <c r="Q129" i="51"/>
  <c r="P129" i="51"/>
  <c r="O129" i="51"/>
  <c r="N129" i="51"/>
  <c r="M129" i="51"/>
  <c r="AE128" i="51"/>
  <c r="AD128" i="51"/>
  <c r="AC128" i="51"/>
  <c r="AB128" i="51"/>
  <c r="AA128" i="51"/>
  <c r="Z128" i="51"/>
  <c r="Y128" i="51"/>
  <c r="X128" i="51"/>
  <c r="W128" i="51"/>
  <c r="V128" i="51"/>
  <c r="U128" i="51"/>
  <c r="T128" i="51"/>
  <c r="S128" i="51"/>
  <c r="R128" i="51"/>
  <c r="Q128" i="51"/>
  <c r="P128" i="51"/>
  <c r="O128" i="51"/>
  <c r="N128" i="51"/>
  <c r="M128" i="51"/>
  <c r="AE127" i="51"/>
  <c r="AD127" i="51"/>
  <c r="AC127" i="51"/>
  <c r="AB127" i="51"/>
  <c r="AA127" i="51"/>
  <c r="Z127" i="51"/>
  <c r="Y127" i="51"/>
  <c r="X127" i="51"/>
  <c r="W127" i="51"/>
  <c r="V127" i="51"/>
  <c r="U127" i="51"/>
  <c r="T127" i="51"/>
  <c r="S127" i="51"/>
  <c r="R127" i="51"/>
  <c r="Q127" i="51"/>
  <c r="P127" i="51"/>
  <c r="O127" i="51"/>
  <c r="N127" i="51"/>
  <c r="M127" i="51"/>
  <c r="AE126" i="51"/>
  <c r="AD126" i="51"/>
  <c r="AC126" i="51"/>
  <c r="AB126" i="51"/>
  <c r="AA126" i="51"/>
  <c r="Z126" i="51"/>
  <c r="Y126" i="51"/>
  <c r="X126" i="51"/>
  <c r="W126" i="51"/>
  <c r="V126" i="51"/>
  <c r="U126" i="51"/>
  <c r="T126" i="51"/>
  <c r="S126" i="51"/>
  <c r="R126" i="51"/>
  <c r="Q126" i="51"/>
  <c r="P126" i="51"/>
  <c r="O126" i="51"/>
  <c r="N126" i="51"/>
  <c r="M126" i="51"/>
  <c r="AE125" i="51"/>
  <c r="AD125" i="51"/>
  <c r="AC125" i="51"/>
  <c r="AB125" i="51"/>
  <c r="AA125" i="51"/>
  <c r="Z125" i="51"/>
  <c r="Y125" i="51"/>
  <c r="X125" i="51"/>
  <c r="W125" i="51"/>
  <c r="V125" i="51"/>
  <c r="U125" i="51"/>
  <c r="T125" i="51"/>
  <c r="S125" i="51"/>
  <c r="R125" i="51"/>
  <c r="Q125" i="51"/>
  <c r="P125" i="51"/>
  <c r="O125" i="51"/>
  <c r="N125" i="51"/>
  <c r="M125" i="51"/>
  <c r="AE124" i="51"/>
  <c r="AD124" i="51"/>
  <c r="AC124" i="51"/>
  <c r="AB124" i="51"/>
  <c r="AA124" i="51"/>
  <c r="Z124" i="51"/>
  <c r="Y124" i="51"/>
  <c r="X124" i="51"/>
  <c r="W124" i="51"/>
  <c r="V124" i="51"/>
  <c r="U124" i="51"/>
  <c r="T124" i="51"/>
  <c r="S124" i="51"/>
  <c r="R124" i="51"/>
  <c r="Q124" i="51"/>
  <c r="P124" i="51"/>
  <c r="O124" i="51"/>
  <c r="N124" i="51"/>
  <c r="M124" i="51"/>
  <c r="AE123" i="51"/>
  <c r="AD123" i="51"/>
  <c r="AC123" i="51"/>
  <c r="AB123" i="51"/>
  <c r="AA123" i="51"/>
  <c r="Z123" i="51"/>
  <c r="Y123" i="51"/>
  <c r="X123" i="51"/>
  <c r="W123" i="51"/>
  <c r="V123" i="51"/>
  <c r="U123" i="51"/>
  <c r="T123" i="51"/>
  <c r="S123" i="51"/>
  <c r="R123" i="51"/>
  <c r="Q123" i="51"/>
  <c r="P123" i="51"/>
  <c r="O123" i="51"/>
  <c r="N123" i="51"/>
  <c r="M123" i="51"/>
  <c r="AE122" i="51"/>
  <c r="AD122" i="51"/>
  <c r="AC122" i="51"/>
  <c r="AB122" i="51"/>
  <c r="AA122" i="51"/>
  <c r="Z122" i="51"/>
  <c r="Y122" i="51"/>
  <c r="X122" i="51"/>
  <c r="W122" i="51"/>
  <c r="V122" i="51"/>
  <c r="U122" i="51"/>
  <c r="T122" i="51"/>
  <c r="S122" i="51"/>
  <c r="R122" i="51"/>
  <c r="Q122" i="51"/>
  <c r="P122" i="51"/>
  <c r="O122" i="51"/>
  <c r="N122" i="51"/>
  <c r="M122" i="51"/>
  <c r="AE121" i="51"/>
  <c r="AD121" i="51"/>
  <c r="AC121" i="51"/>
  <c r="AB121" i="51"/>
  <c r="AA121" i="51"/>
  <c r="Z121" i="51"/>
  <c r="Y121" i="51"/>
  <c r="X121" i="51"/>
  <c r="W121" i="51"/>
  <c r="V121" i="51"/>
  <c r="U121" i="51"/>
  <c r="T121" i="51"/>
  <c r="S121" i="51"/>
  <c r="R121" i="51"/>
  <c r="Q121" i="51"/>
  <c r="P121" i="51"/>
  <c r="O121" i="51"/>
  <c r="N121" i="51"/>
  <c r="M121" i="51"/>
  <c r="AE120" i="51"/>
  <c r="AD120" i="51"/>
  <c r="AC120" i="51"/>
  <c r="AB120" i="51"/>
  <c r="AA120" i="51"/>
  <c r="Z120" i="51"/>
  <c r="Y120" i="51"/>
  <c r="X120" i="51"/>
  <c r="W120" i="51"/>
  <c r="V120" i="51"/>
  <c r="U120" i="51"/>
  <c r="T120" i="51"/>
  <c r="S120" i="51"/>
  <c r="R120" i="51"/>
  <c r="Q120" i="51"/>
  <c r="P120" i="51"/>
  <c r="O120" i="51"/>
  <c r="N120" i="51"/>
  <c r="M120" i="51"/>
  <c r="AE119" i="51"/>
  <c r="AD119" i="51"/>
  <c r="AC119" i="51"/>
  <c r="AB119" i="51"/>
  <c r="AA119" i="51"/>
  <c r="Z119" i="51"/>
  <c r="Y119" i="51"/>
  <c r="X119" i="51"/>
  <c r="W119" i="51"/>
  <c r="V119" i="51"/>
  <c r="U119" i="51"/>
  <c r="T119" i="51"/>
  <c r="S119" i="51"/>
  <c r="R119" i="51"/>
  <c r="Q119" i="51"/>
  <c r="P119" i="51"/>
  <c r="O119" i="51"/>
  <c r="N119" i="51"/>
  <c r="M119" i="51"/>
  <c r="AE118" i="51"/>
  <c r="AD118" i="51"/>
  <c r="AC118" i="51"/>
  <c r="AB118" i="51"/>
  <c r="AA118" i="51"/>
  <c r="Z118" i="51"/>
  <c r="Y118" i="51"/>
  <c r="X118" i="51"/>
  <c r="W118" i="51"/>
  <c r="V118" i="51"/>
  <c r="U118" i="51"/>
  <c r="T118" i="51"/>
  <c r="S118" i="51"/>
  <c r="R118" i="51"/>
  <c r="Q118" i="51"/>
  <c r="P118" i="51"/>
  <c r="O118" i="51"/>
  <c r="N118" i="51"/>
  <c r="M118" i="51"/>
  <c r="AE117" i="51"/>
  <c r="AD117" i="51"/>
  <c r="AC117" i="51"/>
  <c r="AB117" i="51"/>
  <c r="AA117" i="51"/>
  <c r="Z117" i="51"/>
  <c r="Y117" i="51"/>
  <c r="X117" i="51"/>
  <c r="W117" i="51"/>
  <c r="V117" i="51"/>
  <c r="U117" i="51"/>
  <c r="T117" i="51"/>
  <c r="S117" i="51"/>
  <c r="R117" i="51"/>
  <c r="Q117" i="51"/>
  <c r="P117" i="51"/>
  <c r="O117" i="51"/>
  <c r="N117" i="51"/>
  <c r="M117" i="51"/>
  <c r="AE116" i="51"/>
  <c r="AD116" i="51"/>
  <c r="AC116" i="51"/>
  <c r="AB116" i="51"/>
  <c r="AA116" i="51"/>
  <c r="Z116" i="51"/>
  <c r="Y116" i="51"/>
  <c r="X116" i="51"/>
  <c r="W116" i="51"/>
  <c r="V116" i="51"/>
  <c r="U116" i="51"/>
  <c r="T116" i="51"/>
  <c r="S116" i="51"/>
  <c r="R116" i="51"/>
  <c r="Q116" i="51"/>
  <c r="P116" i="51"/>
  <c r="O116" i="51"/>
  <c r="N116" i="51"/>
  <c r="M116" i="51"/>
  <c r="AE115" i="51"/>
  <c r="AD115" i="51"/>
  <c r="AC115" i="51"/>
  <c r="AB115" i="51"/>
  <c r="AA115" i="51"/>
  <c r="Z115" i="51"/>
  <c r="Y115" i="51"/>
  <c r="X115" i="51"/>
  <c r="W115" i="51"/>
  <c r="V115" i="51"/>
  <c r="U115" i="51"/>
  <c r="T115" i="51"/>
  <c r="S115" i="51"/>
  <c r="R115" i="51"/>
  <c r="Q115" i="51"/>
  <c r="P115" i="51"/>
  <c r="O115" i="51"/>
  <c r="N115" i="51"/>
  <c r="M115" i="51"/>
  <c r="AE114" i="51"/>
  <c r="AD114" i="51"/>
  <c r="AC114" i="51"/>
  <c r="AB114" i="51"/>
  <c r="AA114" i="51"/>
  <c r="Z114" i="51"/>
  <c r="Y114" i="51"/>
  <c r="X114" i="51"/>
  <c r="W114" i="51"/>
  <c r="V114" i="51"/>
  <c r="U114" i="51"/>
  <c r="T114" i="51"/>
  <c r="S114" i="51"/>
  <c r="R114" i="51"/>
  <c r="Q114" i="51"/>
  <c r="P114" i="51"/>
  <c r="O114" i="51"/>
  <c r="N114" i="51"/>
  <c r="M114" i="51"/>
  <c r="AE113" i="51"/>
  <c r="AD113" i="51"/>
  <c r="AC113" i="51"/>
  <c r="AB113" i="51"/>
  <c r="AA113" i="51"/>
  <c r="Z113" i="51"/>
  <c r="Y113" i="51"/>
  <c r="X113" i="51"/>
  <c r="W113" i="51"/>
  <c r="V113" i="51"/>
  <c r="U113" i="51"/>
  <c r="T113" i="51"/>
  <c r="S113" i="51"/>
  <c r="R113" i="51"/>
  <c r="Q113" i="51"/>
  <c r="P113" i="51"/>
  <c r="O113" i="51"/>
  <c r="N113" i="51"/>
  <c r="M113" i="51"/>
  <c r="AE112" i="51"/>
  <c r="AD112" i="51"/>
  <c r="AC112" i="51"/>
  <c r="AB112" i="51"/>
  <c r="AA112" i="51"/>
  <c r="Z112" i="51"/>
  <c r="Y112" i="51"/>
  <c r="X112" i="51"/>
  <c r="W112" i="51"/>
  <c r="V112" i="51"/>
  <c r="U112" i="51"/>
  <c r="T112" i="51"/>
  <c r="S112" i="51"/>
  <c r="R112" i="51"/>
  <c r="Q112" i="51"/>
  <c r="P112" i="51"/>
  <c r="O112" i="51"/>
  <c r="N112" i="51"/>
  <c r="M112" i="51"/>
  <c r="AE111" i="51"/>
  <c r="AD111" i="51"/>
  <c r="AC111" i="51"/>
  <c r="AB111" i="51"/>
  <c r="AA111" i="51"/>
  <c r="Z111" i="51"/>
  <c r="Y111" i="51"/>
  <c r="X111" i="51"/>
  <c r="W111" i="51"/>
  <c r="V111" i="51"/>
  <c r="U111" i="51"/>
  <c r="T111" i="51"/>
  <c r="S111" i="51"/>
  <c r="R111" i="51"/>
  <c r="Q111" i="51"/>
  <c r="P111" i="51"/>
  <c r="O111" i="51"/>
  <c r="N111" i="51"/>
  <c r="M111" i="51"/>
  <c r="AE110" i="51"/>
  <c r="AD110" i="51"/>
  <c r="AC110" i="51"/>
  <c r="AB110" i="51"/>
  <c r="AA110" i="51"/>
  <c r="Z110" i="51"/>
  <c r="Y110" i="51"/>
  <c r="X110" i="51"/>
  <c r="W110" i="51"/>
  <c r="V110" i="51"/>
  <c r="U110" i="51"/>
  <c r="T110" i="51"/>
  <c r="S110" i="51"/>
  <c r="R110" i="51"/>
  <c r="Q110" i="51"/>
  <c r="P110" i="51"/>
  <c r="O110" i="51"/>
  <c r="N110" i="51"/>
  <c r="M110" i="51"/>
  <c r="AE109" i="51"/>
  <c r="AD109" i="51"/>
  <c r="AC109" i="51"/>
  <c r="AB109" i="51"/>
  <c r="AA109" i="51"/>
  <c r="Z109" i="51"/>
  <c r="Y109" i="51"/>
  <c r="X109" i="51"/>
  <c r="W109" i="51"/>
  <c r="V109" i="51"/>
  <c r="U109" i="51"/>
  <c r="T109" i="51"/>
  <c r="S109" i="51"/>
  <c r="R109" i="51"/>
  <c r="Q109" i="51"/>
  <c r="P109" i="51"/>
  <c r="O109" i="51"/>
  <c r="N109" i="51"/>
  <c r="M109" i="51"/>
  <c r="AE108" i="51"/>
  <c r="AD108" i="51"/>
  <c r="AC108" i="51"/>
  <c r="AB108" i="51"/>
  <c r="AA108" i="51"/>
  <c r="Z108" i="51"/>
  <c r="Y108" i="51"/>
  <c r="X108" i="51"/>
  <c r="W108" i="51"/>
  <c r="V108" i="51"/>
  <c r="U108" i="51"/>
  <c r="T108" i="51"/>
  <c r="S108" i="51"/>
  <c r="R108" i="51"/>
  <c r="Q108" i="51"/>
  <c r="P108" i="51"/>
  <c r="O108" i="51"/>
  <c r="N108" i="51"/>
  <c r="M108" i="51"/>
  <c r="AE107" i="51"/>
  <c r="AD107" i="51"/>
  <c r="AC107" i="51"/>
  <c r="AB107" i="51"/>
  <c r="AA107" i="51"/>
  <c r="Z107" i="51"/>
  <c r="Y107" i="51"/>
  <c r="X107" i="51"/>
  <c r="W107" i="51"/>
  <c r="V107" i="51"/>
  <c r="U107" i="51"/>
  <c r="T107" i="51"/>
  <c r="S107" i="51"/>
  <c r="R107" i="51"/>
  <c r="Q107" i="51"/>
  <c r="P107" i="51"/>
  <c r="O107" i="51"/>
  <c r="N107" i="51"/>
  <c r="M107" i="51"/>
  <c r="AE106" i="51"/>
  <c r="AD106" i="51"/>
  <c r="AC106" i="51"/>
  <c r="AB106" i="51"/>
  <c r="AA106" i="51"/>
  <c r="Z106" i="51"/>
  <c r="Y106" i="51"/>
  <c r="X106" i="51"/>
  <c r="W106" i="51"/>
  <c r="V106" i="51"/>
  <c r="U106" i="51"/>
  <c r="T106" i="51"/>
  <c r="S106" i="51"/>
  <c r="R106" i="51"/>
  <c r="Q106" i="51"/>
  <c r="P106" i="51"/>
  <c r="O106" i="51"/>
  <c r="N106" i="51"/>
  <c r="M106" i="51"/>
  <c r="AE105" i="51"/>
  <c r="AD105" i="51"/>
  <c r="AC105" i="51"/>
  <c r="AB105" i="51"/>
  <c r="AA105" i="51"/>
  <c r="Z105" i="51"/>
  <c r="Y105" i="51"/>
  <c r="X105" i="51"/>
  <c r="W105" i="51"/>
  <c r="V105" i="51"/>
  <c r="U105" i="51"/>
  <c r="T105" i="51"/>
  <c r="S105" i="51"/>
  <c r="R105" i="51"/>
  <c r="Q105" i="51"/>
  <c r="P105" i="51"/>
  <c r="O105" i="51"/>
  <c r="N105" i="51"/>
  <c r="M105" i="51"/>
  <c r="AE104" i="51"/>
  <c r="AD104" i="51"/>
  <c r="AC104" i="51"/>
  <c r="AB104" i="51"/>
  <c r="AA104" i="51"/>
  <c r="Z104" i="51"/>
  <c r="Y104" i="51"/>
  <c r="X104" i="51"/>
  <c r="W104" i="51"/>
  <c r="V104" i="51"/>
  <c r="U104" i="51"/>
  <c r="T104" i="51"/>
  <c r="S104" i="51"/>
  <c r="R104" i="51"/>
  <c r="Q104" i="51"/>
  <c r="P104" i="51"/>
  <c r="O104" i="51"/>
  <c r="N104" i="51"/>
  <c r="M104" i="51"/>
  <c r="AE103" i="51"/>
  <c r="AD103" i="51"/>
  <c r="AC103" i="51"/>
  <c r="AB103" i="51"/>
  <c r="AA103" i="51"/>
  <c r="Z103" i="51"/>
  <c r="Y103" i="51"/>
  <c r="X103" i="51"/>
  <c r="W103" i="51"/>
  <c r="V103" i="51"/>
  <c r="U103" i="51"/>
  <c r="T103" i="51"/>
  <c r="S103" i="51"/>
  <c r="R103" i="51"/>
  <c r="Q103" i="51"/>
  <c r="P103" i="51"/>
  <c r="O103" i="51"/>
  <c r="N103" i="51"/>
  <c r="M103" i="51"/>
  <c r="AE102" i="51"/>
  <c r="AD102" i="51"/>
  <c r="AC102" i="51"/>
  <c r="AB102" i="51"/>
  <c r="AA102" i="51"/>
  <c r="Z102" i="51"/>
  <c r="Y102" i="51"/>
  <c r="X102" i="51"/>
  <c r="W102" i="51"/>
  <c r="V102" i="51"/>
  <c r="U102" i="51"/>
  <c r="T102" i="51"/>
  <c r="S102" i="51"/>
  <c r="R102" i="51"/>
  <c r="Q102" i="51"/>
  <c r="P102" i="51"/>
  <c r="O102" i="51"/>
  <c r="N102" i="51"/>
  <c r="M102" i="51"/>
  <c r="AE101" i="51"/>
  <c r="AD101" i="51"/>
  <c r="AC101" i="51"/>
  <c r="AB101" i="51"/>
  <c r="AA101" i="51"/>
  <c r="Z101" i="51"/>
  <c r="Y101" i="51"/>
  <c r="X101" i="51"/>
  <c r="W101" i="51"/>
  <c r="V101" i="51"/>
  <c r="U101" i="51"/>
  <c r="T101" i="51"/>
  <c r="S101" i="51"/>
  <c r="R101" i="51"/>
  <c r="Q101" i="51"/>
  <c r="P101" i="51"/>
  <c r="O101" i="51"/>
  <c r="N101" i="51"/>
  <c r="M101" i="51"/>
  <c r="AE100" i="51"/>
  <c r="AD100" i="51"/>
  <c r="AC100" i="51"/>
  <c r="AB100" i="51"/>
  <c r="AA100" i="51"/>
  <c r="Z100" i="51"/>
  <c r="Y100" i="51"/>
  <c r="X100" i="51"/>
  <c r="W100" i="51"/>
  <c r="V100" i="51"/>
  <c r="U100" i="51"/>
  <c r="T100" i="51"/>
  <c r="S100" i="51"/>
  <c r="R100" i="51"/>
  <c r="Q100" i="51"/>
  <c r="P100" i="51"/>
  <c r="O100" i="51"/>
  <c r="N100" i="51"/>
  <c r="M100" i="51"/>
  <c r="AE99" i="51"/>
  <c r="AD99" i="51"/>
  <c r="AC99" i="51"/>
  <c r="AB99" i="51"/>
  <c r="AA99" i="51"/>
  <c r="Z99" i="51"/>
  <c r="Y99" i="51"/>
  <c r="X99" i="51"/>
  <c r="W99" i="51"/>
  <c r="V99" i="51"/>
  <c r="U99" i="51"/>
  <c r="T99" i="51"/>
  <c r="S99" i="51"/>
  <c r="R99" i="51"/>
  <c r="Q99" i="51"/>
  <c r="P99" i="51"/>
  <c r="O99" i="51"/>
  <c r="N99" i="51"/>
  <c r="M99" i="51"/>
  <c r="AE98" i="51"/>
  <c r="AD98" i="51"/>
  <c r="AC98" i="51"/>
  <c r="AB98" i="51"/>
  <c r="AA98" i="51"/>
  <c r="Z98" i="51"/>
  <c r="Y98" i="51"/>
  <c r="X98" i="51"/>
  <c r="W98" i="51"/>
  <c r="V98" i="51"/>
  <c r="U98" i="51"/>
  <c r="T98" i="51"/>
  <c r="S98" i="51"/>
  <c r="R98" i="51"/>
  <c r="Q98" i="51"/>
  <c r="P98" i="51"/>
  <c r="O98" i="51"/>
  <c r="N98" i="51"/>
  <c r="M98" i="51"/>
  <c r="AE97" i="51"/>
  <c r="AD97" i="51"/>
  <c r="AC97" i="51"/>
  <c r="AB97" i="51"/>
  <c r="AA97" i="51"/>
  <c r="Z97" i="51"/>
  <c r="Y97" i="51"/>
  <c r="X97" i="51"/>
  <c r="W97" i="51"/>
  <c r="V97" i="51"/>
  <c r="U97" i="51"/>
  <c r="T97" i="51"/>
  <c r="S97" i="51"/>
  <c r="R97" i="51"/>
  <c r="Q97" i="51"/>
  <c r="P97" i="51"/>
  <c r="O97" i="51"/>
  <c r="N97" i="51"/>
  <c r="M97" i="51"/>
  <c r="AE96" i="51"/>
  <c r="AD96" i="51"/>
  <c r="AC96" i="51"/>
  <c r="AB96" i="51"/>
  <c r="AA96" i="51"/>
  <c r="Z96" i="51"/>
  <c r="Y96" i="51"/>
  <c r="X96" i="51"/>
  <c r="W96" i="51"/>
  <c r="V96" i="51"/>
  <c r="U96" i="51"/>
  <c r="T96" i="51"/>
  <c r="S96" i="51"/>
  <c r="R96" i="51"/>
  <c r="Q96" i="51"/>
  <c r="P96" i="51"/>
  <c r="O96" i="51"/>
  <c r="N96" i="51"/>
  <c r="M96" i="51"/>
  <c r="AE95" i="51"/>
  <c r="AD95" i="51"/>
  <c r="AC95" i="51"/>
  <c r="AB95" i="51"/>
  <c r="AA95" i="51"/>
  <c r="Z95" i="51"/>
  <c r="Y95" i="51"/>
  <c r="X95" i="51"/>
  <c r="W95" i="51"/>
  <c r="V95" i="51"/>
  <c r="U95" i="51"/>
  <c r="T95" i="51"/>
  <c r="S95" i="51"/>
  <c r="R95" i="51"/>
  <c r="Q95" i="51"/>
  <c r="P95" i="51"/>
  <c r="O95" i="51"/>
  <c r="N95" i="51"/>
  <c r="M95" i="51"/>
  <c r="AE94" i="51"/>
  <c r="AD94" i="51"/>
  <c r="AC94" i="51"/>
  <c r="AB94" i="51"/>
  <c r="AA94" i="51"/>
  <c r="Z94" i="51"/>
  <c r="Y94" i="51"/>
  <c r="X94" i="51"/>
  <c r="W94" i="51"/>
  <c r="V94" i="51"/>
  <c r="U94" i="51"/>
  <c r="T94" i="51"/>
  <c r="S94" i="51"/>
  <c r="R94" i="51"/>
  <c r="Q94" i="51"/>
  <c r="P94" i="51"/>
  <c r="O94" i="51"/>
  <c r="N94" i="51"/>
  <c r="M94" i="51"/>
  <c r="AE93" i="51"/>
  <c r="AD93" i="51"/>
  <c r="AC93" i="51"/>
  <c r="AB93" i="51"/>
  <c r="AA93" i="51"/>
  <c r="Z93" i="51"/>
  <c r="Y93" i="51"/>
  <c r="X93" i="51"/>
  <c r="W93" i="51"/>
  <c r="V93" i="51"/>
  <c r="U93" i="51"/>
  <c r="T93" i="51"/>
  <c r="S93" i="51"/>
  <c r="R93" i="51"/>
  <c r="Q93" i="51"/>
  <c r="P93" i="51"/>
  <c r="O93" i="51"/>
  <c r="N93" i="51"/>
  <c r="M93" i="51"/>
  <c r="AE92" i="51"/>
  <c r="AD92" i="51"/>
  <c r="AC92" i="51"/>
  <c r="AB92" i="51"/>
  <c r="AA92" i="51"/>
  <c r="Z92" i="51"/>
  <c r="Y92" i="51"/>
  <c r="X92" i="51"/>
  <c r="W92" i="51"/>
  <c r="V92" i="51"/>
  <c r="U92" i="51"/>
  <c r="T92" i="51"/>
  <c r="S92" i="51"/>
  <c r="R92" i="51"/>
  <c r="Q92" i="51"/>
  <c r="P92" i="51"/>
  <c r="O92" i="51"/>
  <c r="N92" i="51"/>
  <c r="M92" i="51"/>
  <c r="AE91" i="51"/>
  <c r="AD91" i="51"/>
  <c r="AC91" i="51"/>
  <c r="AB91" i="51"/>
  <c r="AA91" i="51"/>
  <c r="Z91" i="51"/>
  <c r="Y91" i="51"/>
  <c r="X91" i="51"/>
  <c r="W91" i="51"/>
  <c r="V91" i="51"/>
  <c r="U91" i="51"/>
  <c r="T91" i="51"/>
  <c r="S91" i="51"/>
  <c r="R91" i="51"/>
  <c r="Q91" i="51"/>
  <c r="P91" i="51"/>
  <c r="O91" i="51"/>
  <c r="N91" i="51"/>
  <c r="M91" i="51"/>
  <c r="AE90" i="51"/>
  <c r="AD90" i="51"/>
  <c r="AC90" i="51"/>
  <c r="AB90" i="51"/>
  <c r="AA90" i="51"/>
  <c r="Z90" i="51"/>
  <c r="Y90" i="51"/>
  <c r="X90" i="51"/>
  <c r="W90" i="51"/>
  <c r="V90" i="51"/>
  <c r="U90" i="51"/>
  <c r="T90" i="51"/>
  <c r="S90" i="51"/>
  <c r="R90" i="51"/>
  <c r="Q90" i="51"/>
  <c r="P90" i="51"/>
  <c r="O90" i="51"/>
  <c r="N90" i="51"/>
  <c r="M90" i="51"/>
  <c r="AE89" i="51"/>
  <c r="AD89" i="51"/>
  <c r="AC89" i="51"/>
  <c r="AB89" i="51"/>
  <c r="AA89" i="51"/>
  <c r="Z89" i="51"/>
  <c r="Y89" i="51"/>
  <c r="X89" i="51"/>
  <c r="W89" i="51"/>
  <c r="V89" i="51"/>
  <c r="U89" i="51"/>
  <c r="T89" i="51"/>
  <c r="S89" i="51"/>
  <c r="R89" i="51"/>
  <c r="Q89" i="51"/>
  <c r="P89" i="51"/>
  <c r="O89" i="51"/>
  <c r="N89" i="51"/>
  <c r="M89" i="51"/>
  <c r="AE88" i="51"/>
  <c r="AD88" i="51"/>
  <c r="AC88" i="51"/>
  <c r="AB88" i="51"/>
  <c r="AA88" i="51"/>
  <c r="Z88" i="51"/>
  <c r="Y88" i="51"/>
  <c r="X88" i="51"/>
  <c r="W88" i="51"/>
  <c r="V88" i="51"/>
  <c r="U88" i="51"/>
  <c r="T88" i="51"/>
  <c r="S88" i="51"/>
  <c r="R88" i="51"/>
  <c r="Q88" i="51"/>
  <c r="P88" i="51"/>
  <c r="O88" i="51"/>
  <c r="N88" i="51"/>
  <c r="M88" i="51"/>
  <c r="AE87" i="51"/>
  <c r="AD87" i="51"/>
  <c r="AC87" i="51"/>
  <c r="AB87" i="51"/>
  <c r="AA87" i="51"/>
  <c r="Z87" i="51"/>
  <c r="Y87" i="51"/>
  <c r="X87" i="51"/>
  <c r="W87" i="51"/>
  <c r="V87" i="51"/>
  <c r="U87" i="51"/>
  <c r="T87" i="51"/>
  <c r="S87" i="51"/>
  <c r="R87" i="51"/>
  <c r="Q87" i="51"/>
  <c r="P87" i="51"/>
  <c r="O87" i="51"/>
  <c r="N87" i="51"/>
  <c r="M87" i="51"/>
  <c r="AE86" i="51"/>
  <c r="AD86" i="51"/>
  <c r="AC86" i="51"/>
  <c r="AB86" i="51"/>
  <c r="AA86" i="51"/>
  <c r="Z86" i="51"/>
  <c r="Y86" i="51"/>
  <c r="X86" i="51"/>
  <c r="W86" i="51"/>
  <c r="V86" i="51"/>
  <c r="U86" i="51"/>
  <c r="T86" i="51"/>
  <c r="S86" i="51"/>
  <c r="R86" i="51"/>
  <c r="Q86" i="51"/>
  <c r="P86" i="51"/>
  <c r="O86" i="51"/>
  <c r="N86" i="51"/>
  <c r="M86" i="51"/>
  <c r="AE85" i="51"/>
  <c r="AD85" i="51"/>
  <c r="AC85" i="51"/>
  <c r="AB85" i="51"/>
  <c r="AA85" i="51"/>
  <c r="Z85" i="51"/>
  <c r="Y85" i="51"/>
  <c r="X85" i="51"/>
  <c r="W85" i="51"/>
  <c r="V85" i="51"/>
  <c r="U85" i="51"/>
  <c r="T85" i="51"/>
  <c r="S85" i="51"/>
  <c r="R85" i="51"/>
  <c r="Q85" i="51"/>
  <c r="P85" i="51"/>
  <c r="O85" i="51"/>
  <c r="N85" i="51"/>
  <c r="M85" i="51"/>
  <c r="AE84" i="51"/>
  <c r="AD84" i="51"/>
  <c r="AC84" i="51"/>
  <c r="AB84" i="51"/>
  <c r="AA84" i="51"/>
  <c r="Z84" i="51"/>
  <c r="Y84" i="51"/>
  <c r="X84" i="51"/>
  <c r="W84" i="51"/>
  <c r="V84" i="51"/>
  <c r="U84" i="51"/>
  <c r="T84" i="51"/>
  <c r="S84" i="51"/>
  <c r="R84" i="51"/>
  <c r="Q84" i="51"/>
  <c r="P84" i="51"/>
  <c r="O84" i="51"/>
  <c r="N84" i="51"/>
  <c r="M84" i="51"/>
  <c r="AE83" i="51"/>
  <c r="AD83" i="51"/>
  <c r="AC83" i="51"/>
  <c r="AB83" i="51"/>
  <c r="AA83" i="51"/>
  <c r="Z83" i="51"/>
  <c r="Y83" i="51"/>
  <c r="X83" i="51"/>
  <c r="W83" i="51"/>
  <c r="V83" i="51"/>
  <c r="U83" i="51"/>
  <c r="T83" i="51"/>
  <c r="S83" i="51"/>
  <c r="R83" i="51"/>
  <c r="Q83" i="51"/>
  <c r="P83" i="51"/>
  <c r="O83" i="51"/>
  <c r="N83" i="51"/>
  <c r="M83" i="51"/>
  <c r="AE82" i="51"/>
  <c r="AD82" i="51"/>
  <c r="AC82" i="51"/>
  <c r="AB82" i="51"/>
  <c r="AA82" i="51"/>
  <c r="Z82" i="51"/>
  <c r="Y82" i="51"/>
  <c r="X82" i="51"/>
  <c r="W82" i="51"/>
  <c r="V82" i="51"/>
  <c r="U82" i="51"/>
  <c r="T82" i="51"/>
  <c r="S82" i="51"/>
  <c r="R82" i="51"/>
  <c r="Q82" i="51"/>
  <c r="P82" i="51"/>
  <c r="O82" i="51"/>
  <c r="N82" i="51"/>
  <c r="M82" i="51"/>
  <c r="AE81" i="51"/>
  <c r="AD81" i="51"/>
  <c r="AC81" i="51"/>
  <c r="AB81" i="51"/>
  <c r="AA81" i="51"/>
  <c r="Z81" i="51"/>
  <c r="Y81" i="51"/>
  <c r="X81" i="51"/>
  <c r="W81" i="51"/>
  <c r="V81" i="51"/>
  <c r="U81" i="51"/>
  <c r="T81" i="51"/>
  <c r="S81" i="51"/>
  <c r="R81" i="51"/>
  <c r="Q81" i="51"/>
  <c r="P81" i="51"/>
  <c r="O81" i="51"/>
  <c r="N81" i="51"/>
  <c r="M81" i="51"/>
  <c r="AE80" i="51"/>
  <c r="AD80" i="51"/>
  <c r="AC80" i="51"/>
  <c r="AB80" i="51"/>
  <c r="AA80" i="51"/>
  <c r="Z80" i="51"/>
  <c r="Y80" i="51"/>
  <c r="X80" i="51"/>
  <c r="W80" i="51"/>
  <c r="V80" i="51"/>
  <c r="U80" i="51"/>
  <c r="T80" i="51"/>
  <c r="S80" i="51"/>
  <c r="R80" i="51"/>
  <c r="Q80" i="51"/>
  <c r="P80" i="51"/>
  <c r="O80" i="51"/>
  <c r="N80" i="51"/>
  <c r="M80" i="51"/>
  <c r="AE79" i="51"/>
  <c r="AD79" i="51"/>
  <c r="AC79" i="51"/>
  <c r="AB79" i="51"/>
  <c r="AA79" i="51"/>
  <c r="Z79" i="51"/>
  <c r="Y79" i="51"/>
  <c r="X79" i="51"/>
  <c r="W79" i="51"/>
  <c r="V79" i="51"/>
  <c r="U79" i="51"/>
  <c r="T79" i="51"/>
  <c r="S79" i="51"/>
  <c r="R79" i="51"/>
  <c r="Q79" i="51"/>
  <c r="P79" i="51"/>
  <c r="O79" i="51"/>
  <c r="N79" i="51"/>
  <c r="M79" i="51"/>
  <c r="AE78" i="51"/>
  <c r="AD78" i="51"/>
  <c r="AC78" i="51"/>
  <c r="AB78" i="51"/>
  <c r="AA78" i="51"/>
  <c r="Z78" i="51"/>
  <c r="Y78" i="51"/>
  <c r="X78" i="51"/>
  <c r="W78" i="51"/>
  <c r="V78" i="51"/>
  <c r="U78" i="51"/>
  <c r="T78" i="51"/>
  <c r="S78" i="51"/>
  <c r="R78" i="51"/>
  <c r="Q78" i="51"/>
  <c r="P78" i="51"/>
  <c r="O78" i="51"/>
  <c r="N78" i="51"/>
  <c r="M78" i="51"/>
  <c r="AE77" i="51"/>
  <c r="AD77" i="51"/>
  <c r="AC77" i="51"/>
  <c r="AB77" i="51"/>
  <c r="AA77" i="51"/>
  <c r="Z77" i="51"/>
  <c r="Y77" i="51"/>
  <c r="X77" i="51"/>
  <c r="W77" i="51"/>
  <c r="V77" i="51"/>
  <c r="U77" i="51"/>
  <c r="T77" i="51"/>
  <c r="S77" i="51"/>
  <c r="R77" i="51"/>
  <c r="Q77" i="51"/>
  <c r="P77" i="51"/>
  <c r="O77" i="51"/>
  <c r="N77" i="51"/>
  <c r="M77" i="51"/>
  <c r="AE76" i="51"/>
  <c r="AD76" i="51"/>
  <c r="AC76" i="51"/>
  <c r="AB76" i="51"/>
  <c r="AA76" i="51"/>
  <c r="Z76" i="51"/>
  <c r="Y76" i="51"/>
  <c r="X76" i="51"/>
  <c r="W76" i="51"/>
  <c r="V76" i="51"/>
  <c r="U76" i="51"/>
  <c r="T76" i="51"/>
  <c r="S76" i="51"/>
  <c r="R76" i="51"/>
  <c r="Q76" i="51"/>
  <c r="P76" i="51"/>
  <c r="O76" i="51"/>
  <c r="N76" i="51"/>
  <c r="M76" i="51"/>
  <c r="AE75" i="51"/>
  <c r="AD75" i="51"/>
  <c r="AC75" i="51"/>
  <c r="AB75" i="51"/>
  <c r="AA75" i="51"/>
  <c r="Z75" i="51"/>
  <c r="Y75" i="51"/>
  <c r="X75" i="51"/>
  <c r="W75" i="51"/>
  <c r="V75" i="51"/>
  <c r="U75" i="51"/>
  <c r="T75" i="51"/>
  <c r="S75" i="51"/>
  <c r="R75" i="51"/>
  <c r="Q75" i="51"/>
  <c r="P75" i="51"/>
  <c r="O75" i="51"/>
  <c r="N75" i="51"/>
  <c r="M75" i="51"/>
  <c r="AE74" i="51"/>
  <c r="AD74" i="51"/>
  <c r="AC74" i="51"/>
  <c r="AB74" i="51"/>
  <c r="AA74" i="51"/>
  <c r="Z74" i="51"/>
  <c r="Y74" i="51"/>
  <c r="X74" i="51"/>
  <c r="W74" i="51"/>
  <c r="V74" i="51"/>
  <c r="U74" i="51"/>
  <c r="T74" i="51"/>
  <c r="S74" i="51"/>
  <c r="R74" i="51"/>
  <c r="Q74" i="51"/>
  <c r="P74" i="51"/>
  <c r="O74" i="51"/>
  <c r="N74" i="51"/>
  <c r="M74" i="51"/>
  <c r="AE73" i="51"/>
  <c r="AD73" i="51"/>
  <c r="AC73" i="51"/>
  <c r="AB73" i="51"/>
  <c r="AA73" i="51"/>
  <c r="Z73" i="51"/>
  <c r="Y73" i="51"/>
  <c r="X73" i="51"/>
  <c r="W73" i="51"/>
  <c r="V73" i="51"/>
  <c r="U73" i="51"/>
  <c r="T73" i="51"/>
  <c r="S73" i="51"/>
  <c r="R73" i="51"/>
  <c r="Q73" i="51"/>
  <c r="P73" i="51"/>
  <c r="O73" i="51"/>
  <c r="N73" i="51"/>
  <c r="M73" i="51"/>
  <c r="AE72" i="51"/>
  <c r="AD72" i="51"/>
  <c r="AC72" i="51"/>
  <c r="AB72" i="51"/>
  <c r="AA72" i="51"/>
  <c r="Z72" i="51"/>
  <c r="Y72" i="51"/>
  <c r="X72" i="51"/>
  <c r="W72" i="51"/>
  <c r="V72" i="51"/>
  <c r="U72" i="51"/>
  <c r="T72" i="51"/>
  <c r="S72" i="51"/>
  <c r="R72" i="51"/>
  <c r="Q72" i="51"/>
  <c r="P72" i="51"/>
  <c r="O72" i="51"/>
  <c r="N72" i="51"/>
  <c r="M72" i="51"/>
  <c r="AE71" i="51"/>
  <c r="AD71" i="51"/>
  <c r="AC71" i="51"/>
  <c r="AB71" i="51"/>
  <c r="AA71" i="51"/>
  <c r="Z71" i="51"/>
  <c r="Y71" i="51"/>
  <c r="X71" i="51"/>
  <c r="W71" i="51"/>
  <c r="V71" i="51"/>
  <c r="U71" i="51"/>
  <c r="T71" i="51"/>
  <c r="S71" i="51"/>
  <c r="R71" i="51"/>
  <c r="Q71" i="51"/>
  <c r="P71" i="51"/>
  <c r="O71" i="51"/>
  <c r="N71" i="51"/>
  <c r="M71" i="51"/>
  <c r="AE70" i="51"/>
  <c r="AD70" i="51"/>
  <c r="AC70" i="51"/>
  <c r="AB70" i="51"/>
  <c r="AA70" i="51"/>
  <c r="Z70" i="51"/>
  <c r="Y70" i="51"/>
  <c r="X70" i="51"/>
  <c r="W70" i="51"/>
  <c r="V70" i="51"/>
  <c r="U70" i="51"/>
  <c r="T70" i="51"/>
  <c r="S70" i="51"/>
  <c r="R70" i="51"/>
  <c r="Q70" i="51"/>
  <c r="P70" i="51"/>
  <c r="O70" i="51"/>
  <c r="N70" i="51"/>
  <c r="M70" i="51"/>
  <c r="AE69" i="51"/>
  <c r="AD69" i="51"/>
  <c r="AC69" i="51"/>
  <c r="AB69" i="51"/>
  <c r="AA69" i="51"/>
  <c r="Z69" i="51"/>
  <c r="Y69" i="51"/>
  <c r="X69" i="51"/>
  <c r="W69" i="51"/>
  <c r="V69" i="51"/>
  <c r="U69" i="51"/>
  <c r="T69" i="51"/>
  <c r="S69" i="51"/>
  <c r="R69" i="51"/>
  <c r="Q69" i="51"/>
  <c r="P69" i="51"/>
  <c r="O69" i="51"/>
  <c r="N69" i="51"/>
  <c r="M69" i="51"/>
  <c r="AE68" i="51"/>
  <c r="AD68" i="51"/>
  <c r="AC68" i="51"/>
  <c r="AB68" i="51"/>
  <c r="AA68" i="51"/>
  <c r="Z68" i="51"/>
  <c r="Y68" i="51"/>
  <c r="X68" i="51"/>
  <c r="W68" i="51"/>
  <c r="V68" i="51"/>
  <c r="U68" i="51"/>
  <c r="T68" i="51"/>
  <c r="S68" i="51"/>
  <c r="R68" i="51"/>
  <c r="Q68" i="51"/>
  <c r="P68" i="51"/>
  <c r="O68" i="51"/>
  <c r="N68" i="51"/>
  <c r="M68" i="51"/>
  <c r="AE67" i="51"/>
  <c r="AD67" i="51"/>
  <c r="AC67" i="51"/>
  <c r="AB67" i="51"/>
  <c r="AA67" i="51"/>
  <c r="Z67" i="51"/>
  <c r="Y67" i="51"/>
  <c r="X67" i="51"/>
  <c r="W67" i="51"/>
  <c r="V67" i="51"/>
  <c r="U67" i="51"/>
  <c r="T67" i="51"/>
  <c r="S67" i="51"/>
  <c r="R67" i="51"/>
  <c r="Q67" i="51"/>
  <c r="P67" i="51"/>
  <c r="O67" i="51"/>
  <c r="N67" i="51"/>
  <c r="M67" i="51"/>
  <c r="AE66" i="51"/>
  <c r="AD66" i="51"/>
  <c r="AC66" i="51"/>
  <c r="AB66" i="51"/>
  <c r="AA66" i="51"/>
  <c r="Z66" i="51"/>
  <c r="Y66" i="51"/>
  <c r="X66" i="51"/>
  <c r="W66" i="51"/>
  <c r="V66" i="51"/>
  <c r="U66" i="51"/>
  <c r="T66" i="51"/>
  <c r="S66" i="51"/>
  <c r="R66" i="51"/>
  <c r="Q66" i="51"/>
  <c r="P66" i="51"/>
  <c r="O66" i="51"/>
  <c r="N66" i="51"/>
  <c r="M66" i="51"/>
  <c r="AE65" i="51"/>
  <c r="AD65" i="51"/>
  <c r="AC65" i="51"/>
  <c r="AB65" i="51"/>
  <c r="AA65" i="51"/>
  <c r="Z65" i="51"/>
  <c r="Y65" i="51"/>
  <c r="X65" i="51"/>
  <c r="W65" i="51"/>
  <c r="V65" i="51"/>
  <c r="U65" i="51"/>
  <c r="T65" i="51"/>
  <c r="S65" i="51"/>
  <c r="R65" i="51"/>
  <c r="Q65" i="51"/>
  <c r="P65" i="51"/>
  <c r="O65" i="51"/>
  <c r="N65" i="51"/>
  <c r="M65" i="51"/>
  <c r="AE64" i="51"/>
  <c r="AD64" i="51"/>
  <c r="AC64" i="51"/>
  <c r="AB64" i="51"/>
  <c r="AA64" i="51"/>
  <c r="Z64" i="51"/>
  <c r="Y64" i="51"/>
  <c r="X64" i="51"/>
  <c r="W64" i="51"/>
  <c r="V64" i="51"/>
  <c r="U64" i="51"/>
  <c r="T64" i="51"/>
  <c r="S64" i="51"/>
  <c r="R64" i="51"/>
  <c r="Q64" i="51"/>
  <c r="P64" i="51"/>
  <c r="O64" i="51"/>
  <c r="N64" i="51"/>
  <c r="M64" i="51"/>
  <c r="AE63" i="51"/>
  <c r="AD63" i="51"/>
  <c r="AC63" i="51"/>
  <c r="AB63" i="51"/>
  <c r="AA63" i="51"/>
  <c r="Z63" i="51"/>
  <c r="Y63" i="51"/>
  <c r="X63" i="51"/>
  <c r="W63" i="51"/>
  <c r="V63" i="51"/>
  <c r="U63" i="51"/>
  <c r="T63" i="51"/>
  <c r="S63" i="51"/>
  <c r="R63" i="51"/>
  <c r="Q63" i="51"/>
  <c r="P63" i="51"/>
  <c r="O63" i="51"/>
  <c r="N63" i="51"/>
  <c r="M63" i="51"/>
  <c r="AE62" i="51"/>
  <c r="AD62" i="51"/>
  <c r="AC62" i="51"/>
  <c r="AB62" i="51"/>
  <c r="AA62" i="51"/>
  <c r="Z62" i="51"/>
  <c r="Y62" i="51"/>
  <c r="X62" i="51"/>
  <c r="W62" i="51"/>
  <c r="V62" i="51"/>
  <c r="U62" i="51"/>
  <c r="T62" i="51"/>
  <c r="S62" i="51"/>
  <c r="R62" i="51"/>
  <c r="Q62" i="51"/>
  <c r="P62" i="51"/>
  <c r="O62" i="51"/>
  <c r="N62" i="51"/>
  <c r="M62" i="51"/>
  <c r="AE61" i="51"/>
  <c r="AD61" i="51"/>
  <c r="AC61" i="51"/>
  <c r="AB61" i="51"/>
  <c r="AA61" i="51"/>
  <c r="Z61" i="51"/>
  <c r="Y61" i="51"/>
  <c r="X61" i="51"/>
  <c r="W61" i="51"/>
  <c r="V61" i="51"/>
  <c r="U61" i="51"/>
  <c r="T61" i="51"/>
  <c r="S61" i="51"/>
  <c r="R61" i="51"/>
  <c r="Q61" i="51"/>
  <c r="P61" i="51"/>
  <c r="O61" i="51"/>
  <c r="N61" i="51"/>
  <c r="M61" i="51"/>
  <c r="AE60" i="51"/>
  <c r="AD60" i="51"/>
  <c r="AC60" i="51"/>
  <c r="AB60" i="51"/>
  <c r="AA60" i="51"/>
  <c r="Z60" i="51"/>
  <c r="Y60" i="51"/>
  <c r="X60" i="51"/>
  <c r="W60" i="51"/>
  <c r="V60" i="51"/>
  <c r="U60" i="51"/>
  <c r="T60" i="51"/>
  <c r="S60" i="51"/>
  <c r="R60" i="51"/>
  <c r="Q60" i="51"/>
  <c r="P60" i="51"/>
  <c r="O60" i="51"/>
  <c r="N60" i="51"/>
  <c r="M60" i="51"/>
  <c r="AE59" i="51"/>
  <c r="AD59" i="51"/>
  <c r="AC59" i="51"/>
  <c r="AB59" i="51"/>
  <c r="AA59" i="51"/>
  <c r="Z59" i="51"/>
  <c r="Y59" i="51"/>
  <c r="X59" i="51"/>
  <c r="W59" i="51"/>
  <c r="V59" i="51"/>
  <c r="U59" i="51"/>
  <c r="T59" i="51"/>
  <c r="S59" i="51"/>
  <c r="R59" i="51"/>
  <c r="Q59" i="51"/>
  <c r="P59" i="51"/>
  <c r="O59" i="51"/>
  <c r="N59" i="51"/>
  <c r="M59" i="51"/>
  <c r="AE58" i="51"/>
  <c r="AD58" i="51"/>
  <c r="AC58" i="51"/>
  <c r="AB58" i="51"/>
  <c r="AA58" i="51"/>
  <c r="Z58" i="51"/>
  <c r="Y58" i="51"/>
  <c r="X58" i="51"/>
  <c r="W58" i="51"/>
  <c r="V58" i="51"/>
  <c r="U58" i="51"/>
  <c r="T58" i="51"/>
  <c r="S58" i="51"/>
  <c r="R58" i="51"/>
  <c r="Q58" i="51"/>
  <c r="P58" i="51"/>
  <c r="O58" i="51"/>
  <c r="N58" i="51"/>
  <c r="M58" i="51"/>
  <c r="AE57" i="51"/>
  <c r="AD57" i="51"/>
  <c r="AC57" i="51"/>
  <c r="AB57" i="51"/>
  <c r="AA57" i="51"/>
  <c r="Z57" i="51"/>
  <c r="Y57" i="51"/>
  <c r="X57" i="51"/>
  <c r="W57" i="51"/>
  <c r="V57" i="51"/>
  <c r="U57" i="51"/>
  <c r="T57" i="51"/>
  <c r="S57" i="51"/>
  <c r="R57" i="51"/>
  <c r="Q57" i="51"/>
  <c r="P57" i="51"/>
  <c r="O57" i="51"/>
  <c r="N57" i="51"/>
  <c r="M57" i="51"/>
  <c r="AE56" i="51"/>
  <c r="AD56" i="51"/>
  <c r="AC56" i="51"/>
  <c r="AB56" i="51"/>
  <c r="AA56" i="51"/>
  <c r="Z56" i="51"/>
  <c r="Y56" i="51"/>
  <c r="X56" i="51"/>
  <c r="W56" i="51"/>
  <c r="V56" i="51"/>
  <c r="U56" i="51"/>
  <c r="T56" i="51"/>
  <c r="S56" i="51"/>
  <c r="R56" i="51"/>
  <c r="Q56" i="51"/>
  <c r="P56" i="51"/>
  <c r="O56" i="51"/>
  <c r="N56" i="51"/>
  <c r="M56" i="51"/>
  <c r="AE55" i="51"/>
  <c r="AD55" i="51"/>
  <c r="AC55" i="51"/>
  <c r="AB55" i="51"/>
  <c r="AA55" i="51"/>
  <c r="Z55" i="51"/>
  <c r="Y55" i="51"/>
  <c r="X55" i="51"/>
  <c r="W55" i="51"/>
  <c r="V55" i="51"/>
  <c r="U55" i="51"/>
  <c r="T55" i="51"/>
  <c r="S55" i="51"/>
  <c r="R55" i="51"/>
  <c r="Q55" i="51"/>
  <c r="P55" i="51"/>
  <c r="O55" i="51"/>
  <c r="N55" i="51"/>
  <c r="M55" i="51"/>
  <c r="AE54" i="51"/>
  <c r="AD54" i="51"/>
  <c r="AC54" i="51"/>
  <c r="AB54" i="51"/>
  <c r="AA54" i="51"/>
  <c r="Z54" i="51"/>
  <c r="Y54" i="51"/>
  <c r="X54" i="51"/>
  <c r="W54" i="51"/>
  <c r="V54" i="51"/>
  <c r="U54" i="51"/>
  <c r="T54" i="51"/>
  <c r="S54" i="51"/>
  <c r="R54" i="51"/>
  <c r="Q54" i="51"/>
  <c r="P54" i="51"/>
  <c r="O54" i="51"/>
  <c r="N54" i="51"/>
  <c r="M54" i="51"/>
  <c r="AE53" i="51"/>
  <c r="AD53" i="51"/>
  <c r="AC53" i="51"/>
  <c r="AB53" i="51"/>
  <c r="AA53" i="51"/>
  <c r="Z53" i="51"/>
  <c r="Y53" i="51"/>
  <c r="X53" i="51"/>
  <c r="W53" i="51"/>
  <c r="V53" i="51"/>
  <c r="U53" i="51"/>
  <c r="T53" i="51"/>
  <c r="S53" i="51"/>
  <c r="R53" i="51"/>
  <c r="Q53" i="51"/>
  <c r="P53" i="51"/>
  <c r="O53" i="51"/>
  <c r="N53" i="51"/>
  <c r="M53" i="51"/>
  <c r="AE52" i="51"/>
  <c r="AD52" i="51"/>
  <c r="AC52" i="51"/>
  <c r="AB52" i="51"/>
  <c r="AA52" i="51"/>
  <c r="Z52" i="51"/>
  <c r="Y52" i="51"/>
  <c r="X52" i="51"/>
  <c r="W52" i="51"/>
  <c r="V52" i="51"/>
  <c r="U52" i="51"/>
  <c r="T52" i="51"/>
  <c r="S52" i="51"/>
  <c r="R52" i="51"/>
  <c r="Q52" i="51"/>
  <c r="P52" i="51"/>
  <c r="O52" i="51"/>
  <c r="N52" i="51"/>
  <c r="M52" i="51"/>
  <c r="AE51" i="51"/>
  <c r="AD51" i="51"/>
  <c r="AC51" i="51"/>
  <c r="AB51" i="51"/>
  <c r="AA51" i="51"/>
  <c r="Z51" i="51"/>
  <c r="Y51" i="51"/>
  <c r="X51" i="51"/>
  <c r="W51" i="51"/>
  <c r="V51" i="51"/>
  <c r="U51" i="51"/>
  <c r="T51" i="51"/>
  <c r="S51" i="51"/>
  <c r="R51" i="51"/>
  <c r="Q51" i="51"/>
  <c r="P51" i="51"/>
  <c r="O51" i="51"/>
  <c r="N51" i="51"/>
  <c r="M51" i="51"/>
  <c r="AE50" i="51"/>
  <c r="AD50" i="51"/>
  <c r="AC50" i="51"/>
  <c r="AB50" i="51"/>
  <c r="AA50" i="51"/>
  <c r="Z50" i="51"/>
  <c r="Y50" i="51"/>
  <c r="X50" i="51"/>
  <c r="W50" i="51"/>
  <c r="V50" i="51"/>
  <c r="U50" i="51"/>
  <c r="T50" i="51"/>
  <c r="S50" i="51"/>
  <c r="R50" i="51"/>
  <c r="Q50" i="51"/>
  <c r="P50" i="51"/>
  <c r="O50" i="51"/>
  <c r="N50" i="51"/>
  <c r="M50" i="51"/>
  <c r="AE49" i="51"/>
  <c r="AD49" i="51"/>
  <c r="AC49" i="51"/>
  <c r="AB49" i="51"/>
  <c r="AA49" i="51"/>
  <c r="Z49" i="51"/>
  <c r="Y49" i="51"/>
  <c r="X49" i="51"/>
  <c r="W49" i="51"/>
  <c r="V49" i="51"/>
  <c r="U49" i="51"/>
  <c r="T49" i="51"/>
  <c r="S49" i="51"/>
  <c r="R49" i="51"/>
  <c r="Q49" i="51"/>
  <c r="P49" i="51"/>
  <c r="O49" i="51"/>
  <c r="N49" i="51"/>
  <c r="M49" i="51"/>
  <c r="AE48" i="51"/>
  <c r="AD48" i="51"/>
  <c r="AC48" i="51"/>
  <c r="AB48" i="51"/>
  <c r="AA48" i="51"/>
  <c r="Z48" i="51"/>
  <c r="Y48" i="51"/>
  <c r="X48" i="51"/>
  <c r="W48" i="51"/>
  <c r="V48" i="51"/>
  <c r="U48" i="51"/>
  <c r="T48" i="51"/>
  <c r="S48" i="51"/>
  <c r="R48" i="51"/>
  <c r="Q48" i="51"/>
  <c r="P48" i="51"/>
  <c r="O48" i="51"/>
  <c r="N48" i="51"/>
  <c r="M48" i="51"/>
  <c r="AE47" i="51"/>
  <c r="AD47" i="51"/>
  <c r="AC47" i="51"/>
  <c r="AB47" i="51"/>
  <c r="AA47" i="51"/>
  <c r="Z47" i="51"/>
  <c r="Y47" i="51"/>
  <c r="X47" i="51"/>
  <c r="W47" i="51"/>
  <c r="V47" i="51"/>
  <c r="U47" i="51"/>
  <c r="T47" i="51"/>
  <c r="S47" i="51"/>
  <c r="R47" i="51"/>
  <c r="Q47" i="51"/>
  <c r="P47" i="51"/>
  <c r="O47" i="51"/>
  <c r="N47" i="51"/>
  <c r="M47" i="51"/>
  <c r="AE46" i="51"/>
  <c r="AD46" i="51"/>
  <c r="AC46" i="51"/>
  <c r="AB46" i="51"/>
  <c r="AA46" i="51"/>
  <c r="Z46" i="51"/>
  <c r="Y46" i="51"/>
  <c r="X46" i="51"/>
  <c r="W46" i="51"/>
  <c r="V46" i="51"/>
  <c r="U46" i="51"/>
  <c r="T46" i="51"/>
  <c r="S46" i="51"/>
  <c r="R46" i="51"/>
  <c r="Q46" i="51"/>
  <c r="P46" i="51"/>
  <c r="O46" i="51"/>
  <c r="N46" i="51"/>
  <c r="M46" i="51"/>
  <c r="AE45" i="51"/>
  <c r="AD45" i="51"/>
  <c r="AC45" i="51"/>
  <c r="AB45" i="51"/>
  <c r="AA45" i="51"/>
  <c r="Z45" i="51"/>
  <c r="Y45" i="51"/>
  <c r="X45" i="51"/>
  <c r="W45" i="51"/>
  <c r="V45" i="51"/>
  <c r="U45" i="51"/>
  <c r="T45" i="51"/>
  <c r="S45" i="51"/>
  <c r="R45" i="51"/>
  <c r="Q45" i="51"/>
  <c r="P45" i="51"/>
  <c r="O45" i="51"/>
  <c r="N45" i="51"/>
  <c r="M45" i="51"/>
  <c r="AE44" i="51"/>
  <c r="AD44" i="51"/>
  <c r="AC44" i="51"/>
  <c r="AB44" i="51"/>
  <c r="AA44" i="51"/>
  <c r="Z44" i="51"/>
  <c r="Y44" i="51"/>
  <c r="X44" i="51"/>
  <c r="W44" i="51"/>
  <c r="V44" i="51"/>
  <c r="U44" i="51"/>
  <c r="T44" i="51"/>
  <c r="S44" i="51"/>
  <c r="R44" i="51"/>
  <c r="Q44" i="51"/>
  <c r="P44" i="51"/>
  <c r="O44" i="51"/>
  <c r="N44" i="51"/>
  <c r="M44" i="51"/>
  <c r="AE43" i="51"/>
  <c r="AD43" i="51"/>
  <c r="AC43" i="51"/>
  <c r="AB43" i="51"/>
  <c r="AA43" i="51"/>
  <c r="Z43" i="51"/>
  <c r="Y43" i="51"/>
  <c r="X43" i="51"/>
  <c r="W43" i="51"/>
  <c r="V43" i="51"/>
  <c r="U43" i="51"/>
  <c r="T43" i="51"/>
  <c r="S43" i="51"/>
  <c r="R43" i="51"/>
  <c r="Q43" i="51"/>
  <c r="P43" i="51"/>
  <c r="O43" i="51"/>
  <c r="N43" i="51"/>
  <c r="M43" i="51"/>
  <c r="AE42" i="51"/>
  <c r="AD42" i="51"/>
  <c r="AC42" i="51"/>
  <c r="AB42" i="51"/>
  <c r="AA42" i="51"/>
  <c r="Z42" i="51"/>
  <c r="Y42" i="51"/>
  <c r="X42" i="51"/>
  <c r="W42" i="51"/>
  <c r="V42" i="51"/>
  <c r="U42" i="51"/>
  <c r="T42" i="51"/>
  <c r="S42" i="51"/>
  <c r="R42" i="51"/>
  <c r="Q42" i="51"/>
  <c r="P42" i="51"/>
  <c r="O42" i="51"/>
  <c r="N42" i="51"/>
  <c r="M42" i="51"/>
  <c r="AE41" i="51"/>
  <c r="AD41" i="51"/>
  <c r="AC41" i="51"/>
  <c r="AB41" i="51"/>
  <c r="AA41" i="51"/>
  <c r="Z41" i="51"/>
  <c r="Y41" i="51"/>
  <c r="X41" i="51"/>
  <c r="W41" i="51"/>
  <c r="V41" i="51"/>
  <c r="U41" i="51"/>
  <c r="T41" i="51"/>
  <c r="S41" i="51"/>
  <c r="R41" i="51"/>
  <c r="Q41" i="51"/>
  <c r="P41" i="51"/>
  <c r="O41" i="51"/>
  <c r="N41" i="51"/>
  <c r="M41" i="51"/>
  <c r="AE40" i="51"/>
  <c r="AD40" i="51"/>
  <c r="AC40" i="51"/>
  <c r="AB40" i="51"/>
  <c r="AA40" i="51"/>
  <c r="Z40" i="51"/>
  <c r="Y40" i="51"/>
  <c r="X40" i="51"/>
  <c r="W40" i="51"/>
  <c r="V40" i="51"/>
  <c r="U40" i="51"/>
  <c r="T40" i="51"/>
  <c r="S40" i="51"/>
  <c r="R40" i="51"/>
  <c r="Q40" i="51"/>
  <c r="P40" i="51"/>
  <c r="O40" i="51"/>
  <c r="N40" i="51"/>
  <c r="M40" i="51"/>
  <c r="AE39" i="51"/>
  <c r="AD39" i="51"/>
  <c r="AC39" i="51"/>
  <c r="AB39" i="51"/>
  <c r="AA39" i="51"/>
  <c r="Z39" i="51"/>
  <c r="Y39" i="51"/>
  <c r="X39" i="51"/>
  <c r="W39" i="51"/>
  <c r="V39" i="51"/>
  <c r="U39" i="51"/>
  <c r="T39" i="51"/>
  <c r="S39" i="51"/>
  <c r="R39" i="51"/>
  <c r="Q39" i="51"/>
  <c r="P39" i="51"/>
  <c r="O39" i="51"/>
  <c r="N39" i="51"/>
  <c r="M39" i="51"/>
  <c r="AE38" i="51"/>
  <c r="AD38" i="51"/>
  <c r="AC38" i="51"/>
  <c r="AB38" i="51"/>
  <c r="AA38" i="51"/>
  <c r="Z38" i="51"/>
  <c r="Y38" i="51"/>
  <c r="X38" i="51"/>
  <c r="W38" i="51"/>
  <c r="V38" i="51"/>
  <c r="U38" i="51"/>
  <c r="T38" i="51"/>
  <c r="S38" i="51"/>
  <c r="R38" i="51"/>
  <c r="Q38" i="51"/>
  <c r="P38" i="51"/>
  <c r="O38" i="51"/>
  <c r="N38" i="51"/>
  <c r="M38" i="51"/>
  <c r="AE37" i="51"/>
  <c r="AD37" i="51"/>
  <c r="AC37" i="51"/>
  <c r="AB37" i="51"/>
  <c r="AA37" i="51"/>
  <c r="Z37" i="51"/>
  <c r="Y37" i="51"/>
  <c r="X37" i="51"/>
  <c r="W37" i="51"/>
  <c r="V37" i="51"/>
  <c r="U37" i="51"/>
  <c r="T37" i="51"/>
  <c r="S37" i="51"/>
  <c r="R37" i="51"/>
  <c r="Q37" i="51"/>
  <c r="P37" i="51"/>
  <c r="O37" i="51"/>
  <c r="N37" i="51"/>
  <c r="M37" i="51"/>
  <c r="AE36" i="51"/>
  <c r="AD36" i="51"/>
  <c r="AC36" i="51"/>
  <c r="AB36" i="51"/>
  <c r="AA36" i="51"/>
  <c r="Z36" i="51"/>
  <c r="Y36" i="51"/>
  <c r="X36" i="51"/>
  <c r="W36" i="51"/>
  <c r="V36" i="51"/>
  <c r="U36" i="51"/>
  <c r="T36" i="51"/>
  <c r="S36" i="51"/>
  <c r="R36" i="51"/>
  <c r="Q36" i="51"/>
  <c r="P36" i="51"/>
  <c r="O36" i="51"/>
  <c r="N36" i="51"/>
  <c r="M36" i="51"/>
  <c r="AE35" i="51"/>
  <c r="AD35" i="51"/>
  <c r="AC35" i="51"/>
  <c r="AB35" i="51"/>
  <c r="AA35" i="51"/>
  <c r="Z35" i="51"/>
  <c r="Y35" i="51"/>
  <c r="X35" i="51"/>
  <c r="W35" i="51"/>
  <c r="V35" i="51"/>
  <c r="U35" i="51"/>
  <c r="T35" i="51"/>
  <c r="S35" i="51"/>
  <c r="R35" i="51"/>
  <c r="Q35" i="51"/>
  <c r="P35" i="51"/>
  <c r="O35" i="51"/>
  <c r="N35" i="51"/>
  <c r="M35" i="51"/>
  <c r="AE34" i="51"/>
  <c r="AD34" i="51"/>
  <c r="AC34" i="51"/>
  <c r="AB34" i="51"/>
  <c r="AA34" i="51"/>
  <c r="Z34" i="51"/>
  <c r="Y34" i="51"/>
  <c r="X34" i="51"/>
  <c r="W34" i="51"/>
  <c r="V34" i="51"/>
  <c r="U34" i="51"/>
  <c r="T34" i="51"/>
  <c r="S34" i="51"/>
  <c r="R34" i="51"/>
  <c r="Q34" i="51"/>
  <c r="P34" i="51"/>
  <c r="O34" i="51"/>
  <c r="N34" i="51"/>
  <c r="M34" i="51"/>
  <c r="AE33" i="51"/>
  <c r="AD33" i="51"/>
  <c r="AC33" i="51"/>
  <c r="AB33" i="51"/>
  <c r="AA33" i="51"/>
  <c r="Z33" i="51"/>
  <c r="Y33" i="51"/>
  <c r="X33" i="51"/>
  <c r="W33" i="51"/>
  <c r="V33" i="51"/>
  <c r="U33" i="51"/>
  <c r="T33" i="51"/>
  <c r="S33" i="51"/>
  <c r="R33" i="51"/>
  <c r="Q33" i="51"/>
  <c r="P33" i="51"/>
  <c r="O33" i="51"/>
  <c r="N33" i="51"/>
  <c r="M33" i="51"/>
  <c r="AE32" i="51"/>
  <c r="AD32" i="51"/>
  <c r="AC32" i="51"/>
  <c r="AB32" i="51"/>
  <c r="AA32" i="51"/>
  <c r="Z32" i="51"/>
  <c r="Y32" i="51"/>
  <c r="X32" i="51"/>
  <c r="W32" i="51"/>
  <c r="V32" i="51"/>
  <c r="U32" i="51"/>
  <c r="T32" i="51"/>
  <c r="S32" i="51"/>
  <c r="R32" i="51"/>
  <c r="Q32" i="51"/>
  <c r="P32" i="51"/>
  <c r="O32" i="51"/>
  <c r="N32" i="51"/>
  <c r="M32" i="51"/>
  <c r="AE31" i="51"/>
  <c r="AD31" i="51"/>
  <c r="AC31" i="51"/>
  <c r="AB31" i="51"/>
  <c r="AA31" i="51"/>
  <c r="Z31" i="51"/>
  <c r="Y31" i="51"/>
  <c r="X31" i="51"/>
  <c r="W31" i="51"/>
  <c r="V31" i="51"/>
  <c r="U31" i="51"/>
  <c r="T31" i="51"/>
  <c r="S31" i="51"/>
  <c r="R31" i="51"/>
  <c r="Q31" i="51"/>
  <c r="P31" i="51"/>
  <c r="O31" i="51"/>
  <c r="N31" i="51"/>
  <c r="M31" i="51"/>
  <c r="AE30" i="51"/>
  <c r="AD30" i="51"/>
  <c r="AC30" i="51"/>
  <c r="AB30" i="51"/>
  <c r="AA30" i="51"/>
  <c r="Z30" i="51"/>
  <c r="Y30" i="51"/>
  <c r="X30" i="51"/>
  <c r="W30" i="51"/>
  <c r="V30" i="51"/>
  <c r="U30" i="51"/>
  <c r="T30" i="51"/>
  <c r="S30" i="51"/>
  <c r="R30" i="51"/>
  <c r="Q30" i="51"/>
  <c r="P30" i="51"/>
  <c r="O30" i="51"/>
  <c r="N30" i="51"/>
  <c r="M30" i="51"/>
  <c r="AE29" i="51"/>
  <c r="AD29" i="51"/>
  <c r="AC29" i="51"/>
  <c r="AB29" i="51"/>
  <c r="AA29" i="51"/>
  <c r="Z29" i="51"/>
  <c r="Y29" i="51"/>
  <c r="X29" i="51"/>
  <c r="W29" i="51"/>
  <c r="V29" i="51"/>
  <c r="U29" i="51"/>
  <c r="T29" i="51"/>
  <c r="S29" i="51"/>
  <c r="R29" i="51"/>
  <c r="Q29" i="51"/>
  <c r="P29" i="51"/>
  <c r="O29" i="51"/>
  <c r="N29" i="51"/>
  <c r="M29" i="51"/>
  <c r="AE28" i="51"/>
  <c r="AD28" i="51"/>
  <c r="AC28" i="51"/>
  <c r="AB28" i="51"/>
  <c r="AA28" i="51"/>
  <c r="Z28" i="51"/>
  <c r="Y28" i="51"/>
  <c r="X28" i="51"/>
  <c r="W28" i="51"/>
  <c r="V28" i="51"/>
  <c r="U28" i="51"/>
  <c r="T28" i="51"/>
  <c r="S28" i="51"/>
  <c r="R28" i="51"/>
  <c r="Q28" i="51"/>
  <c r="P28" i="51"/>
  <c r="O28" i="51"/>
  <c r="N28" i="51"/>
  <c r="M28" i="51"/>
  <c r="AE27" i="51"/>
  <c r="AD27" i="51"/>
  <c r="AC27" i="51"/>
  <c r="AB27" i="51"/>
  <c r="AA27" i="51"/>
  <c r="Z27" i="51"/>
  <c r="Y27" i="51"/>
  <c r="X27" i="51"/>
  <c r="W27" i="51"/>
  <c r="V27" i="51"/>
  <c r="U27" i="51"/>
  <c r="T27" i="51"/>
  <c r="S27" i="51"/>
  <c r="R27" i="51"/>
  <c r="Q27" i="51"/>
  <c r="P27" i="51"/>
  <c r="O27" i="51"/>
  <c r="N27" i="51"/>
  <c r="M27" i="51"/>
  <c r="AE26" i="51"/>
  <c r="AD26" i="51"/>
  <c r="AC26" i="51"/>
  <c r="AB26" i="51"/>
  <c r="AA26" i="51"/>
  <c r="Z26" i="51"/>
  <c r="Y26" i="51"/>
  <c r="X26" i="51"/>
  <c r="W26" i="51"/>
  <c r="V26" i="51"/>
  <c r="U26" i="51"/>
  <c r="T26" i="51"/>
  <c r="S26" i="51"/>
  <c r="R26" i="51"/>
  <c r="Q26" i="51"/>
  <c r="P26" i="51"/>
  <c r="O26" i="51"/>
  <c r="N26" i="51"/>
  <c r="M26" i="51"/>
  <c r="AE25" i="51"/>
  <c r="AD25" i="51"/>
  <c r="AC25" i="51"/>
  <c r="AB25" i="51"/>
  <c r="AA25" i="51"/>
  <c r="Z25" i="51"/>
  <c r="Y25" i="51"/>
  <c r="X25" i="51"/>
  <c r="W25" i="51"/>
  <c r="V25" i="51"/>
  <c r="U25" i="51"/>
  <c r="T25" i="51"/>
  <c r="S25" i="51"/>
  <c r="R25" i="51"/>
  <c r="Q25" i="51"/>
  <c r="P25" i="51"/>
  <c r="O25" i="51"/>
  <c r="N25" i="51"/>
  <c r="M25" i="51"/>
  <c r="AE24" i="51"/>
  <c r="AD24" i="51"/>
  <c r="AC24" i="51"/>
  <c r="AB24" i="51"/>
  <c r="AA24" i="51"/>
  <c r="Z24" i="51"/>
  <c r="Y24" i="51"/>
  <c r="X24" i="51"/>
  <c r="W24" i="51"/>
  <c r="V24" i="51"/>
  <c r="U24" i="51"/>
  <c r="T24" i="51"/>
  <c r="S24" i="51"/>
  <c r="R24" i="51"/>
  <c r="Q24" i="51"/>
  <c r="P24" i="51"/>
  <c r="O24" i="51"/>
  <c r="N24" i="51"/>
  <c r="M24" i="51"/>
  <c r="AE23" i="51"/>
  <c r="AD23" i="51"/>
  <c r="AC23" i="51"/>
  <c r="AB23" i="51"/>
  <c r="AA23" i="51"/>
  <c r="Z23" i="51"/>
  <c r="Y23" i="51"/>
  <c r="X23" i="51"/>
  <c r="W23" i="51"/>
  <c r="V23" i="51"/>
  <c r="U23" i="51"/>
  <c r="T23" i="51"/>
  <c r="S23" i="51"/>
  <c r="R23" i="51"/>
  <c r="Q23" i="51"/>
  <c r="P23" i="51"/>
  <c r="O23" i="51"/>
  <c r="N23" i="51"/>
  <c r="M23" i="51"/>
  <c r="AE22" i="51"/>
  <c r="AD22" i="51"/>
  <c r="AC22" i="51"/>
  <c r="AB22" i="51"/>
  <c r="AA22" i="51"/>
  <c r="Z22" i="51"/>
  <c r="Y22" i="51"/>
  <c r="X22" i="51"/>
  <c r="W22" i="51"/>
  <c r="V22" i="51"/>
  <c r="U22" i="51"/>
  <c r="T22" i="51"/>
  <c r="S22" i="51"/>
  <c r="R22" i="51"/>
  <c r="Q22" i="51"/>
  <c r="P22" i="51"/>
  <c r="O22" i="51"/>
  <c r="N22" i="51"/>
  <c r="M22" i="51"/>
  <c r="AE21" i="51"/>
  <c r="AD21" i="51"/>
  <c r="AC21" i="51"/>
  <c r="AB21" i="51"/>
  <c r="AA21" i="51"/>
  <c r="Z21" i="51"/>
  <c r="Y21" i="51"/>
  <c r="X21" i="51"/>
  <c r="W21" i="51"/>
  <c r="V21" i="51"/>
  <c r="U21" i="51"/>
  <c r="T21" i="51"/>
  <c r="S21" i="51"/>
  <c r="R21" i="51"/>
  <c r="Q21" i="51"/>
  <c r="P21" i="51"/>
  <c r="O21" i="51"/>
  <c r="N21" i="51"/>
  <c r="M21" i="51"/>
  <c r="AE20" i="51"/>
  <c r="AD20" i="51"/>
  <c r="AC20" i="51"/>
  <c r="AB20" i="51"/>
  <c r="AA20" i="51"/>
  <c r="Z20" i="51"/>
  <c r="Y20" i="51"/>
  <c r="X20" i="51"/>
  <c r="W20" i="51"/>
  <c r="V20" i="51"/>
  <c r="U20" i="51"/>
  <c r="T20" i="51"/>
  <c r="S20" i="51"/>
  <c r="R20" i="51"/>
  <c r="Q20" i="51"/>
  <c r="P20" i="51"/>
  <c r="O20" i="51"/>
  <c r="N20" i="51"/>
  <c r="M20" i="51"/>
  <c r="AE19" i="51"/>
  <c r="AD19" i="51"/>
  <c r="AC19" i="51"/>
  <c r="AB19" i="51"/>
  <c r="AA19" i="51"/>
  <c r="Z19" i="51"/>
  <c r="Y19" i="51"/>
  <c r="X19" i="51"/>
  <c r="W19" i="51"/>
  <c r="V19" i="51"/>
  <c r="U19" i="51"/>
  <c r="T19" i="51"/>
  <c r="S19" i="51"/>
  <c r="R19" i="51"/>
  <c r="Q19" i="51"/>
  <c r="P19" i="51"/>
  <c r="O19" i="51"/>
  <c r="N19" i="51"/>
  <c r="M19" i="51"/>
  <c r="AE18" i="51"/>
  <c r="AD18" i="51"/>
  <c r="AC18" i="51"/>
  <c r="AB18" i="51"/>
  <c r="AA18" i="51"/>
  <c r="Z18" i="51"/>
  <c r="Y18" i="51"/>
  <c r="X18" i="51"/>
  <c r="W18" i="51"/>
  <c r="V18" i="51"/>
  <c r="U18" i="51"/>
  <c r="T18" i="51"/>
  <c r="S18" i="51"/>
  <c r="R18" i="51"/>
  <c r="Q18" i="51"/>
  <c r="P18" i="51"/>
  <c r="O18" i="51"/>
  <c r="N18" i="51"/>
  <c r="M18" i="51"/>
  <c r="AE17" i="51"/>
  <c r="AD17" i="51"/>
  <c r="AC17" i="51"/>
  <c r="AB17" i="51"/>
  <c r="AA17" i="51"/>
  <c r="Z17" i="51"/>
  <c r="Y17" i="51"/>
  <c r="X17" i="51"/>
  <c r="W17" i="51"/>
  <c r="V17" i="51"/>
  <c r="U17" i="51"/>
  <c r="T17" i="51"/>
  <c r="S17" i="51"/>
  <c r="R17" i="51"/>
  <c r="Q17" i="51"/>
  <c r="P17" i="51"/>
  <c r="O17" i="51"/>
  <c r="N17" i="51"/>
  <c r="M17" i="51"/>
  <c r="AE16" i="51"/>
  <c r="AD16" i="51"/>
  <c r="AC16" i="51"/>
  <c r="AB16" i="51"/>
  <c r="AA16" i="51"/>
  <c r="Z16" i="51"/>
  <c r="Y16" i="51"/>
  <c r="X16" i="51"/>
  <c r="W16" i="51"/>
  <c r="V16" i="51"/>
  <c r="U16" i="51"/>
  <c r="T16" i="51"/>
  <c r="S16" i="51"/>
  <c r="R16" i="51"/>
  <c r="Q16" i="51"/>
  <c r="P16" i="51"/>
  <c r="O16" i="51"/>
  <c r="N16" i="51"/>
  <c r="M16" i="51"/>
  <c r="AE15" i="51"/>
  <c r="AD15" i="51"/>
  <c r="AC15" i="51"/>
  <c r="AB15" i="51"/>
  <c r="AA15" i="51"/>
  <c r="Z15" i="51"/>
  <c r="Y15" i="51"/>
  <c r="X15" i="51"/>
  <c r="W15" i="51"/>
  <c r="V15" i="51"/>
  <c r="U15" i="51"/>
  <c r="T15" i="51"/>
  <c r="S15" i="51"/>
  <c r="R15" i="51"/>
  <c r="Q15" i="51"/>
  <c r="P15" i="51"/>
  <c r="O15" i="51"/>
  <c r="N15" i="51"/>
  <c r="M15" i="51"/>
  <c r="AE14" i="51"/>
  <c r="AD14" i="51"/>
  <c r="AC14" i="51"/>
  <c r="AB14" i="51"/>
  <c r="AA14" i="51"/>
  <c r="Z14" i="51"/>
  <c r="Y14" i="51"/>
  <c r="X14" i="51"/>
  <c r="W14" i="51"/>
  <c r="V14" i="51"/>
  <c r="U14" i="51"/>
  <c r="T14" i="51"/>
  <c r="S14" i="51"/>
  <c r="R14" i="51"/>
  <c r="Q14" i="51"/>
  <c r="P14" i="51"/>
  <c r="O14" i="51"/>
  <c r="N14" i="51"/>
  <c r="M14" i="51"/>
  <c r="AE13" i="51"/>
  <c r="AD13" i="51"/>
  <c r="AC13" i="51"/>
  <c r="AB13" i="51"/>
  <c r="AA13" i="51"/>
  <c r="Z13" i="51"/>
  <c r="Y13" i="51"/>
  <c r="X13" i="51"/>
  <c r="W13" i="51"/>
  <c r="V13" i="51"/>
  <c r="U13" i="51"/>
  <c r="T13" i="51"/>
  <c r="S13" i="51"/>
  <c r="R13" i="51"/>
  <c r="Q13" i="51"/>
  <c r="P13" i="51"/>
  <c r="O13" i="51"/>
  <c r="N13" i="51"/>
  <c r="M13" i="51"/>
  <c r="AE12" i="51"/>
  <c r="AD12" i="51"/>
  <c r="AC12" i="51"/>
  <c r="AB12" i="51"/>
  <c r="AA12" i="51"/>
  <c r="Z12" i="51"/>
  <c r="Y12" i="51"/>
  <c r="X12" i="51"/>
  <c r="W12" i="51"/>
  <c r="V12" i="51"/>
  <c r="U12" i="51"/>
  <c r="T12" i="51"/>
  <c r="S12" i="51"/>
  <c r="R12" i="51"/>
  <c r="Q12" i="51"/>
  <c r="P12" i="51"/>
  <c r="O12" i="51"/>
  <c r="N12" i="51"/>
  <c r="M12" i="51"/>
  <c r="AE11" i="51"/>
  <c r="AD11" i="51"/>
  <c r="AC11" i="51"/>
  <c r="AB11" i="51"/>
  <c r="AA11" i="51"/>
  <c r="Z11" i="51"/>
  <c r="Y11" i="51"/>
  <c r="X11" i="51"/>
  <c r="W11" i="51"/>
  <c r="V11" i="51"/>
  <c r="U11" i="51"/>
  <c r="T11" i="51"/>
  <c r="S11" i="51"/>
  <c r="R11" i="51"/>
  <c r="Q11" i="51"/>
  <c r="P11" i="51"/>
  <c r="O11" i="51"/>
  <c r="N11" i="51"/>
  <c r="M11" i="51"/>
  <c r="AE10" i="51"/>
  <c r="AD10" i="51"/>
  <c r="AC10" i="51"/>
  <c r="AB10" i="51"/>
  <c r="AA10" i="51"/>
  <c r="Z10" i="51"/>
  <c r="Y10" i="51"/>
  <c r="X10" i="51"/>
  <c r="W10" i="51"/>
  <c r="V10" i="51"/>
  <c r="U10" i="51"/>
  <c r="T10" i="51"/>
  <c r="S10" i="51"/>
  <c r="R10" i="51"/>
  <c r="Q10" i="51"/>
  <c r="P10" i="51"/>
  <c r="O10" i="51"/>
  <c r="N10" i="51"/>
  <c r="M10" i="51"/>
  <c r="AE9" i="51"/>
  <c r="AD9" i="51"/>
  <c r="AC9" i="51"/>
  <c r="AB9" i="51"/>
  <c r="AA9" i="51"/>
  <c r="Z9" i="51"/>
  <c r="Y9" i="51"/>
  <c r="X9" i="51"/>
  <c r="W9" i="51"/>
  <c r="V9" i="51"/>
  <c r="U9" i="51"/>
  <c r="T9" i="51"/>
  <c r="S9" i="51"/>
  <c r="R9" i="51"/>
  <c r="Q9" i="51"/>
  <c r="P9" i="51"/>
  <c r="O9" i="51"/>
  <c r="N9" i="51"/>
  <c r="M9" i="51"/>
  <c r="AE8" i="51"/>
  <c r="AD8" i="51"/>
  <c r="AC8" i="51"/>
  <c r="AB8" i="51"/>
  <c r="AA8" i="51"/>
  <c r="Z8" i="51"/>
  <c r="Y8" i="51"/>
  <c r="X8" i="51"/>
  <c r="W8" i="51"/>
  <c r="V8" i="51"/>
  <c r="U8" i="51"/>
  <c r="T8" i="51"/>
  <c r="S8" i="51"/>
  <c r="R8" i="51"/>
  <c r="Q8" i="51"/>
  <c r="P8" i="51"/>
  <c r="O8" i="51"/>
  <c r="N8" i="51"/>
  <c r="M8" i="51"/>
  <c r="AE7" i="51"/>
  <c r="AD7" i="51"/>
  <c r="AC7" i="51"/>
  <c r="AB7" i="51"/>
  <c r="AA7" i="51"/>
  <c r="Z7" i="51"/>
  <c r="Y7" i="51"/>
  <c r="X7" i="51"/>
  <c r="W7" i="51"/>
  <c r="V7" i="51"/>
  <c r="U7" i="51"/>
  <c r="T7" i="51"/>
  <c r="S7" i="51"/>
  <c r="R7" i="51"/>
  <c r="Q7" i="51"/>
  <c r="P7" i="51"/>
  <c r="O7" i="51"/>
  <c r="N7" i="51"/>
  <c r="M7" i="51"/>
  <c r="AE6" i="51"/>
  <c r="AD6" i="51"/>
  <c r="AC6" i="51"/>
  <c r="AB6" i="51"/>
  <c r="AA6" i="51"/>
  <c r="Z6" i="51"/>
  <c r="Y6" i="51"/>
  <c r="X6" i="51"/>
  <c r="W6" i="51"/>
  <c r="V6" i="51"/>
  <c r="U6" i="51"/>
  <c r="T6" i="51"/>
  <c r="S6" i="51"/>
  <c r="R6" i="51"/>
  <c r="Q6" i="51"/>
  <c r="P6" i="51"/>
  <c r="O6" i="51"/>
  <c r="N6" i="51"/>
  <c r="M6" i="51"/>
  <c r="AE5" i="51"/>
  <c r="AD5" i="51"/>
  <c r="AC5" i="51"/>
  <c r="AB5" i="51"/>
  <c r="AA5" i="51"/>
  <c r="Z5" i="51"/>
  <c r="Y5" i="51"/>
  <c r="X5" i="51"/>
  <c r="W5" i="51"/>
  <c r="V5" i="51"/>
  <c r="U5" i="51"/>
  <c r="T5" i="51"/>
  <c r="S5" i="51"/>
  <c r="R5" i="51"/>
  <c r="Q5" i="51"/>
  <c r="P5" i="51"/>
  <c r="O5" i="51"/>
  <c r="N5" i="51"/>
  <c r="M5" i="51"/>
  <c r="AE4" i="51"/>
  <c r="AD4" i="51"/>
  <c r="AC4" i="51"/>
  <c r="AB4" i="51"/>
  <c r="AA4" i="51"/>
  <c r="Z4" i="51"/>
  <c r="Y4" i="51"/>
  <c r="X4" i="51"/>
  <c r="W4" i="51"/>
  <c r="V4" i="51"/>
  <c r="U4" i="51"/>
  <c r="T4" i="51"/>
  <c r="S4" i="51"/>
  <c r="R4" i="51"/>
  <c r="Q4" i="51"/>
  <c r="P4" i="51"/>
  <c r="O4" i="51"/>
  <c r="N4" i="51"/>
  <c r="M4" i="51"/>
  <c r="AE3" i="51"/>
  <c r="AD3" i="51"/>
  <c r="AC3" i="51"/>
  <c r="AB3" i="51"/>
  <c r="AA3" i="51"/>
  <c r="Z3" i="51"/>
  <c r="Y3" i="51"/>
  <c r="X3" i="51"/>
  <c r="W3" i="51"/>
  <c r="V3" i="51"/>
  <c r="U3" i="51"/>
  <c r="T3" i="51"/>
  <c r="S3" i="51"/>
  <c r="R3" i="51"/>
  <c r="Q3" i="51"/>
  <c r="P3" i="51"/>
  <c r="O3" i="51"/>
  <c r="N3" i="51"/>
  <c r="M3" i="51"/>
  <c r="AE2" i="51"/>
  <c r="AD2" i="51"/>
  <c r="AC2" i="51"/>
  <c r="AB2" i="51"/>
  <c r="AA2" i="51"/>
  <c r="Z2" i="51"/>
  <c r="Y2" i="51"/>
  <c r="X2" i="51"/>
  <c r="W2" i="51"/>
  <c r="V2" i="51"/>
  <c r="U2" i="51"/>
  <c r="T2" i="51"/>
  <c r="S2" i="51"/>
  <c r="R2" i="51"/>
  <c r="Q2" i="51"/>
  <c r="P2" i="51"/>
  <c r="O2" i="51"/>
  <c r="N2" i="51"/>
  <c r="M2" i="51"/>
  <c r="R26" i="3" l="1"/>
  <c r="R24" i="3"/>
  <c r="R22" i="3"/>
  <c r="K26" i="3"/>
  <c r="K28" i="3"/>
  <c r="Q28" i="3" s="1"/>
  <c r="R28" i="3"/>
  <c r="S28" i="3" s="1"/>
  <c r="R20" i="3"/>
  <c r="R18" i="3"/>
  <c r="R16" i="3"/>
  <c r="R14" i="3"/>
  <c r="R12" i="3"/>
  <c r="R10" i="3"/>
  <c r="R8" i="3"/>
  <c r="R6" i="3"/>
  <c r="R4" i="3"/>
  <c r="K27" i="3"/>
  <c r="Q27" i="3" s="1"/>
  <c r="K25" i="3"/>
  <c r="R2" i="3"/>
  <c r="R27" i="3"/>
  <c r="S27" i="3" s="1"/>
  <c r="R25" i="3"/>
  <c r="R23" i="3"/>
  <c r="R21" i="3"/>
  <c r="R19" i="3"/>
  <c r="R17" i="3"/>
  <c r="R15" i="3"/>
  <c r="R13" i="3"/>
  <c r="R11" i="3"/>
  <c r="R9" i="3"/>
  <c r="R7" i="3"/>
  <c r="R5" i="3"/>
  <c r="R3" i="3"/>
  <c r="K24" i="3"/>
  <c r="K22" i="3"/>
  <c r="K23" i="3"/>
  <c r="K20" i="3"/>
  <c r="K18" i="3"/>
  <c r="K16" i="3"/>
  <c r="K14" i="3"/>
  <c r="K12" i="3"/>
  <c r="K10" i="3"/>
  <c r="K8" i="3"/>
  <c r="K6" i="3"/>
  <c r="K4" i="3"/>
  <c r="K21" i="3"/>
  <c r="K19" i="3"/>
  <c r="K17" i="3"/>
  <c r="K15" i="3"/>
  <c r="K13" i="3"/>
  <c r="K11" i="3"/>
  <c r="K9" i="3"/>
  <c r="K7" i="3"/>
  <c r="K5" i="3"/>
  <c r="K3" i="3"/>
  <c r="K29" i="40"/>
  <c r="C13" i="7"/>
  <c r="W653" i="51"/>
  <c r="K2" i="3"/>
  <c r="P26" i="40"/>
  <c r="Q26" i="40" s="1"/>
  <c r="N29" i="40"/>
  <c r="Q2" i="40"/>
  <c r="Q29" i="40" s="1"/>
  <c r="P26" i="39"/>
  <c r="Q26" i="39" s="1"/>
  <c r="Q29" i="39" s="1"/>
  <c r="N29" i="39"/>
  <c r="P26" i="21"/>
  <c r="Q26" i="21" s="1"/>
  <c r="Q29" i="21" s="1"/>
  <c r="N29" i="21"/>
  <c r="P26" i="20"/>
  <c r="Q26" i="20" s="1"/>
  <c r="Q29" i="20" s="1"/>
  <c r="N29" i="20"/>
  <c r="P26" i="19"/>
  <c r="Q26" i="19" s="1"/>
  <c r="Q29" i="19" s="1"/>
  <c r="N29" i="19"/>
  <c r="P26" i="18"/>
  <c r="Q26" i="18" s="1"/>
  <c r="Q29" i="18" s="1"/>
  <c r="N29" i="18"/>
  <c r="P26" i="17"/>
  <c r="Q26" i="17" s="1"/>
  <c r="Q29" i="17" s="1"/>
  <c r="N29" i="17"/>
  <c r="P26" i="16"/>
  <c r="Q26" i="16" s="1"/>
  <c r="Q29" i="16" s="1"/>
  <c r="N29" i="16"/>
  <c r="P26" i="15"/>
  <c r="Q26" i="15" s="1"/>
  <c r="Q29" i="15" s="1"/>
  <c r="N29" i="15"/>
  <c r="P26" i="14"/>
  <c r="Q26" i="14" s="1"/>
  <c r="Q29" i="14" s="1"/>
  <c r="N29" i="14"/>
  <c r="P29" i="9"/>
  <c r="Q29" i="9"/>
  <c r="P26" i="9"/>
  <c r="Q26" i="9" s="1"/>
  <c r="N29" i="9"/>
  <c r="Y653" i="51"/>
  <c r="Z653" i="51"/>
  <c r="I35" i="3" s="1"/>
  <c r="AA653" i="51"/>
  <c r="H35" i="3" s="1"/>
  <c r="AB653" i="51"/>
  <c r="J35" i="3" s="1"/>
  <c r="AC653" i="51"/>
  <c r="E35" i="7" s="1"/>
  <c r="AE653" i="51"/>
  <c r="AD653" i="51"/>
  <c r="X653" i="51"/>
  <c r="V653" i="51"/>
  <c r="U653" i="51"/>
  <c r="E38" i="7" s="1"/>
  <c r="T653" i="51"/>
  <c r="E10" i="7" s="1"/>
  <c r="F10" i="7" s="1"/>
  <c r="S653" i="51"/>
  <c r="E9" i="7" s="1"/>
  <c r="F9" i="7" s="1"/>
  <c r="R653" i="51"/>
  <c r="E8" i="7" s="1"/>
  <c r="F8" i="7" s="1"/>
  <c r="Q653" i="51"/>
  <c r="E7" i="7" s="1"/>
  <c r="F7" i="7" s="1"/>
  <c r="P653" i="51"/>
  <c r="E6" i="7" s="1"/>
  <c r="O653" i="51"/>
  <c r="N653" i="51"/>
  <c r="M653" i="51"/>
  <c r="E3" i="7" s="1"/>
  <c r="F3" i="7" s="1"/>
  <c r="E4" i="7" l="1"/>
  <c r="E50" i="7" s="1"/>
  <c r="E59" i="7" s="1"/>
  <c r="M35" i="3"/>
  <c r="E51" i="7"/>
  <c r="N35" i="3"/>
  <c r="F6" i="7"/>
  <c r="G61" i="7"/>
  <c r="G70" i="7" s="1"/>
  <c r="E5" i="7"/>
  <c r="F5" i="7" s="1"/>
  <c r="D35" i="3"/>
  <c r="E29" i="7"/>
  <c r="F35" i="3"/>
  <c r="E30" i="7"/>
  <c r="E61" i="7" s="1"/>
  <c r="E34" i="7"/>
  <c r="E33" i="7"/>
  <c r="G35" i="3"/>
  <c r="E32" i="7"/>
  <c r="E35" i="3"/>
  <c r="E31" i="7"/>
  <c r="P29" i="40"/>
  <c r="P29" i="39"/>
  <c r="P29" i="21"/>
  <c r="P29" i="20"/>
  <c r="P29" i="19"/>
  <c r="P29" i="18"/>
  <c r="P29" i="17"/>
  <c r="P29" i="16"/>
  <c r="P29" i="15"/>
  <c r="P29" i="14"/>
  <c r="E13" i="7" l="1"/>
  <c r="K35" i="3"/>
  <c r="A1" i="2"/>
  <c r="H10" i="49"/>
  <c r="E70" i="7" l="1"/>
  <c r="N5" i="49"/>
  <c r="N6" i="49"/>
  <c r="N7" i="49"/>
  <c r="N8" i="49"/>
  <c r="N9" i="49"/>
  <c r="N10" i="49"/>
  <c r="N4" i="49"/>
  <c r="N3" i="49"/>
  <c r="A1" i="49" l="1"/>
  <c r="F41" i="47"/>
  <c r="L3" i="33"/>
  <c r="L4" i="33"/>
  <c r="L5" i="33"/>
  <c r="L6" i="33"/>
  <c r="L7" i="33"/>
  <c r="L8" i="33"/>
  <c r="L9" i="33"/>
  <c r="L10" i="33"/>
  <c r="L11" i="33"/>
  <c r="L12" i="33"/>
  <c r="L13" i="33"/>
  <c r="L14" i="33"/>
  <c r="L15" i="33"/>
  <c r="L16" i="33"/>
  <c r="L17" i="33"/>
  <c r="L18" i="33"/>
  <c r="L19" i="33"/>
  <c r="L20" i="33"/>
  <c r="L21" i="33"/>
  <c r="L22" i="33"/>
  <c r="L23" i="33"/>
  <c r="L2" i="33"/>
  <c r="B4" i="47" l="1"/>
  <c r="N1" i="7"/>
  <c r="A1" i="7" s="1"/>
  <c r="L1" i="49"/>
  <c r="A2" i="7"/>
  <c r="E10" i="49"/>
  <c r="E9" i="49"/>
  <c r="E8" i="49"/>
  <c r="E7" i="49"/>
  <c r="E6" i="49"/>
  <c r="E5" i="49"/>
  <c r="E4" i="49"/>
  <c r="E3" i="49"/>
  <c r="N3" i="33"/>
  <c r="N4" i="33"/>
  <c r="N5" i="33"/>
  <c r="N6" i="33"/>
  <c r="N7" i="33"/>
  <c r="N8" i="33"/>
  <c r="N9" i="33"/>
  <c r="N10" i="33"/>
  <c r="N11" i="33"/>
  <c r="N12" i="33"/>
  <c r="N13" i="33"/>
  <c r="N14" i="33"/>
  <c r="N15" i="33"/>
  <c r="N16" i="33"/>
  <c r="N17" i="33"/>
  <c r="N18" i="33"/>
  <c r="N19" i="33"/>
  <c r="N20" i="33"/>
  <c r="N21" i="33"/>
  <c r="N22" i="33"/>
  <c r="N23" i="33"/>
  <c r="N2" i="33"/>
  <c r="B23" i="3"/>
  <c r="E24" i="7"/>
  <c r="O35" i="3"/>
  <c r="P2" i="2"/>
  <c r="P3" i="2"/>
  <c r="P4" i="2"/>
  <c r="P5" i="2"/>
  <c r="P6" i="2"/>
  <c r="P7" i="2"/>
  <c r="P8" i="2"/>
  <c r="P9" i="2"/>
  <c r="P10" i="2"/>
  <c r="P11" i="2"/>
  <c r="P12" i="2"/>
  <c r="P13" i="2"/>
  <c r="P14" i="2"/>
  <c r="P15" i="2"/>
  <c r="P16" i="2"/>
  <c r="P17" i="2"/>
  <c r="P18" i="2"/>
  <c r="P19" i="2"/>
  <c r="E15" i="49"/>
  <c r="N1" i="33" l="1"/>
  <c r="M15" i="3" l="1"/>
  <c r="M12" i="3" l="1"/>
  <c r="M13" i="3"/>
  <c r="M14" i="3"/>
  <c r="M16" i="3"/>
  <c r="M17" i="3"/>
  <c r="M18" i="3"/>
  <c r="M19" i="3"/>
  <c r="M20" i="3"/>
  <c r="M21" i="3"/>
  <c r="M22" i="3"/>
  <c r="M23" i="3"/>
  <c r="M24" i="3"/>
  <c r="M25" i="3"/>
  <c r="M4" i="3"/>
  <c r="M5" i="3"/>
  <c r="M6" i="3"/>
  <c r="M7" i="3"/>
  <c r="M8" i="3"/>
  <c r="M9" i="3"/>
  <c r="M10" i="3"/>
  <c r="M11" i="3"/>
  <c r="M3" i="3"/>
  <c r="M2" i="3"/>
  <c r="B3" i="2" l="1"/>
  <c r="B4" i="2"/>
  <c r="B5" i="2"/>
  <c r="B6" i="2"/>
  <c r="B7" i="2"/>
  <c r="B8" i="2"/>
  <c r="B9" i="2"/>
  <c r="B10" i="2"/>
  <c r="B11" i="2"/>
  <c r="B12" i="2"/>
  <c r="B13" i="2"/>
  <c r="B14" i="2"/>
  <c r="B15" i="2"/>
  <c r="B16" i="2"/>
  <c r="B17" i="2"/>
  <c r="B18" i="2"/>
  <c r="B19" i="2"/>
  <c r="B20" i="2"/>
  <c r="E16" i="7" l="1"/>
  <c r="B23" i="2"/>
  <c r="B22" i="2"/>
  <c r="B21" i="2"/>
  <c r="A3" i="2"/>
  <c r="A4" i="2" s="1"/>
  <c r="A5" i="2" s="1"/>
  <c r="A6" i="2" s="1"/>
  <c r="A7" i="2" s="1"/>
  <c r="A8" i="2" s="1"/>
  <c r="A9" i="2" s="1"/>
  <c r="A10" i="2" s="1"/>
  <c r="A11" i="2" s="1"/>
  <c r="A12" i="2" s="1"/>
  <c r="A13" i="2" s="1"/>
  <c r="A14" i="2" s="1"/>
  <c r="A15" i="2" s="1"/>
  <c r="A16" i="2" s="1"/>
  <c r="A17" i="2" s="1"/>
  <c r="A18" i="2" s="1"/>
  <c r="A19" i="2" s="1"/>
  <c r="A20" i="2" s="1"/>
  <c r="A21" i="2" s="1"/>
  <c r="A22" i="2" s="1"/>
  <c r="A23" i="2" s="1"/>
  <c r="B2" i="2"/>
  <c r="B3" i="3"/>
  <c r="B4" i="3"/>
  <c r="B5" i="3"/>
  <c r="B6" i="3"/>
  <c r="B7" i="3"/>
  <c r="B8" i="3"/>
  <c r="B9" i="3"/>
  <c r="B10" i="3"/>
  <c r="B11" i="3"/>
  <c r="B12" i="3"/>
  <c r="B13" i="3"/>
  <c r="B14" i="3"/>
  <c r="B15" i="3"/>
  <c r="B16" i="3"/>
  <c r="B17" i="3"/>
  <c r="B18" i="3"/>
  <c r="B19" i="3"/>
  <c r="B20" i="3"/>
  <c r="B21" i="3"/>
  <c r="A8" i="33"/>
  <c r="A9" i="33" s="1"/>
  <c r="A10" i="33" s="1"/>
  <c r="A11" i="33" s="1"/>
  <c r="A12" i="33" s="1"/>
  <c r="A13" i="33" s="1"/>
  <c r="A14" i="33" s="1"/>
  <c r="A15" i="33" s="1"/>
  <c r="A16" i="33" s="1"/>
  <c r="A17" i="33" s="1"/>
  <c r="A18" i="33" s="1"/>
  <c r="A19" i="33" s="1"/>
  <c r="A20" i="33" s="1"/>
  <c r="A21" i="33" s="1"/>
  <c r="A22" i="33" s="1"/>
  <c r="A23" i="33" s="1"/>
  <c r="B22" i="3" l="1"/>
  <c r="L11" i="49" l="1"/>
  <c r="G11" i="49"/>
  <c r="E11" i="49"/>
  <c r="D11" i="49"/>
  <c r="C11" i="49"/>
  <c r="B11" i="49"/>
  <c r="A10" i="7" l="1"/>
  <c r="A9" i="7"/>
  <c r="A8" i="7"/>
  <c r="A7" i="7"/>
  <c r="A6" i="7"/>
  <c r="A5" i="7"/>
  <c r="A4" i="7"/>
  <c r="P28" i="2" l="1"/>
  <c r="D42" i="2"/>
  <c r="C42" i="2"/>
  <c r="P27" i="2"/>
  <c r="P25" i="2"/>
  <c r="P24" i="2"/>
  <c r="P23" i="2"/>
  <c r="D37" i="2"/>
  <c r="C37" i="2"/>
  <c r="P22" i="2"/>
  <c r="P21" i="2"/>
  <c r="P20" i="2"/>
  <c r="D43" i="2" l="1"/>
  <c r="O26" i="2" s="1"/>
  <c r="O26" i="3" s="1"/>
  <c r="C43" i="2"/>
  <c r="N26" i="2" l="1"/>
  <c r="P26" i="2" s="1"/>
  <c r="P29" i="2" s="1"/>
  <c r="N26" i="3" l="1"/>
  <c r="N24" i="3" l="1"/>
  <c r="P24" i="3" s="1"/>
  <c r="S24" i="3" l="1"/>
  <c r="Q24" i="3"/>
  <c r="F34" i="47"/>
  <c r="F19" i="47"/>
  <c r="F17" i="47"/>
  <c r="F16" i="47"/>
  <c r="F15" i="47"/>
  <c r="F12" i="47"/>
  <c r="F11" i="47"/>
  <c r="F10" i="47"/>
  <c r="F13" i="47" l="1"/>
  <c r="N3" i="3"/>
  <c r="O3" i="3"/>
  <c r="N4" i="3"/>
  <c r="O4" i="3"/>
  <c r="N5" i="3"/>
  <c r="O5" i="3"/>
  <c r="N6" i="3"/>
  <c r="O6" i="3"/>
  <c r="N7" i="3"/>
  <c r="O7" i="3"/>
  <c r="N8" i="3"/>
  <c r="P8" i="3" s="1"/>
  <c r="O8" i="3"/>
  <c r="N9" i="3"/>
  <c r="O9" i="3"/>
  <c r="N10" i="3"/>
  <c r="O10" i="3"/>
  <c r="N11" i="3"/>
  <c r="O11" i="3"/>
  <c r="N12" i="3"/>
  <c r="O12" i="3"/>
  <c r="N13" i="3"/>
  <c r="O13" i="3"/>
  <c r="N14" i="3"/>
  <c r="P14" i="3" s="1"/>
  <c r="O14" i="3"/>
  <c r="N15" i="3"/>
  <c r="O15" i="3"/>
  <c r="N16" i="3"/>
  <c r="O16" i="3"/>
  <c r="N17" i="3"/>
  <c r="O17" i="3"/>
  <c r="N18" i="3"/>
  <c r="O18" i="3"/>
  <c r="N19" i="3"/>
  <c r="O19" i="3"/>
  <c r="N20" i="3"/>
  <c r="P20" i="3" s="1"/>
  <c r="O20" i="3"/>
  <c r="N21" i="3"/>
  <c r="O21" i="3"/>
  <c r="N22" i="3"/>
  <c r="O22" i="3"/>
  <c r="N23" i="3"/>
  <c r="O23" i="3"/>
  <c r="O2" i="3"/>
  <c r="N25" i="3"/>
  <c r="P25" i="3" s="1"/>
  <c r="P7" i="3" l="1"/>
  <c r="P9" i="3"/>
  <c r="P19" i="3"/>
  <c r="P18" i="3"/>
  <c r="P21" i="3"/>
  <c r="Q20" i="3"/>
  <c r="S20" i="3"/>
  <c r="P13" i="3"/>
  <c r="P6" i="3"/>
  <c r="Q19" i="3"/>
  <c r="S19" i="3"/>
  <c r="P5" i="3"/>
  <c r="Q14" i="3"/>
  <c r="S14" i="3"/>
  <c r="Q25" i="3"/>
  <c r="S25" i="3"/>
  <c r="Q18" i="3"/>
  <c r="S18" i="3"/>
  <c r="P23" i="3"/>
  <c r="P17" i="3"/>
  <c r="P16" i="3"/>
  <c r="P4" i="3"/>
  <c r="P11" i="3"/>
  <c r="P22" i="3"/>
  <c r="Q8" i="3"/>
  <c r="S8" i="3"/>
  <c r="P12" i="3"/>
  <c r="P10" i="3"/>
  <c r="P15" i="3"/>
  <c r="P3" i="3"/>
  <c r="Q7" i="3"/>
  <c r="S7" i="3"/>
  <c r="S21" i="3"/>
  <c r="Q21" i="3"/>
  <c r="S9" i="3"/>
  <c r="Q9" i="3"/>
  <c r="N2" i="3"/>
  <c r="Q12" i="3" l="1"/>
  <c r="S12" i="3"/>
  <c r="S15" i="3"/>
  <c r="Q15" i="3"/>
  <c r="Q5" i="3"/>
  <c r="S5" i="3"/>
  <c r="Q13" i="3"/>
  <c r="S13" i="3"/>
  <c r="Q10" i="3"/>
  <c r="S10" i="3"/>
  <c r="Q6" i="3"/>
  <c r="S6" i="3"/>
  <c r="Q23" i="3"/>
  <c r="S23" i="3"/>
  <c r="S22" i="3"/>
  <c r="Q22" i="3"/>
  <c r="Q11" i="3"/>
  <c r="S11" i="3"/>
  <c r="Q4" i="3"/>
  <c r="S4" i="3"/>
  <c r="S16" i="3"/>
  <c r="Q16" i="3"/>
  <c r="Q17" i="3"/>
  <c r="S17" i="3"/>
  <c r="S3" i="3"/>
  <c r="Q3" i="3"/>
  <c r="M26" i="3"/>
  <c r="P26" i="3" s="1"/>
  <c r="Q26" i="3" l="1"/>
  <c r="S26" i="3"/>
  <c r="B2" i="3"/>
  <c r="I10" i="49" l="1"/>
  <c r="J10" i="49" s="1"/>
  <c r="I3" i="49"/>
  <c r="J3" i="49" s="1"/>
  <c r="I5" i="49" l="1"/>
  <c r="J5" i="49" s="1"/>
  <c r="I8" i="49"/>
  <c r="I6" i="49" l="1"/>
  <c r="J6" i="49" s="1"/>
  <c r="I4" i="49"/>
  <c r="I9" i="49"/>
  <c r="J9" i="49" s="1"/>
  <c r="N29" i="2" l="1"/>
  <c r="O29" i="2"/>
  <c r="M29" i="2"/>
  <c r="L29" i="2"/>
  <c r="I29" i="2"/>
  <c r="H29" i="2"/>
  <c r="G29" i="2"/>
  <c r="F29" i="2"/>
  <c r="E29" i="2"/>
  <c r="D29" i="2"/>
  <c r="A9" i="3"/>
  <c r="A10" i="3" s="1"/>
  <c r="A11" i="3" s="1"/>
  <c r="A12" i="3" s="1"/>
  <c r="A13" i="3" s="1"/>
  <c r="A14" i="3" s="1"/>
  <c r="A15" i="3" s="1"/>
  <c r="A16" i="3" s="1"/>
  <c r="A17" i="3" s="1"/>
  <c r="A18" i="3" s="1"/>
  <c r="A19" i="3" s="1"/>
  <c r="A20" i="3" s="1"/>
  <c r="A21" i="3" s="1"/>
  <c r="A22" i="3" s="1"/>
  <c r="A23" i="3" s="1"/>
  <c r="Q22" i="2" l="1"/>
  <c r="Q23" i="2"/>
  <c r="Q13" i="2"/>
  <c r="Q2" i="2"/>
  <c r="Q14" i="2"/>
  <c r="Q26" i="2"/>
  <c r="Q10" i="2"/>
  <c r="Q24" i="2"/>
  <c r="Q16" i="2"/>
  <c r="Q27" i="2"/>
  <c r="Q4" i="2"/>
  <c r="Q17" i="2"/>
  <c r="Q28" i="2"/>
  <c r="Q5" i="2"/>
  <c r="Q3" i="2"/>
  <c r="Q6" i="2"/>
  <c r="Q20" i="2"/>
  <c r="Q11" i="2"/>
  <c r="Q12" i="2"/>
  <c r="Q25" i="2"/>
  <c r="Q15" i="2"/>
  <c r="Q18" i="2"/>
  <c r="Q7" i="2"/>
  <c r="Q19" i="2"/>
  <c r="Q8" i="2"/>
  <c r="Q9" i="2"/>
  <c r="Q21" i="2"/>
  <c r="K29" i="2"/>
  <c r="Q29" i="2" l="1"/>
  <c r="L29" i="3" l="1"/>
  <c r="D11" i="7" l="1"/>
  <c r="I7" i="49"/>
  <c r="J7" i="49" s="1"/>
  <c r="I11" i="49" l="1"/>
  <c r="A3" i="3" l="1"/>
  <c r="A4" i="3" s="1"/>
  <c r="A5" i="3" s="1"/>
  <c r="A6" i="3" s="1"/>
  <c r="E47" i="7" l="1"/>
  <c r="A3" i="33"/>
  <c r="A4" i="33" l="1"/>
  <c r="A5" i="33" s="1"/>
  <c r="R29" i="3"/>
  <c r="R31" i="3" l="1"/>
  <c r="C44" i="7"/>
  <c r="C38" i="7" s="1"/>
  <c r="G38" i="7" s="1"/>
  <c r="H8" i="49"/>
  <c r="J8" i="49" s="1"/>
  <c r="M29" i="3"/>
  <c r="O29" i="3"/>
  <c r="J29" i="3"/>
  <c r="J31" i="3" s="1"/>
  <c r="N29" i="3"/>
  <c r="E23" i="7" s="1"/>
  <c r="I29" i="3"/>
  <c r="H29" i="3"/>
  <c r="D29" i="3"/>
  <c r="G29" i="3"/>
  <c r="D4" i="7" l="1"/>
  <c r="H4" i="49" s="1"/>
  <c r="J4" i="49" s="1"/>
  <c r="O31" i="3"/>
  <c r="O33" i="3" s="1"/>
  <c r="G31" i="3"/>
  <c r="D32" i="7" s="1"/>
  <c r="H31" i="3"/>
  <c r="D34" i="7" s="1"/>
  <c r="N31" i="3"/>
  <c r="E29" i="3"/>
  <c r="N33" i="3" l="1"/>
  <c r="D51" i="7"/>
  <c r="F51" i="7" s="1"/>
  <c r="F59" i="7" s="1"/>
  <c r="D13" i="7"/>
  <c r="D50" i="7"/>
  <c r="F4" i="7"/>
  <c r="J11" i="49"/>
  <c r="H11" i="49"/>
  <c r="E31" i="3"/>
  <c r="D31" i="7" s="1"/>
  <c r="L31" i="3"/>
  <c r="P29" i="3"/>
  <c r="D59" i="7" l="1"/>
  <c r="E33" i="3"/>
  <c r="C29" i="3"/>
  <c r="S29" i="3" s="1"/>
  <c r="E7" i="47" l="1"/>
  <c r="F7" i="47" s="1"/>
  <c r="P30" i="3"/>
  <c r="P31" i="3" s="1"/>
  <c r="M31" i="3"/>
  <c r="I31" i="3"/>
  <c r="D33" i="7" s="1"/>
  <c r="C31" i="3"/>
  <c r="D31" i="3"/>
  <c r="D33" i="3" l="1"/>
  <c r="D29" i="7"/>
  <c r="E25" i="7"/>
  <c r="G29" i="7" l="1"/>
  <c r="I33" i="3"/>
  <c r="J33" i="3"/>
  <c r="H33" i="3"/>
  <c r="F21" i="47" s="1"/>
  <c r="G33" i="3"/>
  <c r="F20" i="47" s="1"/>
  <c r="P2" i="3"/>
  <c r="K30" i="3"/>
  <c r="Q30" i="3" s="1"/>
  <c r="Q2" i="3" l="1"/>
  <c r="Q29" i="3" s="1"/>
  <c r="S2" i="3"/>
  <c r="H15" i="49"/>
  <c r="F24" i="47"/>
  <c r="F35" i="47" s="1"/>
  <c r="E36" i="7"/>
  <c r="M33" i="3" l="1"/>
  <c r="P33" i="3" s="1"/>
  <c r="S31" i="3" l="1"/>
  <c r="G32" i="7" l="1"/>
  <c r="K29" i="3"/>
  <c r="K31" i="3" s="1"/>
  <c r="D17" i="7" l="1"/>
  <c r="E17" i="7" s="1"/>
  <c r="Q31" i="3" l="1"/>
  <c r="G33" i="7"/>
  <c r="G34" i="7"/>
  <c r="F13" i="7" l="1"/>
  <c r="F29" i="3"/>
  <c r="F31" i="3" l="1"/>
  <c r="J15" i="49" l="1"/>
  <c r="D30" i="7"/>
  <c r="F33" i="3"/>
  <c r="F18" i="47" s="1"/>
  <c r="E19" i="47" s="1"/>
  <c r="F22" i="47" s="1"/>
  <c r="F36" i="47" s="1"/>
  <c r="F42" i="47" s="1"/>
  <c r="E18" i="7"/>
  <c r="D36" i="7"/>
  <c r="G31" i="7"/>
  <c r="D61" i="7" l="1"/>
  <c r="F29" i="7"/>
  <c r="G30" i="7"/>
  <c r="G36" i="7" s="1"/>
  <c r="E19" i="7"/>
  <c r="K33" i="3"/>
  <c r="Q33" i="3" s="1"/>
  <c r="G41" i="7" l="1"/>
  <c r="E41" i="7" s="1"/>
  <c r="E37" i="7"/>
  <c r="E39" i="7" s="1"/>
  <c r="D70" i="7"/>
  <c r="F61" i="7"/>
  <c r="E43" i="7"/>
  <c r="E26" i="7"/>
  <c r="M48" i="7" l="1"/>
  <c r="M49" i="7" s="1"/>
</calcChain>
</file>

<file path=xl/sharedStrings.xml><?xml version="1.0" encoding="utf-8"?>
<sst xmlns="http://schemas.openxmlformats.org/spreadsheetml/2006/main" count="812" uniqueCount="310">
  <si>
    <t>I</t>
  </si>
  <si>
    <t>II</t>
  </si>
  <si>
    <t>III</t>
  </si>
  <si>
    <t>Date</t>
  </si>
  <si>
    <t>Pledge 
to Mission</t>
  </si>
  <si>
    <t>Mission Cards</t>
  </si>
  <si>
    <t>Memory</t>
  </si>
  <si>
    <t xml:space="preserve">World 
Thank </t>
  </si>
  <si>
    <t>Call to Prayer 
Self Denial</t>
  </si>
  <si>
    <t>Dumas Wesley</t>
  </si>
  <si>
    <t>TOTALS for MONTH</t>
  </si>
  <si>
    <t>Total District Remit</t>
  </si>
  <si>
    <t>Total Local</t>
  </si>
  <si>
    <t>CASH</t>
  </si>
  <si>
    <t>JAN</t>
  </si>
  <si>
    <t>FEB</t>
  </si>
  <si>
    <t>MAR</t>
  </si>
  <si>
    <t>APR</t>
  </si>
  <si>
    <t>MAY</t>
  </si>
  <si>
    <t>JUN</t>
  </si>
  <si>
    <t>JUL</t>
  </si>
  <si>
    <t>AUG</t>
  </si>
  <si>
    <t>NOV</t>
  </si>
  <si>
    <t>DEC</t>
  </si>
  <si>
    <t>UNITED METHODIST WOMEN</t>
  </si>
  <si>
    <t>THE REMITTANCE FORM</t>
  </si>
  <si>
    <t>Local Unit:</t>
  </si>
  <si>
    <t>UNDESIGNATED GIFTS</t>
  </si>
  <si>
    <t>Total</t>
  </si>
  <si>
    <t>1.  Pledge to Mission</t>
  </si>
  <si>
    <t>3.  Gift to Mission</t>
  </si>
  <si>
    <t>4.  Gift in Memory</t>
  </si>
  <si>
    <t>5.  World Thank Offering</t>
  </si>
  <si>
    <t>DESIGNATED GIFTS</t>
  </si>
  <si>
    <t>AMOUNT</t>
  </si>
  <si>
    <t>6.  A Call to Prayer and Self-Denial</t>
  </si>
  <si>
    <t>7.  Supplementary Gifts:</t>
  </si>
  <si>
    <t>A Brighter Future for Children and Youth</t>
  </si>
  <si>
    <t>Scarritt-Bennett Center</t>
  </si>
  <si>
    <t>Magazine Fund</t>
  </si>
  <si>
    <t>SUBTOTAL SUPPLEMENTARY GIFTS:</t>
  </si>
  <si>
    <t>TOTAL REMITTANCE   Check #:</t>
  </si>
  <si>
    <t xml:space="preserve">TOTAL: </t>
  </si>
  <si>
    <t xml:space="preserve">Treasurer: </t>
  </si>
  <si>
    <t xml:space="preserve">Phone:  </t>
  </si>
  <si>
    <t>District</t>
  </si>
  <si>
    <t>#</t>
  </si>
  <si>
    <t>Budgeted</t>
  </si>
  <si>
    <t>Spent to Date</t>
  </si>
  <si>
    <t>OFFICERS EXPENSES</t>
  </si>
  <si>
    <t>Quicken</t>
  </si>
  <si>
    <t>Dated:</t>
  </si>
  <si>
    <t>Special Recognition Pins</t>
  </si>
  <si>
    <t>LOCAL UNIT FUNDS</t>
  </si>
  <si>
    <t>CONFERENCE FUNDS</t>
  </si>
  <si>
    <t>Pledges</t>
  </si>
  <si>
    <t>Memorials</t>
  </si>
  <si>
    <t>Cards Gift to Mission</t>
  </si>
  <si>
    <t>World Thanks</t>
  </si>
  <si>
    <t>Call to Prayer</t>
  </si>
  <si>
    <t>Special Recognition Pin</t>
  </si>
  <si>
    <t>CHECKING ACCOUNT BALANCE</t>
  </si>
  <si>
    <t>DIFFERENCE</t>
  </si>
  <si>
    <t>Birthday</t>
  </si>
  <si>
    <t>Christmas</t>
  </si>
  <si>
    <t>Peace</t>
  </si>
  <si>
    <t>Baby</t>
  </si>
  <si>
    <t>Congratulations</t>
  </si>
  <si>
    <t>Address</t>
  </si>
  <si>
    <t>TOTAL LOCAL</t>
  </si>
  <si>
    <t>TOTAL ALL</t>
  </si>
  <si>
    <t>Remittance Balance Owed</t>
  </si>
  <si>
    <t>CONFERENCE BALANCE owed</t>
  </si>
  <si>
    <t>Balance Owed</t>
  </si>
  <si>
    <t xml:space="preserve">Memorials: </t>
  </si>
  <si>
    <t xml:space="preserve">Mission Cards: </t>
  </si>
  <si>
    <t>INCOME</t>
  </si>
  <si>
    <t>Unit Budget Expense</t>
  </si>
  <si>
    <t>Total Operational Budget</t>
  </si>
  <si>
    <t>TOTALS FOR YEAR</t>
  </si>
  <si>
    <t>GRAND TOTAL</t>
  </si>
  <si>
    <t>Income to Date (dues, and above donations)</t>
  </si>
  <si>
    <t>City</t>
  </si>
  <si>
    <t>State</t>
  </si>
  <si>
    <t>Zip</t>
  </si>
  <si>
    <t>Phone</t>
  </si>
  <si>
    <t>email</t>
  </si>
  <si>
    <t>office</t>
  </si>
  <si>
    <t>Years Member</t>
  </si>
  <si>
    <t>Budget Balance</t>
  </si>
  <si>
    <t>DATE</t>
  </si>
  <si>
    <t>total income</t>
  </si>
  <si>
    <t>DUMAS WESLEY</t>
  </si>
  <si>
    <t>INTEREST</t>
  </si>
  <si>
    <t>Programs (Annual Day; Day Apart)</t>
  </si>
  <si>
    <t>Income to Date for Year</t>
  </si>
  <si>
    <t>Less EXPENSES</t>
  </si>
  <si>
    <t>Pledge balance</t>
  </si>
  <si>
    <t>INACTIVE</t>
  </si>
  <si>
    <t>**</t>
  </si>
  <si>
    <t># ACTIVE MEMBERS</t>
  </si>
  <si>
    <t>pennies</t>
  </si>
  <si>
    <t>nickles</t>
  </si>
  <si>
    <t>dimes</t>
  </si>
  <si>
    <t>quarters</t>
  </si>
  <si>
    <t>ones</t>
  </si>
  <si>
    <t xml:space="preserve">fives </t>
  </si>
  <si>
    <t xml:space="preserve">tens </t>
  </si>
  <si>
    <t>twentys</t>
  </si>
  <si>
    <t>Program Resources (PrgBk, Prycal,ReadBk</t>
  </si>
  <si>
    <t>Supplimentary Giving</t>
  </si>
  <si>
    <t>SEPT</t>
  </si>
  <si>
    <t xml:space="preserve">OCT </t>
  </si>
  <si>
    <t>OTHER</t>
  </si>
  <si>
    <t>Balance at Beginning of Year</t>
  </si>
  <si>
    <t>Sent to Agency</t>
  </si>
  <si>
    <t>Balance to Send to Agency</t>
  </si>
  <si>
    <t>LOCAL UNIT BALANCE with Spec Rest</t>
  </si>
  <si>
    <t>Cell Phone</t>
  </si>
  <si>
    <t xml:space="preserve">DUMAS </t>
  </si>
  <si>
    <t>Date Passed</t>
  </si>
  <si>
    <r>
      <t xml:space="preserve">FOR ALL </t>
    </r>
    <r>
      <rPr>
        <b/>
        <sz val="12"/>
        <color rgb="FFFF0000"/>
        <rFont val="Arial Black"/>
        <family val="2"/>
      </rPr>
      <t>LOCAL</t>
    </r>
    <r>
      <rPr>
        <b/>
        <sz val="10"/>
        <color rgb="FFFF0000"/>
        <rFont val="Arial Black"/>
        <family val="2"/>
      </rPr>
      <t xml:space="preserve"> TREASURERS</t>
    </r>
  </si>
  <si>
    <t xml:space="preserve">Conference:  </t>
  </si>
  <si>
    <t>AL-West FL</t>
  </si>
  <si>
    <t>Your change can change a life</t>
  </si>
  <si>
    <t xml:space="preserve">Regular Pledge </t>
  </si>
  <si>
    <t>2. Special Mission Recognition (Pin)</t>
  </si>
  <si>
    <t>If you want SMR pin, fill out below. Minimum Cost $40 (see bottom for type/price)</t>
  </si>
  <si>
    <t>Recipient's Name</t>
  </si>
  <si>
    <t>Sent to name &amp; address</t>
  </si>
  <si>
    <t>Value*</t>
  </si>
  <si>
    <t>Total Special Mission Recognition Pin</t>
  </si>
  <si>
    <t>(cards - $5 each) list below</t>
  </si>
  <si>
    <t># cards</t>
  </si>
  <si>
    <t>On Your Special Day</t>
  </si>
  <si>
    <t>Thank you</t>
  </si>
  <si>
    <t>Thinking of You</t>
  </si>
  <si>
    <t>In Service of Christ</t>
  </si>
  <si>
    <t>Total Cards</t>
  </si>
  <si>
    <r>
      <t xml:space="preserve">TOTAL UNDESIGNATED GIFTS </t>
    </r>
    <r>
      <rPr>
        <b/>
        <sz val="10"/>
        <color rgb="FFFF0000"/>
        <rFont val="Arial"/>
        <family val="2"/>
      </rPr>
      <t>(to be counted on 5-Star)</t>
    </r>
  </si>
  <si>
    <t>Assembly Offering</t>
  </si>
  <si>
    <t>Deaconess and Home Missioner Endowment</t>
  </si>
  <si>
    <t xml:space="preserve">
3001154</t>
  </si>
  <si>
    <t>N761912</t>
  </si>
  <si>
    <t>Wesley House Community Center, Meridian, Miss.</t>
  </si>
  <si>
    <t>U000002</t>
  </si>
  <si>
    <t>UMCOR (name Project/Adv #)</t>
  </si>
  <si>
    <t>Total from additional page - - ATTACHED</t>
  </si>
  <si>
    <r>
      <t xml:space="preserve">TOTAL DESIGNATED GIFTS </t>
    </r>
    <r>
      <rPr>
        <b/>
        <sz val="10"/>
        <color rgb="FFFF0000"/>
        <rFont val="Arial"/>
        <family val="2"/>
      </rPr>
      <t>(sent to National)</t>
    </r>
  </si>
  <si>
    <r>
      <t xml:space="preserve">TOTAL UNDESIGNATED &amp; DESIGNATED GIFTS </t>
    </r>
    <r>
      <rPr>
        <b/>
        <sz val="10"/>
        <color rgb="FFFF0000"/>
        <rFont val="Arial"/>
        <family val="2"/>
      </rPr>
      <t xml:space="preserve">(sent to National) </t>
    </r>
  </si>
  <si>
    <r>
      <rPr>
        <b/>
        <sz val="11"/>
        <color rgb="FFFF0000"/>
        <rFont val="Arial"/>
        <family val="2"/>
      </rPr>
      <t>AWF UMW CONFERENCE GIVING</t>
    </r>
    <r>
      <rPr>
        <b/>
        <sz val="11"/>
        <rFont val="Arial"/>
        <family val="2"/>
      </rPr>
      <t>: Formerly Conference Specials: will be broken out to Dumas Wesley, Mission u, A&amp;MD, and Assembly Offering</t>
    </r>
  </si>
  <si>
    <t>AWFC UMW LOVE OFFERING $10 per member</t>
  </si>
  <si>
    <t># Members</t>
  </si>
  <si>
    <t>Dumas Wesley ($2.25 per)</t>
  </si>
  <si>
    <t>A&amp;MD ($5 per)</t>
  </si>
  <si>
    <t>Mission u ($2.00 per)</t>
  </si>
  <si>
    <t>Assembly Offering ($.75)</t>
  </si>
  <si>
    <t>TOTAL DESIGNATED GIFTS (stays in Conference:</t>
  </si>
  <si>
    <t>IV</t>
  </si>
  <si>
    <t>District Use Remit # SMR #</t>
  </si>
  <si>
    <t>Section I - requirements for 5-star</t>
  </si>
  <si>
    <t>Return form with check to District Treasurer</t>
  </si>
  <si>
    <t>$40 basic pin, $60 with sapphire, $100 with pearl, $200 with emerald, $500 with ruby,
$1,000 with diamond, $2,000 with two diamonds.</t>
  </si>
  <si>
    <t>Conference Love Offering sent</t>
  </si>
  <si>
    <t xml:space="preserve">Local Restricted Donations: </t>
  </si>
  <si>
    <t>Pledge</t>
  </si>
  <si>
    <t>Paid</t>
  </si>
  <si>
    <t>JAN-DEC 2020</t>
  </si>
  <si>
    <t xml:space="preserve">Email:  </t>
  </si>
  <si>
    <t>Prepared by:  UMW Local Treasurer</t>
  </si>
  <si>
    <t>BUDGET BALANCE Excel</t>
  </si>
  <si>
    <t>COINS/CASH</t>
  </si>
  <si>
    <t>COINS</t>
  </si>
  <si>
    <t>DOLLAR BILLS</t>
  </si>
  <si>
    <t>TOTAL CASH</t>
  </si>
  <si>
    <t>1/1 BAL FWD not paid</t>
  </si>
  <si>
    <t>BALANCE OWED</t>
  </si>
  <si>
    <t># MEMBERS (auto populates)</t>
  </si>
  <si>
    <t>Calendar Year (will populate other worksheets</t>
  </si>
  <si>
    <t>A 1</t>
  </si>
  <si>
    <t>Column
Row</t>
  </si>
  <si>
    <t>Explaination</t>
  </si>
  <si>
    <t>B 1</t>
  </si>
  <si>
    <t>Put in Local Unit name</t>
  </si>
  <si>
    <t>B 2-23</t>
  </si>
  <si>
    <t xml:space="preserve">Member's Name </t>
  </si>
  <si>
    <t>C 2-23</t>
  </si>
  <si>
    <t>Mailing address</t>
  </si>
  <si>
    <t>Zipcode</t>
  </si>
  <si>
    <t>Home phone</t>
  </si>
  <si>
    <t>Cell phone</t>
  </si>
  <si>
    <t>Email</t>
  </si>
  <si>
    <t>Year membership started</t>
  </si>
  <si>
    <t>Local Unit Office position</t>
  </si>
  <si>
    <t>D 2-23</t>
  </si>
  <si>
    <t>E 2-23</t>
  </si>
  <si>
    <t>F 2-23</t>
  </si>
  <si>
    <t>G 2-23</t>
  </si>
  <si>
    <t>H 2-23</t>
  </si>
  <si>
    <t>I 2-23</t>
  </si>
  <si>
    <t>J 2-23</t>
  </si>
  <si>
    <t>K 2-23</t>
  </si>
  <si>
    <t>Year Member started</t>
  </si>
  <si>
    <t>L 2-23</t>
  </si>
  <si>
    <t>Auto populates years a member</t>
  </si>
  <si>
    <t>M 2-23</t>
  </si>
  <si>
    <t>SMR Yr</t>
  </si>
  <si>
    <t>If unit tracks who unit gives SMR pins</t>
  </si>
  <si>
    <t>N 1</t>
  </si>
  <si>
    <t>Totals membership count</t>
  </si>
  <si>
    <t>B 25</t>
  </si>
  <si>
    <t>If you want to track Inactive or deceased members</t>
  </si>
  <si>
    <t>Year Left</t>
  </si>
  <si>
    <t>Reason Left</t>
  </si>
  <si>
    <t>Actual Spent</t>
  </si>
  <si>
    <t>Pledges to Missions - use on Consolidated President's Report 5b (F43)</t>
  </si>
  <si>
    <t>Local Unit BUDGET EXPENSES</t>
  </si>
  <si>
    <t>Donations by members for special agencies, groups, etc</t>
  </si>
  <si>
    <t>Postage, printing, etc. made by any officer of unit</t>
  </si>
  <si>
    <r>
      <t>Membership</t>
    </r>
    <r>
      <rPr>
        <sz val="8"/>
        <rFont val="Arial"/>
        <family val="2"/>
      </rPr>
      <t xml:space="preserve"> (materials, Love Offering)</t>
    </r>
  </si>
  <si>
    <t>Promoting membership, each member's $10 love offer. Paid</t>
  </si>
  <si>
    <t>Memorial gifts by unit (minimum $5 per)</t>
  </si>
  <si>
    <t>Cards sent by unit (minimum $5 per card)</t>
  </si>
  <si>
    <t>Program Book &amp; Prayer Calendar for unit use, Reading Books if doing this program</t>
  </si>
  <si>
    <t>If unit is hosting a district event, cost of that program</t>
  </si>
  <si>
    <t>giving a SMR pin to a unit member by the unit</t>
  </si>
  <si>
    <t>Preceeding Yr Budgeted</t>
  </si>
  <si>
    <t>Current Year Budgeted</t>
  </si>
  <si>
    <t>Current Year will auto populate from other worksheets. Any in Yellow you will plug those figures in.</t>
  </si>
  <si>
    <t>Pledge includes all 5-star designations: Pledge, World Thanks, Cards, Memorials, &amp; SMR pins</t>
  </si>
  <si>
    <t>All other money sent like Love Offering &amp; Call to Prayer, UMCOR, etc. don't count as pledge</t>
  </si>
  <si>
    <t>Instructions for Local Treasurer Worksheets</t>
  </si>
  <si>
    <t>18-9 REMIT TREASURER</t>
  </si>
  <si>
    <t>All donations or a set % of donations determined by your unit prior to doing, preferably when members make their annual pledge so all know how it will be used.</t>
  </si>
  <si>
    <t>https://www.unitedmethodistwomen.org/5channels</t>
  </si>
  <si>
    <t>5-star designated donations</t>
  </si>
  <si>
    <t>Supplementary Donations</t>
  </si>
  <si>
    <t>https://www.unitedmethodistwomen.org/call-to-prayer</t>
  </si>
  <si>
    <t>Mission Institutions &amp; Agencies</t>
  </si>
  <si>
    <t>https://www.unitedmethodistwomen.org/nmi</t>
  </si>
  <si>
    <t xml:space="preserve">$10 per member 
$2.25 Dumas Wesley
$2.00 Mission u
$5.00 A&amp;MD for District &amp; Conference 
$ .75 Assembly/Jurisdictional Offering
</t>
  </si>
  <si>
    <t>Love Offering (stays in our Conference)</t>
  </si>
  <si>
    <t>To be used to send in money to the District Treasuer. All money should be sent prior to Nov. 15th each year. You may send quarterly. If used in Excel, it will automatically sum your entries in yellow.</t>
  </si>
  <si>
    <t>members</t>
  </si>
  <si>
    <t>A listing of your individual membership &amp; information on each. Certain cells auto populate in other worksheets from this worksheet: Unit Name, Year, &amp; Member's Names</t>
  </si>
  <si>
    <t>BUDGET</t>
  </si>
  <si>
    <t>A worksheet to help Local Unit make an annual budget. The current year part of the worksheet is auto populated from the "Financial Rpt" worksheet</t>
  </si>
  <si>
    <t>Financial Rpt</t>
  </si>
  <si>
    <t>A financial report that you can give to your local unit meeting and be used as your end of year report to your unit, district and church. It pulls from other worksheets automatically.</t>
  </si>
  <si>
    <t>SUMMARY YTD</t>
  </si>
  <si>
    <t>Summarizes the individual members total giving so that you can keep them informed of their pledges paid and balances. Also can be used to do tax letter if donor has contributed more than $250 in a calendar year (mandated by IRS). This is auto populated from the individual months' worksheets.</t>
  </si>
  <si>
    <t>JAN through DEC</t>
  </si>
  <si>
    <t>Tracking your member's gifts by months and by the various giving categories. Helps you make your deposit ticket for the bank.</t>
  </si>
  <si>
    <t>Unit Budget Expense (like Mission Card, memorial, SMR</t>
  </si>
  <si>
    <t>Sp Miss Rec Pin</t>
  </si>
  <si>
    <t>Fund Raiser</t>
  </si>
  <si>
    <t>To be used when Cash (unless donor can be recognized)</t>
  </si>
  <si>
    <t>Will auto populate the lines above</t>
  </si>
  <si>
    <t>If Unit has a specific group it tracks like a scholarship, then change the name in K, L or N</t>
  </si>
  <si>
    <t>MEMBERS pulls from Member Tab</t>
  </si>
  <si>
    <t>All worksheet tabs are locked so that formulas aren't lost. If you need to unlock, password is umw (lower case)</t>
  </si>
  <si>
    <t>CK #</t>
  </si>
  <si>
    <t>Category (Drop-down)</t>
  </si>
  <si>
    <t>MEMO</t>
  </si>
  <si>
    <t>CLEARED</t>
  </si>
  <si>
    <t>Instructions</t>
  </si>
  <si>
    <t>EXP CAT LIST DROP-DOWN</t>
  </si>
  <si>
    <t xml:space="preserve">1. list each expense / check </t>
  </si>
  <si>
    <t>2. this form auto populates</t>
  </si>
  <si>
    <t>Financial Report</t>
  </si>
  <si>
    <t>Budget Report</t>
  </si>
  <si>
    <t xml:space="preserve">3. Print the entire Expense report </t>
  </si>
  <si>
    <t xml:space="preserve">Love Offering  </t>
  </si>
  <si>
    <t>NAME on Check / Expense</t>
  </si>
  <si>
    <t>at end of year for records</t>
  </si>
  <si>
    <t>Members PLEDGED $</t>
  </si>
  <si>
    <t>% of Unrestricted going to Pledge</t>
  </si>
  <si>
    <t>Pledge portion (Col E), if using %, will auto calculate that percentage and put the remaining in Local (Col O)</t>
  </si>
  <si>
    <t>Local Funds</t>
  </si>
  <si>
    <t>Other</t>
  </si>
  <si>
    <t>Other Supplemntary</t>
  </si>
  <si>
    <t>LIST OTHER NAME (agency, group) or Other Supplemenary name (UMCOR)</t>
  </si>
  <si>
    <t>Total 5-star Pledge Paid</t>
  </si>
  <si>
    <t>PAID from Withdrawals tab</t>
  </si>
  <si>
    <t>Memory Paid to District</t>
  </si>
  <si>
    <t>Card Paid to District</t>
  </si>
  <si>
    <t>Pledge Paid to District</t>
  </si>
  <si>
    <t>World Thanks Pd to District</t>
  </si>
  <si>
    <t>SMR Pin Pd to District</t>
  </si>
  <si>
    <t>Call to Prayer Pd to District</t>
  </si>
  <si>
    <t>Other Supplementary Pd to District</t>
  </si>
  <si>
    <t>Beginning Year Balance Jan. 1st</t>
  </si>
  <si>
    <t>Unrestricted Local Unit Balance on Hand</t>
  </si>
  <si>
    <t>Budget is for the next year. Year will pull from "members" tab A1. Others will auto populate</t>
  </si>
  <si>
    <t>Officer's Expense</t>
  </si>
  <si>
    <t>BALANCE ON PLEDGES inc Local</t>
  </si>
  <si>
    <t xml:space="preserve">Total Conference Remittance </t>
  </si>
  <si>
    <t>Officer's Expenses</t>
  </si>
  <si>
    <t>Local Unit % of Unrestricted Donations</t>
  </si>
  <si>
    <t>TOTALS LOCAL UNIT FUNDS</t>
  </si>
  <si>
    <t>TOTAL Conference $ SENT</t>
  </si>
  <si>
    <t>Total Local Donations</t>
  </si>
  <si>
    <t>General</t>
  </si>
  <si>
    <t>Savings</t>
  </si>
  <si>
    <t>unit</t>
  </si>
  <si>
    <t>Some lines may be multiple for same ck</t>
  </si>
  <si>
    <t>Local Unit Treasurer</t>
  </si>
  <si>
    <t>Balance Due</t>
  </si>
  <si>
    <t>Alabama West Florida United Methodist Women</t>
  </si>
  <si>
    <t>local unit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</si>
</sst>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mmmm\-yy"/>
    <numFmt numFmtId="165" formatCode="m/d/yy"/>
    <numFmt numFmtId="166" formatCode="m/d/yy;@"/>
    <numFmt numFmtId="167" formatCode="&quot;$&quot;#,##0.00"/>
    <numFmt numFmtId="168" formatCode="[&lt;=9999999]###\-####;\(###\)\ ###\-####"/>
    <numFmt numFmtId="169" formatCode="0_);[Red]\(0\)"/>
    <numFmt numFmtId="170" formatCode="0.0%"/>
  </numFmts>
  <fonts count="53"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8"/>
      <name val="Arial"/>
      <family val="2"/>
    </font>
    <font>
      <b/>
      <sz val="10"/>
      <name val="Arial"/>
      <family val="2"/>
    </font>
    <font>
      <b/>
      <sz val="9"/>
      <name val="Arial"/>
      <family val="2"/>
    </font>
    <font>
      <sz val="8"/>
      <name val="Arial"/>
      <family val="2"/>
    </font>
    <font>
      <sz val="9"/>
      <name val="Arial"/>
      <family val="2"/>
    </font>
    <font>
      <sz val="10"/>
      <name val="Arial"/>
      <family val="2"/>
    </font>
    <font>
      <i/>
      <sz val="10"/>
      <name val="Arial"/>
      <family val="2"/>
    </font>
    <font>
      <b/>
      <sz val="11"/>
      <name val="Arial"/>
      <family val="2"/>
    </font>
    <font>
      <b/>
      <sz val="18"/>
      <name val="Arial"/>
      <family val="2"/>
    </font>
    <font>
      <b/>
      <sz val="12"/>
      <name val="Arial"/>
      <family val="2"/>
    </font>
    <font>
      <sz val="12"/>
      <name val="Arial"/>
      <family val="2"/>
    </font>
    <font>
      <sz val="11"/>
      <name val="Arial"/>
      <family val="2"/>
    </font>
    <font>
      <b/>
      <sz val="14"/>
      <name val="Arial"/>
      <family val="2"/>
    </font>
    <font>
      <u/>
      <sz val="10"/>
      <color indexed="12"/>
      <name val="Arial"/>
      <family val="2"/>
    </font>
    <font>
      <i/>
      <sz val="10"/>
      <color theme="1"/>
      <name val="Arial"/>
      <family val="2"/>
    </font>
    <font>
      <b/>
      <sz val="10"/>
      <color rgb="FFFF0000"/>
      <name val="Arial"/>
      <family val="2"/>
    </font>
    <font>
      <strike/>
      <sz val="10"/>
      <name val="Arial"/>
      <family val="2"/>
    </font>
    <font>
      <b/>
      <sz val="8"/>
      <color rgb="FFFF0000"/>
      <name val="Arial"/>
      <family val="2"/>
    </font>
    <font>
      <sz val="10"/>
      <name val="Arial"/>
      <family val="2"/>
    </font>
    <font>
      <sz val="10"/>
      <name val="Arial"/>
      <family val="2"/>
    </font>
    <font>
      <b/>
      <sz val="11"/>
      <color rgb="FFFF0000"/>
      <name val="Arial"/>
      <family val="2"/>
    </font>
    <font>
      <b/>
      <sz val="22"/>
      <name val="Gadugi"/>
      <family val="2"/>
    </font>
    <font>
      <b/>
      <sz val="10"/>
      <color rgb="FFFF0000"/>
      <name val="Arial Black"/>
      <family val="2"/>
    </font>
    <font>
      <b/>
      <sz val="12"/>
      <color rgb="FFFF0000"/>
      <name val="Arial Black"/>
      <family val="2"/>
    </font>
    <font>
      <b/>
      <sz val="12"/>
      <color rgb="FFFF0000"/>
      <name val="Arial"/>
      <family val="2"/>
    </font>
    <font>
      <b/>
      <i/>
      <sz val="10"/>
      <color rgb="FFFF0000"/>
      <name val="Arial"/>
      <family val="2"/>
    </font>
    <font>
      <b/>
      <i/>
      <sz val="8"/>
      <color rgb="FFFF0000"/>
      <name val="Arial"/>
      <family val="2"/>
    </font>
    <font>
      <b/>
      <i/>
      <sz val="9"/>
      <name val="Arial"/>
      <family val="2"/>
    </font>
    <font>
      <b/>
      <i/>
      <sz val="8"/>
      <name val="Arial"/>
      <family val="2"/>
    </font>
    <font>
      <b/>
      <i/>
      <sz val="10"/>
      <name val="Arial"/>
      <family val="2"/>
    </font>
    <font>
      <sz val="10"/>
      <color rgb="FF363636"/>
      <name val="Arial"/>
      <family val="2"/>
    </font>
    <font>
      <b/>
      <sz val="16"/>
      <name val="Arial"/>
      <family val="2"/>
    </font>
    <font>
      <b/>
      <sz val="10"/>
      <name val="Cambria"/>
      <family val="1"/>
    </font>
    <font>
      <b/>
      <u/>
      <sz val="10"/>
      <color indexed="12"/>
      <name val="Cambria"/>
      <family val="1"/>
    </font>
    <font>
      <b/>
      <sz val="10"/>
      <color theme="1"/>
      <name val="Cambria"/>
      <family val="1"/>
    </font>
    <font>
      <sz val="8"/>
      <name val="Arial"/>
    </font>
    <font>
      <b/>
      <sz val="8"/>
      <name val="Cambria"/>
      <family val="1"/>
    </font>
    <font>
      <i/>
      <sz val="10"/>
      <color rgb="FFFF0000"/>
      <name val="Arial"/>
      <family val="2"/>
    </font>
    <font>
      <sz val="8"/>
      <color rgb="FFFF0000"/>
      <name val="Arial"/>
      <family val="2"/>
    </font>
    <font>
      <sz val="14"/>
      <name val="Arial"/>
      <family val="2"/>
    </font>
  </fonts>
  <fills count="23">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lightUp"/>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7" tint="0.79998168889431442"/>
        <bgColor indexed="64"/>
      </patternFill>
    </fill>
    <fill>
      <patternFill patternType="solid">
        <fgColor rgb="FFFFFF66"/>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9" tint="0.59999389629810485"/>
        <bgColor indexed="64"/>
      </patternFill>
    </fill>
  </fills>
  <borders count="7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medium">
        <color indexed="64"/>
      </bottom>
      <diagonal/>
    </border>
  </borders>
  <cellStyleXfs count="29">
    <xf numFmtId="0" fontId="0" fillId="0" borderId="0"/>
    <xf numFmtId="44" fontId="18" fillId="0" borderId="0" applyFont="0" applyFill="0" applyBorder="0" applyAlignment="0" applyProtection="0"/>
    <xf numFmtId="0" fontId="18" fillId="0" borderId="0"/>
    <xf numFmtId="0" fontId="12" fillId="0" borderId="0"/>
    <xf numFmtId="0" fontId="26" fillId="0" borderId="0" applyNumberFormat="0" applyFill="0" applyBorder="0" applyAlignment="0" applyProtection="0">
      <alignment vertical="top"/>
      <protection locked="0"/>
    </xf>
    <xf numFmtId="0" fontId="11" fillId="0" borderId="0"/>
    <xf numFmtId="44" fontId="10" fillId="0" borderId="0" applyFont="0" applyFill="0" applyBorder="0" applyAlignment="0" applyProtection="0"/>
    <xf numFmtId="0" fontId="10" fillId="0" borderId="0"/>
    <xf numFmtId="44" fontId="9" fillId="0" borderId="0" applyFont="0" applyFill="0" applyBorder="0" applyAlignment="0" applyProtection="0"/>
    <xf numFmtId="0" fontId="9" fillId="0" borderId="0"/>
    <xf numFmtId="44" fontId="8" fillId="0" borderId="0" applyFont="0" applyFill="0" applyBorder="0" applyAlignment="0" applyProtection="0"/>
    <xf numFmtId="0" fontId="8" fillId="0" borderId="0"/>
    <xf numFmtId="0" fontId="7" fillId="0" borderId="0"/>
    <xf numFmtId="44" fontId="6" fillId="0" borderId="0" applyFont="0" applyFill="0" applyBorder="0" applyAlignment="0" applyProtection="0"/>
    <xf numFmtId="0" fontId="6" fillId="0" borderId="0"/>
    <xf numFmtId="0" fontId="5" fillId="0" borderId="0"/>
    <xf numFmtId="0" fontId="4" fillId="0" borderId="0"/>
    <xf numFmtId="44" fontId="4" fillId="0" borderId="0" applyFont="0" applyFill="0" applyBorder="0" applyAlignment="0" applyProtection="0"/>
    <xf numFmtId="43" fontId="31" fillId="0" borderId="0" applyFont="0" applyFill="0" applyBorder="0" applyAlignment="0" applyProtection="0"/>
    <xf numFmtId="9" fontId="32" fillId="0" borderId="0" applyFont="0" applyFill="0" applyBorder="0" applyAlignment="0" applyProtection="0"/>
    <xf numFmtId="0" fontId="3" fillId="0" borderId="0"/>
    <xf numFmtId="44" fontId="3" fillId="0" borderId="0" applyFont="0" applyFill="0" applyBorder="0" applyAlignment="0" applyProtection="0"/>
    <xf numFmtId="0" fontId="18" fillId="0" borderId="0"/>
    <xf numFmtId="44" fontId="2" fillId="0" borderId="0" applyFont="0" applyFill="0" applyBorder="0" applyAlignment="0" applyProtection="0"/>
    <xf numFmtId="44" fontId="18" fillId="0" borderId="0" applyFont="0" applyFill="0" applyBorder="0" applyAlignment="0" applyProtection="0"/>
    <xf numFmtId="0" fontId="2" fillId="0" borderId="0"/>
    <xf numFmtId="9" fontId="2" fillId="0" borderId="0" applyFont="0" applyFill="0" applyBorder="0" applyAlignment="0" applyProtection="0"/>
    <xf numFmtId="0" fontId="6" fillId="0" borderId="0"/>
    <xf numFmtId="0" fontId="1" fillId="0" borderId="0"/>
  </cellStyleXfs>
  <cellXfs count="684">
    <xf numFmtId="0" fontId="0" fillId="0" borderId="0" xfId="0"/>
    <xf numFmtId="0" fontId="14" fillId="4" borderId="3" xfId="0" applyFont="1" applyFill="1" applyBorder="1" applyAlignment="1">
      <alignment horizontal="center"/>
    </xf>
    <xf numFmtId="164" fontId="13" fillId="2" borderId="4" xfId="0" applyNumberFormat="1" applyFont="1" applyFill="1" applyBorder="1" applyAlignment="1">
      <alignment horizontal="center" vertical="center" wrapText="1" shrinkToFit="1"/>
    </xf>
    <xf numFmtId="0" fontId="13" fillId="0" borderId="4" xfId="0" applyFont="1" applyBorder="1" applyAlignment="1">
      <alignment horizontal="center" vertical="center" wrapText="1" shrinkToFit="1"/>
    </xf>
    <xf numFmtId="0" fontId="15" fillId="0" borderId="4" xfId="0" applyFont="1" applyBorder="1" applyAlignment="1">
      <alignment horizontal="center" vertical="center" textRotation="180" wrapText="1" shrinkToFit="1"/>
    </xf>
    <xf numFmtId="0" fontId="13" fillId="0" borderId="4" xfId="0" applyFont="1" applyBorder="1" applyAlignment="1">
      <alignment horizontal="center" vertical="center" wrapText="1"/>
    </xf>
    <xf numFmtId="4" fontId="0" fillId="0" borderId="3" xfId="0" applyNumberFormat="1" applyBorder="1"/>
    <xf numFmtId="0" fontId="0" fillId="0" borderId="5" xfId="0" applyBorder="1"/>
    <xf numFmtId="0" fontId="16" fillId="0" borderId="3" xfId="0" applyFont="1" applyBorder="1"/>
    <xf numFmtId="166" fontId="0" fillId="0" borderId="3" xfId="0" applyNumberFormat="1" applyBorder="1" applyAlignment="1">
      <alignment shrinkToFit="1"/>
    </xf>
    <xf numFmtId="4" fontId="0" fillId="4" borderId="3" xfId="0" applyNumberFormat="1" applyFill="1" applyBorder="1" applyAlignment="1">
      <alignment shrinkToFit="1"/>
    </xf>
    <xf numFmtId="0" fontId="0" fillId="0" borderId="3" xfId="0" applyBorder="1"/>
    <xf numFmtId="0" fontId="0" fillId="0" borderId="4" xfId="0" applyBorder="1"/>
    <xf numFmtId="4" fontId="14" fillId="0" borderId="5" xfId="0" applyNumberFormat="1" applyFont="1" applyBorder="1" applyAlignment="1">
      <alignment shrinkToFit="1"/>
    </xf>
    <xf numFmtId="4" fontId="14" fillId="4" borderId="5" xfId="0" applyNumberFormat="1" applyFont="1" applyFill="1" applyBorder="1" applyAlignment="1">
      <alignment shrinkToFit="1"/>
    </xf>
    <xf numFmtId="4" fontId="13" fillId="0" borderId="5" xfId="0" applyNumberFormat="1" applyFont="1" applyBorder="1"/>
    <xf numFmtId="4" fontId="14" fillId="0" borderId="5" xfId="0" applyNumberFormat="1" applyFont="1" applyBorder="1"/>
    <xf numFmtId="0" fontId="13" fillId="4" borderId="3" xfId="0" applyFont="1" applyFill="1" applyBorder="1" applyAlignment="1">
      <alignment horizontal="center"/>
    </xf>
    <xf numFmtId="4" fontId="14" fillId="4" borderId="3" xfId="0" applyNumberFormat="1" applyFont="1" applyFill="1" applyBorder="1"/>
    <xf numFmtId="0" fontId="0" fillId="4" borderId="3" xfId="0" applyFill="1" applyBorder="1"/>
    <xf numFmtId="0" fontId="0" fillId="0" borderId="2" xfId="0" applyBorder="1"/>
    <xf numFmtId="0" fontId="16" fillId="4" borderId="3" xfId="0" applyFont="1" applyFill="1" applyBorder="1" applyAlignment="1">
      <alignment wrapText="1"/>
    </xf>
    <xf numFmtId="4" fontId="0" fillId="4" borderId="3" xfId="0" applyNumberFormat="1" applyFill="1" applyBorder="1"/>
    <xf numFmtId="4" fontId="0" fillId="4" borderId="3" xfId="0" applyNumberFormat="1" applyFill="1" applyBorder="1" applyAlignment="1">
      <alignment horizontal="right"/>
    </xf>
    <xf numFmtId="4" fontId="0" fillId="4" borderId="3" xfId="0" applyNumberFormat="1" applyFill="1" applyBorder="1" applyAlignment="1">
      <alignment horizontal="right" shrinkToFit="1"/>
    </xf>
    <xf numFmtId="4" fontId="14" fillId="3" borderId="3" xfId="0" applyNumberFormat="1" applyFont="1" applyFill="1" applyBorder="1"/>
    <xf numFmtId="0" fontId="0" fillId="0" borderId="8" xfId="0" applyBorder="1"/>
    <xf numFmtId="0" fontId="0" fillId="0" borderId="9" xfId="0" applyBorder="1"/>
    <xf numFmtId="167" fontId="18" fillId="4" borderId="3" xfId="0" applyNumberFormat="1" applyFont="1" applyFill="1" applyBorder="1" applyAlignment="1">
      <alignment shrinkToFit="1"/>
    </xf>
    <xf numFmtId="165" fontId="17" fillId="4" borderId="3" xfId="0" applyNumberFormat="1" applyFont="1" applyFill="1" applyBorder="1" applyAlignment="1">
      <alignment horizontal="center" shrinkToFit="1"/>
    </xf>
    <xf numFmtId="0" fontId="16" fillId="0" borderId="3" xfId="0" applyFont="1" applyBorder="1" applyAlignment="1">
      <alignment wrapText="1"/>
    </xf>
    <xf numFmtId="165" fontId="14" fillId="4" borderId="3" xfId="0" applyNumberFormat="1" applyFont="1" applyFill="1" applyBorder="1" applyAlignment="1">
      <alignment horizontal="center"/>
    </xf>
    <xf numFmtId="44" fontId="14" fillId="4" borderId="3" xfId="1" applyFont="1" applyFill="1" applyBorder="1" applyAlignment="1">
      <alignment horizontal="center"/>
    </xf>
    <xf numFmtId="0" fontId="0" fillId="4" borderId="3" xfId="0" applyFill="1" applyBorder="1" applyAlignment="1"/>
    <xf numFmtId="0" fontId="14" fillId="4" borderId="3" xfId="0" applyFont="1" applyFill="1" applyBorder="1" applyAlignment="1"/>
    <xf numFmtId="0" fontId="19" fillId="4" borderId="3" xfId="0" applyFont="1" applyFill="1" applyBorder="1" applyAlignment="1"/>
    <xf numFmtId="0" fontId="0" fillId="0" borderId="3" xfId="0" applyBorder="1" applyAlignment="1"/>
    <xf numFmtId="44" fontId="18" fillId="4" borderId="3" xfId="1" applyFill="1" applyBorder="1" applyAlignment="1">
      <alignment horizontal="center" shrinkToFit="1"/>
    </xf>
    <xf numFmtId="44" fontId="14" fillId="4" borderId="3" xfId="1" applyFont="1" applyFill="1" applyBorder="1" applyAlignment="1">
      <alignment horizontal="center" shrinkToFit="1"/>
    </xf>
    <xf numFmtId="165" fontId="13" fillId="4" borderId="3" xfId="0" applyNumberFormat="1" applyFont="1" applyFill="1" applyBorder="1" applyAlignment="1">
      <alignment horizontal="center" shrinkToFit="1"/>
    </xf>
    <xf numFmtId="44" fontId="20" fillId="4" borderId="3" xfId="1" applyFont="1" applyFill="1" applyBorder="1" applyAlignment="1">
      <alignment horizontal="center"/>
    </xf>
    <xf numFmtId="0" fontId="14" fillId="0" borderId="3" xfId="0" applyFont="1" applyFill="1" applyBorder="1" applyAlignment="1">
      <alignment horizontal="center"/>
    </xf>
    <xf numFmtId="4" fontId="14" fillId="0" borderId="5" xfId="0" applyNumberFormat="1" applyFont="1" applyFill="1" applyBorder="1" applyAlignment="1">
      <alignment shrinkToFit="1"/>
    </xf>
    <xf numFmtId="0" fontId="0" fillId="0" borderId="3" xfId="0" applyFill="1" applyBorder="1"/>
    <xf numFmtId="165" fontId="14" fillId="0" borderId="3" xfId="0" applyNumberFormat="1" applyFont="1" applyFill="1" applyBorder="1" applyAlignment="1">
      <alignment horizontal="center"/>
    </xf>
    <xf numFmtId="44" fontId="14" fillId="0" borderId="3" xfId="1" applyFont="1" applyFill="1" applyBorder="1" applyAlignment="1">
      <alignment horizontal="center"/>
    </xf>
    <xf numFmtId="4" fontId="0" fillId="0" borderId="13" xfId="0" applyNumberFormat="1" applyBorder="1"/>
    <xf numFmtId="0" fontId="0" fillId="0" borderId="13" xfId="0" applyBorder="1"/>
    <xf numFmtId="40" fontId="0" fillId="7" borderId="0" xfId="1" applyNumberFormat="1" applyFont="1" applyFill="1" applyBorder="1"/>
    <xf numFmtId="0" fontId="18" fillId="0" borderId="3" xfId="0" applyFont="1" applyBorder="1"/>
    <xf numFmtId="40" fontId="18" fillId="7" borderId="0" xfId="1" applyNumberFormat="1" applyFont="1" applyFill="1"/>
    <xf numFmtId="40" fontId="18" fillId="7" borderId="44" xfId="1" applyNumberFormat="1" applyFont="1" applyFill="1" applyBorder="1"/>
    <xf numFmtId="40" fontId="14" fillId="7" borderId="0" xfId="1" applyNumberFormat="1" applyFont="1" applyFill="1"/>
    <xf numFmtId="0" fontId="16" fillId="7" borderId="3" xfId="0" applyFont="1" applyFill="1" applyBorder="1"/>
    <xf numFmtId="4" fontId="0" fillId="7" borderId="3" xfId="0" applyNumberFormat="1" applyFill="1" applyBorder="1" applyAlignment="1">
      <alignment shrinkToFit="1"/>
    </xf>
    <xf numFmtId="4" fontId="18" fillId="7" borderId="5" xfId="0" applyNumberFormat="1" applyFont="1" applyFill="1" applyBorder="1" applyAlignment="1">
      <alignment horizontal="right" shrinkToFit="1"/>
    </xf>
    <xf numFmtId="0" fontId="17" fillId="0" borderId="3" xfId="0" applyFont="1" applyBorder="1"/>
    <xf numFmtId="0" fontId="18" fillId="0" borderId="3" xfId="0" applyFont="1" applyBorder="1" applyAlignment="1">
      <alignment wrapText="1"/>
    </xf>
    <xf numFmtId="0" fontId="26" fillId="0" borderId="3" xfId="4" applyBorder="1" applyAlignment="1" applyProtection="1"/>
    <xf numFmtId="4" fontId="0" fillId="7" borderId="10" xfId="0" applyNumberFormat="1" applyFill="1" applyBorder="1" applyAlignment="1">
      <alignment shrinkToFit="1"/>
    </xf>
    <xf numFmtId="0" fontId="16" fillId="7" borderId="5" xfId="0" applyFont="1" applyFill="1" applyBorder="1"/>
    <xf numFmtId="4" fontId="0" fillId="7" borderId="5" xfId="0" applyNumberFormat="1" applyFill="1" applyBorder="1" applyAlignment="1">
      <alignment shrinkToFit="1"/>
    </xf>
    <xf numFmtId="40" fontId="0" fillId="7" borderId="0" xfId="1" applyNumberFormat="1" applyFont="1" applyFill="1"/>
    <xf numFmtId="40" fontId="18" fillId="7" borderId="0" xfId="1" applyNumberFormat="1" applyFont="1" applyFill="1" applyBorder="1"/>
    <xf numFmtId="40" fontId="0" fillId="7" borderId="44" xfId="1" applyNumberFormat="1" applyFont="1" applyFill="1" applyBorder="1"/>
    <xf numFmtId="40" fontId="22" fillId="7" borderId="0" xfId="1" applyNumberFormat="1" applyFont="1" applyFill="1"/>
    <xf numFmtId="40" fontId="18" fillId="7" borderId="27" xfId="1" applyNumberFormat="1" applyFont="1" applyFill="1" applyBorder="1"/>
    <xf numFmtId="40" fontId="14" fillId="7" borderId="0" xfId="1" applyNumberFormat="1" applyFont="1" applyFill="1" applyBorder="1"/>
    <xf numFmtId="40" fontId="14" fillId="7" borderId="44" xfId="1" applyNumberFormat="1" applyFont="1" applyFill="1" applyBorder="1"/>
    <xf numFmtId="0" fontId="18" fillId="0" borderId="3" xfId="0" applyFont="1" applyFill="1" applyBorder="1"/>
    <xf numFmtId="0" fontId="14" fillId="7" borderId="0" xfId="2" applyFont="1" applyFill="1" applyAlignment="1">
      <alignment horizontal="center" wrapText="1"/>
    </xf>
    <xf numFmtId="40" fontId="14" fillId="7" borderId="0" xfId="1" applyNumberFormat="1" applyFont="1" applyFill="1" applyBorder="1" applyAlignment="1">
      <alignment horizontal="center" wrapText="1"/>
    </xf>
    <xf numFmtId="0" fontId="14" fillId="7" borderId="0" xfId="2" applyFont="1" applyFill="1"/>
    <xf numFmtId="0" fontId="18" fillId="7" borderId="0" xfId="2" applyFill="1"/>
    <xf numFmtId="0" fontId="18" fillId="7" borderId="0" xfId="2" applyFont="1" applyFill="1" applyAlignment="1">
      <alignment horizontal="left" indent="1"/>
    </xf>
    <xf numFmtId="0" fontId="18" fillId="7" borderId="0" xfId="2" applyFill="1" applyAlignment="1">
      <alignment horizontal="left" indent="1"/>
    </xf>
    <xf numFmtId="40" fontId="18" fillId="7" borderId="0" xfId="2" applyNumberFormat="1" applyFill="1"/>
    <xf numFmtId="0" fontId="18" fillId="7" borderId="0" xfId="2" applyFont="1" applyFill="1"/>
    <xf numFmtId="0" fontId="14" fillId="7" borderId="0" xfId="2" applyFont="1" applyFill="1" applyAlignment="1">
      <alignment horizontal="left"/>
    </xf>
    <xf numFmtId="4" fontId="18" fillId="7" borderId="0" xfId="2" applyNumberFormat="1" applyFill="1"/>
    <xf numFmtId="0" fontId="14" fillId="7" borderId="0" xfId="2" applyFont="1" applyFill="1" applyAlignment="1">
      <alignment horizontal="left" indent="1"/>
    </xf>
    <xf numFmtId="0" fontId="18" fillId="7" borderId="0" xfId="2" applyFill="1" applyBorder="1"/>
    <xf numFmtId="0" fontId="18" fillId="7" borderId="0" xfId="2" applyFill="1" applyBorder="1" applyAlignment="1">
      <alignment horizontal="left" indent="1"/>
    </xf>
    <xf numFmtId="4" fontId="18" fillId="7" borderId="3" xfId="2" applyNumberFormat="1" applyFill="1" applyBorder="1"/>
    <xf numFmtId="0" fontId="18" fillId="7" borderId="3" xfId="2" applyFill="1" applyBorder="1"/>
    <xf numFmtId="0" fontId="18" fillId="7" borderId="27" xfId="2" applyFill="1" applyBorder="1"/>
    <xf numFmtId="0" fontId="14" fillId="7" borderId="0" xfId="2" applyFont="1" applyFill="1" applyAlignment="1">
      <alignment horizontal="right" indent="1"/>
    </xf>
    <xf numFmtId="40" fontId="0" fillId="7" borderId="27" xfId="1" applyNumberFormat="1" applyFont="1" applyFill="1" applyBorder="1"/>
    <xf numFmtId="0" fontId="18" fillId="7" borderId="0" xfId="2" applyFont="1" applyFill="1" applyBorder="1" applyAlignment="1">
      <alignment horizontal="left" indent="1"/>
    </xf>
    <xf numFmtId="0" fontId="22" fillId="7" borderId="0" xfId="2" applyFont="1" applyFill="1" applyBorder="1"/>
    <xf numFmtId="39" fontId="18" fillId="7" borderId="0" xfId="2" applyNumberFormat="1" applyFill="1" applyBorder="1"/>
    <xf numFmtId="14" fontId="18" fillId="7" borderId="0" xfId="2" applyNumberFormat="1" applyFont="1" applyFill="1"/>
    <xf numFmtId="0" fontId="18" fillId="7" borderId="0" xfId="2" applyFont="1" applyFill="1" applyAlignment="1">
      <alignment horizontal="right"/>
    </xf>
    <xf numFmtId="4" fontId="13" fillId="7" borderId="11" xfId="0" applyNumberFormat="1" applyFont="1" applyFill="1" applyBorder="1" applyAlignment="1">
      <alignment horizontal="center" vertical="center" wrapText="1" shrinkToFit="1"/>
    </xf>
    <xf numFmtId="0" fontId="13" fillId="7" borderId="15" xfId="0" applyFont="1" applyFill="1" applyBorder="1" applyAlignment="1">
      <alignment horizontal="center" vertical="center" wrapText="1" shrinkToFit="1"/>
    </xf>
    <xf numFmtId="0" fontId="0" fillId="7" borderId="3" xfId="0" applyFill="1" applyBorder="1"/>
    <xf numFmtId="4" fontId="14" fillId="7" borderId="5" xfId="0" applyNumberFormat="1" applyFont="1" applyFill="1" applyBorder="1"/>
    <xf numFmtId="4" fontId="0" fillId="7" borderId="5" xfId="0" applyNumberFormat="1" applyFill="1" applyBorder="1"/>
    <xf numFmtId="4" fontId="0" fillId="7" borderId="3" xfId="0" applyNumberFormat="1" applyFill="1" applyBorder="1"/>
    <xf numFmtId="0" fontId="0" fillId="7" borderId="10" xfId="0" applyFill="1" applyBorder="1"/>
    <xf numFmtId="4" fontId="14" fillId="7" borderId="3" xfId="0" applyNumberFormat="1" applyFont="1" applyFill="1" applyBorder="1"/>
    <xf numFmtId="0" fontId="0" fillId="7" borderId="15" xfId="0" applyFill="1" applyBorder="1"/>
    <xf numFmtId="0" fontId="0" fillId="7" borderId="5" xfId="0" applyFill="1" applyBorder="1"/>
    <xf numFmtId="0" fontId="0" fillId="7" borderId="13" xfId="0" applyFill="1" applyBorder="1"/>
    <xf numFmtId="4" fontId="14" fillId="7" borderId="10" xfId="0" applyNumberFormat="1" applyFont="1" applyFill="1" applyBorder="1"/>
    <xf numFmtId="0" fontId="16" fillId="7" borderId="10" xfId="0" applyFont="1" applyFill="1" applyBorder="1" applyAlignment="1">
      <alignment horizontal="right"/>
    </xf>
    <xf numFmtId="4" fontId="14" fillId="7" borderId="10" xfId="0" applyNumberFormat="1" applyFont="1" applyFill="1" applyBorder="1" applyAlignment="1">
      <alignment shrinkToFit="1"/>
    </xf>
    <xf numFmtId="0" fontId="0" fillId="7" borderId="1" xfId="0" applyFill="1" applyBorder="1"/>
    <xf numFmtId="0" fontId="0" fillId="7" borderId="1" xfId="0" applyFill="1" applyBorder="1" applyAlignment="1">
      <alignment shrinkToFit="1"/>
    </xf>
    <xf numFmtId="0" fontId="16" fillId="7" borderId="53" xfId="0" applyFont="1" applyFill="1" applyBorder="1" applyAlignment="1">
      <alignment shrinkToFit="1"/>
    </xf>
    <xf numFmtId="0" fontId="0" fillId="7" borderId="3" xfId="0" applyFill="1" applyBorder="1" applyAlignment="1">
      <alignment shrinkToFit="1"/>
    </xf>
    <xf numFmtId="0" fontId="16" fillId="7" borderId="19" xfId="0" applyFont="1" applyFill="1" applyBorder="1" applyAlignment="1">
      <alignment shrinkToFit="1"/>
    </xf>
    <xf numFmtId="4" fontId="17" fillId="7" borderId="3" xfId="0" applyNumberFormat="1" applyFont="1" applyFill="1" applyBorder="1" applyAlignment="1">
      <alignment shrinkToFit="1"/>
    </xf>
    <xf numFmtId="4" fontId="16" fillId="7" borderId="3" xfId="0" applyNumberFormat="1" applyFont="1" applyFill="1" applyBorder="1" applyAlignment="1">
      <alignment horizontal="right" shrinkToFit="1"/>
    </xf>
    <xf numFmtId="4" fontId="0" fillId="7" borderId="3" xfId="0" applyNumberFormat="1" applyFill="1" applyBorder="1" applyAlignment="1">
      <alignment horizontal="right" shrinkToFit="1"/>
    </xf>
    <xf numFmtId="4" fontId="18" fillId="7" borderId="3" xfId="1" applyNumberFormat="1" applyFill="1" applyBorder="1" applyAlignment="1">
      <alignment horizontal="right" shrinkToFit="1"/>
    </xf>
    <xf numFmtId="4" fontId="14" fillId="7" borderId="3" xfId="1" applyNumberFormat="1" applyFont="1" applyFill="1" applyBorder="1" applyAlignment="1">
      <alignment horizontal="right" shrinkToFit="1"/>
    </xf>
    <xf numFmtId="4" fontId="18" fillId="7" borderId="3" xfId="0" applyNumberFormat="1" applyFont="1" applyFill="1" applyBorder="1" applyAlignment="1">
      <alignment horizontal="right"/>
    </xf>
    <xf numFmtId="4" fontId="0" fillId="7" borderId="3" xfId="0" applyNumberFormat="1" applyFill="1" applyBorder="1" applyAlignment="1">
      <alignment horizontal="right"/>
    </xf>
    <xf numFmtId="4" fontId="18" fillId="7" borderId="4" xfId="0" applyNumberFormat="1" applyFont="1" applyFill="1" applyBorder="1" applyAlignment="1">
      <alignment horizontal="right"/>
    </xf>
    <xf numFmtId="0" fontId="16" fillId="7" borderId="3" xfId="0" applyFont="1" applyFill="1" applyBorder="1" applyAlignment="1">
      <alignment wrapText="1"/>
    </xf>
    <xf numFmtId="44" fontId="18" fillId="7" borderId="3" xfId="1" applyFill="1" applyBorder="1" applyAlignment="1">
      <alignment horizontal="center" shrinkToFit="1"/>
    </xf>
    <xf numFmtId="0" fontId="0" fillId="7" borderId="3" xfId="0" applyFill="1" applyBorder="1" applyAlignment="1"/>
    <xf numFmtId="0" fontId="0" fillId="7" borderId="4" xfId="0" applyFill="1" applyBorder="1"/>
    <xf numFmtId="0" fontId="14" fillId="7" borderId="3" xfId="0" applyFont="1" applyFill="1" applyBorder="1"/>
    <xf numFmtId="167" fontId="18" fillId="7" borderId="3" xfId="0" applyNumberFormat="1" applyFont="1" applyFill="1" applyBorder="1" applyAlignment="1">
      <alignment shrinkToFit="1"/>
    </xf>
    <xf numFmtId="0" fontId="19" fillId="7" borderId="3" xfId="0" applyFont="1" applyFill="1" applyBorder="1" applyAlignment="1"/>
    <xf numFmtId="44" fontId="20" fillId="7" borderId="3" xfId="1" applyFont="1" applyFill="1" applyBorder="1" applyAlignment="1">
      <alignment horizontal="center"/>
    </xf>
    <xf numFmtId="4" fontId="17" fillId="7" borderId="3" xfId="0" applyNumberFormat="1" applyFont="1" applyFill="1" applyBorder="1" applyAlignment="1">
      <alignment horizontal="center" shrinkToFit="1"/>
    </xf>
    <xf numFmtId="165" fontId="17" fillId="7" borderId="3" xfId="0" applyNumberFormat="1" applyFont="1" applyFill="1" applyBorder="1" applyAlignment="1">
      <alignment horizontal="center" shrinkToFit="1"/>
    </xf>
    <xf numFmtId="165" fontId="14" fillId="7" borderId="3" xfId="0" applyNumberFormat="1" applyFont="1" applyFill="1" applyBorder="1" applyAlignment="1">
      <alignment horizontal="center"/>
    </xf>
    <xf numFmtId="0" fontId="17" fillId="7" borderId="3" xfId="0" applyFont="1" applyFill="1" applyBorder="1"/>
    <xf numFmtId="40" fontId="22" fillId="7" borderId="7" xfId="1" applyNumberFormat="1" applyFont="1" applyFill="1" applyBorder="1"/>
    <xf numFmtId="40" fontId="18" fillId="7" borderId="0" xfId="1" applyNumberFormat="1" applyFont="1" applyFill="1" applyAlignment="1">
      <alignment horizontal="right"/>
    </xf>
    <xf numFmtId="0" fontId="29" fillId="0" borderId="3" xfId="0" applyFont="1" applyBorder="1"/>
    <xf numFmtId="0" fontId="18" fillId="7" borderId="7" xfId="2" applyFill="1" applyBorder="1"/>
    <xf numFmtId="0" fontId="18" fillId="7" borderId="27" xfId="2" applyFill="1" applyBorder="1" applyAlignment="1">
      <alignment horizontal="left" indent="1"/>
    </xf>
    <xf numFmtId="166" fontId="18" fillId="7" borderId="3" xfId="2" applyNumberFormat="1" applyFill="1" applyBorder="1" applyAlignment="1">
      <alignment shrinkToFit="1"/>
    </xf>
    <xf numFmtId="40" fontId="22" fillId="7" borderId="0" xfId="1" applyNumberFormat="1" applyFont="1" applyFill="1" applyBorder="1"/>
    <xf numFmtId="4" fontId="18" fillId="7" borderId="10" xfId="0" applyNumberFormat="1" applyFont="1" applyFill="1" applyBorder="1" applyAlignment="1">
      <alignment horizontal="right" shrinkToFit="1"/>
    </xf>
    <xf numFmtId="4" fontId="18" fillId="7" borderId="13" xfId="0" applyNumberFormat="1" applyFont="1" applyFill="1" applyBorder="1" applyAlignment="1">
      <alignment horizontal="right"/>
    </xf>
    <xf numFmtId="0" fontId="17" fillId="7" borderId="5" xfId="0" applyFont="1" applyFill="1" applyBorder="1"/>
    <xf numFmtId="4" fontId="0" fillId="0" borderId="1" xfId="0" applyNumberFormat="1" applyBorder="1"/>
    <xf numFmtId="4" fontId="14" fillId="11" borderId="13" xfId="0" applyNumberFormat="1" applyFont="1" applyFill="1" applyBorder="1"/>
    <xf numFmtId="0" fontId="17" fillId="8" borderId="3" xfId="0" applyFont="1" applyFill="1" applyBorder="1"/>
    <xf numFmtId="4" fontId="14" fillId="12" borderId="3" xfId="0" applyNumberFormat="1" applyFont="1" applyFill="1" applyBorder="1"/>
    <xf numFmtId="40" fontId="14" fillId="7" borderId="3" xfId="1" applyNumberFormat="1" applyFont="1" applyFill="1" applyBorder="1"/>
    <xf numFmtId="0" fontId="13" fillId="7" borderId="3" xfId="0" applyFont="1" applyFill="1" applyBorder="1"/>
    <xf numFmtId="4" fontId="14" fillId="7" borderId="3" xfId="0" applyNumberFormat="1" applyFont="1" applyFill="1" applyBorder="1" applyAlignment="1">
      <alignment shrinkToFit="1"/>
    </xf>
    <xf numFmtId="4" fontId="14" fillId="7" borderId="15" xfId="0" applyNumberFormat="1" applyFont="1" applyFill="1" applyBorder="1" applyAlignment="1">
      <alignment shrinkToFit="1"/>
    </xf>
    <xf numFmtId="0" fontId="28" fillId="7" borderId="15" xfId="0" applyFont="1" applyFill="1" applyBorder="1"/>
    <xf numFmtId="40" fontId="18" fillId="7" borderId="3" xfId="1" applyNumberFormat="1" applyFont="1" applyFill="1" applyBorder="1"/>
    <xf numFmtId="0" fontId="0" fillId="8" borderId="3" xfId="0" applyFill="1" applyBorder="1"/>
    <xf numFmtId="0" fontId="18" fillId="7" borderId="5" xfId="2" applyFill="1" applyBorder="1"/>
    <xf numFmtId="0" fontId="14" fillId="14" borderId="14" xfId="0" applyFont="1" applyFill="1" applyBorder="1"/>
    <xf numFmtId="0" fontId="13" fillId="14" borderId="15" xfId="0" applyFont="1" applyFill="1" applyBorder="1"/>
    <xf numFmtId="4" fontId="14" fillId="14" borderId="15" xfId="0" applyNumberFormat="1" applyFont="1" applyFill="1" applyBorder="1" applyAlignment="1">
      <alignment shrinkToFit="1"/>
    </xf>
    <xf numFmtId="4" fontId="14" fillId="14" borderId="15" xfId="0" applyNumberFormat="1" applyFont="1" applyFill="1" applyBorder="1"/>
    <xf numFmtId="0" fontId="14" fillId="14" borderId="15" xfId="0" applyFont="1" applyFill="1" applyBorder="1"/>
    <xf numFmtId="0" fontId="18" fillId="0" borderId="0" xfId="22"/>
    <xf numFmtId="0" fontId="14" fillId="0" borderId="25" xfId="22" applyFont="1" applyBorder="1" applyAlignment="1">
      <alignment horizontal="right" vertical="center" wrapText="1"/>
    </xf>
    <xf numFmtId="0" fontId="14" fillId="0" borderId="27" xfId="22" applyFont="1" applyBorder="1" applyAlignment="1">
      <alignment horizontal="right" vertical="center"/>
    </xf>
    <xf numFmtId="0" fontId="14" fillId="0" borderId="25" xfId="22" applyFont="1" applyBorder="1"/>
    <xf numFmtId="0" fontId="23" fillId="0" borderId="0" xfId="22" applyFont="1" applyBorder="1" applyAlignment="1">
      <alignment horizontal="left" indent="2"/>
    </xf>
    <xf numFmtId="0" fontId="23" fillId="0" borderId="0" xfId="22" applyFont="1" applyBorder="1" applyAlignment="1">
      <alignment horizontal="center"/>
    </xf>
    <xf numFmtId="14" fontId="14" fillId="7" borderId="0" xfId="22" applyNumberFormat="1" applyFont="1" applyFill="1" applyBorder="1"/>
    <xf numFmtId="0" fontId="14" fillId="0" borderId="0" xfId="22" applyFont="1" applyBorder="1" applyAlignment="1">
      <alignment horizontal="right" vertical="center"/>
    </xf>
    <xf numFmtId="0" fontId="37" fillId="0" borderId="29" xfId="22" applyFont="1" applyBorder="1" applyAlignment="1">
      <alignment horizontal="center" vertical="center"/>
    </xf>
    <xf numFmtId="0" fontId="33" fillId="0" borderId="29" xfId="22" applyFont="1" applyBorder="1" applyAlignment="1">
      <alignment horizontal="left" vertical="center"/>
    </xf>
    <xf numFmtId="4" fontId="14" fillId="0" borderId="24" xfId="22" applyNumberFormat="1" applyFont="1" applyBorder="1" applyAlignment="1">
      <alignment horizontal="center" vertical="center"/>
    </xf>
    <xf numFmtId="0" fontId="18" fillId="0" borderId="0" xfId="22" applyAlignment="1">
      <alignment horizontal="center" vertical="center"/>
    </xf>
    <xf numFmtId="0" fontId="18" fillId="14" borderId="0" xfId="22" applyFill="1" applyBorder="1"/>
    <xf numFmtId="0" fontId="39" fillId="7" borderId="13" xfId="22" applyFont="1" applyFill="1" applyBorder="1" applyAlignment="1">
      <alignment horizontal="center" vertical="center" shrinkToFit="1"/>
    </xf>
    <xf numFmtId="44" fontId="14" fillId="17" borderId="36" xfId="24" applyFont="1" applyFill="1" applyBorder="1" applyAlignment="1">
      <alignment shrinkToFit="1"/>
    </xf>
    <xf numFmtId="0" fontId="18" fillId="14" borderId="33" xfId="22" applyFont="1" applyFill="1" applyBorder="1"/>
    <xf numFmtId="4" fontId="18" fillId="6" borderId="51" xfId="22" applyNumberFormat="1" applyFill="1" applyBorder="1" applyAlignment="1">
      <alignment shrinkToFit="1"/>
    </xf>
    <xf numFmtId="0" fontId="13" fillId="9" borderId="52" xfId="22" applyFont="1" applyFill="1" applyBorder="1" applyAlignment="1">
      <alignment horizontal="center" vertical="center" wrapText="1"/>
    </xf>
    <xf numFmtId="44" fontId="20" fillId="17" borderId="41" xfId="24" applyFont="1" applyFill="1" applyBorder="1" applyAlignment="1">
      <alignment vertical="center" shrinkToFit="1"/>
    </xf>
    <xf numFmtId="0" fontId="18" fillId="14" borderId="6" xfId="22" applyFill="1" applyBorder="1" applyAlignment="1">
      <alignment horizontal="center" vertical="center"/>
    </xf>
    <xf numFmtId="0" fontId="40" fillId="14" borderId="6" xfId="22" applyFont="1" applyFill="1" applyBorder="1" applyAlignment="1">
      <alignment horizontal="center" vertical="center"/>
    </xf>
    <xf numFmtId="0" fontId="41" fillId="14" borderId="61" xfId="22" applyFont="1" applyFill="1" applyBorder="1" applyAlignment="1">
      <alignment horizontal="center" vertical="center" wrapText="1"/>
    </xf>
    <xf numFmtId="0" fontId="18" fillId="14" borderId="35" xfId="22" applyFill="1" applyBorder="1"/>
    <xf numFmtId="0" fontId="27" fillId="0" borderId="3" xfId="22" applyFont="1" applyBorder="1" applyAlignment="1">
      <alignment horizontal="left" vertical="center" indent="3"/>
    </xf>
    <xf numFmtId="0" fontId="19" fillId="0" borderId="3" xfId="25" applyFont="1" applyBorder="1" applyAlignment="1">
      <alignment horizontal="left" vertical="center" indent="2"/>
    </xf>
    <xf numFmtId="0" fontId="27" fillId="0" borderId="3" xfId="22" applyFont="1" applyBorder="1" applyAlignment="1">
      <alignment horizontal="left" vertical="center" indent="2"/>
    </xf>
    <xf numFmtId="0" fontId="19" fillId="0" borderId="3" xfId="25" applyFont="1" applyBorder="1" applyAlignment="1">
      <alignment horizontal="left" vertical="center" indent="3"/>
    </xf>
    <xf numFmtId="0" fontId="18" fillId="14" borderId="40" xfId="22" applyFill="1" applyBorder="1"/>
    <xf numFmtId="0" fontId="19" fillId="0" borderId="4" xfId="25" applyFont="1" applyBorder="1" applyAlignment="1">
      <alignment horizontal="left" vertical="center" indent="3"/>
    </xf>
    <xf numFmtId="0" fontId="42" fillId="0" borderId="4" xfId="22" applyFont="1" applyBorder="1" applyAlignment="1">
      <alignment horizontal="right"/>
    </xf>
    <xf numFmtId="44" fontId="14" fillId="17" borderId="39" xfId="24" applyFont="1" applyFill="1" applyBorder="1" applyAlignment="1">
      <alignment vertical="center" shrinkToFit="1"/>
    </xf>
    <xf numFmtId="44" fontId="14" fillId="17" borderId="39" xfId="24" applyFont="1" applyFill="1" applyBorder="1" applyAlignment="1">
      <alignment shrinkToFit="1"/>
    </xf>
    <xf numFmtId="44" fontId="18" fillId="0" borderId="0" xfId="22" applyNumberFormat="1"/>
    <xf numFmtId="0" fontId="18" fillId="14" borderId="27" xfId="22" applyFill="1" applyBorder="1"/>
    <xf numFmtId="0" fontId="18" fillId="14" borderId="38" xfId="22" applyFill="1" applyBorder="1"/>
    <xf numFmtId="44" fontId="20" fillId="17" borderId="39" xfId="24" applyFont="1" applyFill="1" applyBorder="1" applyAlignment="1">
      <alignment shrinkToFit="1"/>
    </xf>
    <xf numFmtId="0" fontId="33" fillId="0" borderId="30" xfId="22" applyFont="1" applyBorder="1" applyAlignment="1">
      <alignment vertical="center"/>
    </xf>
    <xf numFmtId="0" fontId="20" fillId="0" borderId="30" xfId="22" applyFont="1" applyBorder="1" applyAlignment="1">
      <alignment vertical="center"/>
    </xf>
    <xf numFmtId="0" fontId="18" fillId="0" borderId="30" xfId="22" applyBorder="1" applyAlignment="1">
      <alignment vertical="center"/>
    </xf>
    <xf numFmtId="0" fontId="14" fillId="0" borderId="11" xfId="22" applyFont="1" applyBorder="1" applyAlignment="1">
      <alignment horizontal="center" vertical="center"/>
    </xf>
    <xf numFmtId="4" fontId="18" fillId="5" borderId="24" xfId="22" applyNumberFormat="1" applyFill="1" applyBorder="1" applyAlignment="1">
      <alignment vertical="center" shrinkToFit="1"/>
    </xf>
    <xf numFmtId="0" fontId="18" fillId="0" borderId="0" xfId="22" applyAlignment="1">
      <alignment vertical="center"/>
    </xf>
    <xf numFmtId="0" fontId="14" fillId="14" borderId="22" xfId="22" applyFont="1" applyFill="1" applyBorder="1"/>
    <xf numFmtId="0" fontId="20" fillId="14" borderId="0" xfId="22" applyFont="1" applyFill="1" applyBorder="1"/>
    <xf numFmtId="0" fontId="14" fillId="14" borderId="0" xfId="22" applyFont="1" applyFill="1" applyBorder="1"/>
    <xf numFmtId="4" fontId="18" fillId="6" borderId="51" xfId="22" applyNumberFormat="1" applyFill="1" applyBorder="1"/>
    <xf numFmtId="0" fontId="20" fillId="14" borderId="23" xfId="22" applyFont="1" applyFill="1" applyBorder="1"/>
    <xf numFmtId="0" fontId="14" fillId="14" borderId="23" xfId="22" applyFont="1" applyFill="1" applyBorder="1"/>
    <xf numFmtId="4" fontId="18" fillId="6" borderId="24" xfId="22" applyNumberFormat="1" applyFill="1" applyBorder="1" applyAlignment="1">
      <alignment shrinkToFit="1"/>
    </xf>
    <xf numFmtId="0" fontId="43" fillId="0" borderId="19" xfId="25" applyFont="1" applyBorder="1" applyAlignment="1">
      <alignment horizontal="left"/>
    </xf>
    <xf numFmtId="4" fontId="18" fillId="6" borderId="26" xfId="22" applyNumberFormat="1" applyFill="1" applyBorder="1" applyAlignment="1">
      <alignment shrinkToFit="1"/>
    </xf>
    <xf numFmtId="0" fontId="18" fillId="0" borderId="3" xfId="22" applyBorder="1" applyAlignment="1">
      <alignment horizontal="left" indent="1"/>
    </xf>
    <xf numFmtId="0" fontId="18" fillId="0" borderId="3" xfId="22" applyBorder="1" applyAlignment="1">
      <alignment horizontal="left" indent="3"/>
    </xf>
    <xf numFmtId="0" fontId="43" fillId="0" borderId="3" xfId="25" applyFont="1" applyBorder="1" applyAlignment="1">
      <alignment horizontal="left" indent="3"/>
    </xf>
    <xf numFmtId="0" fontId="43" fillId="0" borderId="19" xfId="25" applyFont="1" applyBorder="1" applyAlignment="1"/>
    <xf numFmtId="0" fontId="18" fillId="0" borderId="43" xfId="22" applyBorder="1"/>
    <xf numFmtId="0" fontId="18" fillId="0" borderId="44" xfId="22" applyBorder="1"/>
    <xf numFmtId="0" fontId="17" fillId="0" borderId="44" xfId="22" applyFont="1" applyBorder="1" applyAlignment="1">
      <alignment horizontal="right"/>
    </xf>
    <xf numFmtId="0" fontId="14" fillId="0" borderId="44" xfId="22" applyFont="1" applyBorder="1" applyAlignment="1">
      <alignment horizontal="right"/>
    </xf>
    <xf numFmtId="44" fontId="22" fillId="17" borderId="26" xfId="24" applyFont="1" applyFill="1" applyBorder="1" applyAlignment="1">
      <alignment shrinkToFit="1"/>
    </xf>
    <xf numFmtId="44" fontId="22" fillId="17" borderId="11" xfId="24" applyFont="1" applyFill="1" applyBorder="1" applyAlignment="1">
      <alignment shrinkToFit="1"/>
    </xf>
    <xf numFmtId="0" fontId="37" fillId="0" borderId="22" xfId="22" applyFont="1" applyBorder="1" applyAlignment="1">
      <alignment horizontal="center" vertical="center"/>
    </xf>
    <xf numFmtId="4" fontId="18" fillId="5" borderId="54" xfId="22" applyNumberFormat="1" applyFill="1" applyBorder="1" applyAlignment="1">
      <alignment vertical="center" shrinkToFit="1"/>
    </xf>
    <xf numFmtId="9" fontId="18" fillId="0" borderId="0" xfId="26" applyFont="1" applyAlignment="1">
      <alignment vertical="center"/>
    </xf>
    <xf numFmtId="2" fontId="18" fillId="0" borderId="0" xfId="22" applyNumberFormat="1" applyAlignment="1">
      <alignment vertical="center"/>
    </xf>
    <xf numFmtId="4" fontId="14" fillId="7" borderId="30" xfId="22" applyNumberFormat="1" applyFont="1" applyFill="1" applyBorder="1" applyAlignment="1">
      <alignment horizontal="left" indent="3"/>
    </xf>
    <xf numFmtId="2" fontId="18" fillId="0" borderId="0" xfId="22" applyNumberFormat="1"/>
    <xf numFmtId="4" fontId="14" fillId="0" borderId="5" xfId="22" applyNumberFormat="1" applyFont="1" applyBorder="1" applyAlignment="1">
      <alignment horizontal="left" indent="2"/>
    </xf>
    <xf numFmtId="4" fontId="14" fillId="0" borderId="12" xfId="22" applyNumberFormat="1" applyFont="1" applyBorder="1" applyAlignment="1">
      <alignment horizontal="left" indent="2"/>
    </xf>
    <xf numFmtId="4" fontId="14" fillId="0" borderId="3" xfId="22" applyNumberFormat="1" applyFont="1" applyBorder="1" applyAlignment="1">
      <alignment horizontal="left" indent="2"/>
    </xf>
    <xf numFmtId="4" fontId="14" fillId="0" borderId="1" xfId="22" applyNumberFormat="1" applyFont="1" applyBorder="1" applyAlignment="1">
      <alignment horizontal="left" indent="2"/>
    </xf>
    <xf numFmtId="0" fontId="18" fillId="0" borderId="0" xfId="22" applyFont="1"/>
    <xf numFmtId="0" fontId="37" fillId="0" borderId="43" xfId="22" applyFont="1" applyBorder="1" applyAlignment="1">
      <alignment horizontal="center" vertical="center"/>
    </xf>
    <xf numFmtId="0" fontId="14" fillId="0" borderId="0" xfId="22" applyFont="1" applyBorder="1"/>
    <xf numFmtId="0" fontId="25" fillId="0" borderId="0" xfId="22" applyFont="1" applyBorder="1" applyAlignment="1">
      <alignment horizontal="right"/>
    </xf>
    <xf numFmtId="44" fontId="20" fillId="17" borderId="41" xfId="24" applyFont="1" applyFill="1" applyBorder="1" applyAlignment="1">
      <alignment shrinkToFit="1"/>
    </xf>
    <xf numFmtId="0" fontId="14" fillId="0" borderId="0" xfId="22" applyFont="1"/>
    <xf numFmtId="9" fontId="14" fillId="0" borderId="0" xfId="22" applyNumberFormat="1" applyFont="1"/>
    <xf numFmtId="2" fontId="14" fillId="0" borderId="0" xfId="22" applyNumberFormat="1" applyFont="1"/>
    <xf numFmtId="0" fontId="16" fillId="0" borderId="22" xfId="22" applyFont="1" applyBorder="1"/>
    <xf numFmtId="0" fontId="18" fillId="0" borderId="0" xfId="22" applyBorder="1"/>
    <xf numFmtId="0" fontId="16" fillId="0" borderId="25" xfId="22" applyFont="1" applyBorder="1" applyAlignment="1">
      <alignment horizontal="right"/>
    </xf>
    <xf numFmtId="0" fontId="16" fillId="0" borderId="45" xfId="22" applyFont="1" applyBorder="1" applyAlignment="1">
      <alignment horizontal="right"/>
    </xf>
    <xf numFmtId="0" fontId="18" fillId="13" borderId="38" xfId="22" applyFill="1" applyBorder="1"/>
    <xf numFmtId="14" fontId="14" fillId="13" borderId="38" xfId="22" applyNumberFormat="1" applyFont="1" applyFill="1" applyBorder="1"/>
    <xf numFmtId="4" fontId="18" fillId="0" borderId="21" xfId="22" applyNumberFormat="1" applyBorder="1"/>
    <xf numFmtId="0" fontId="18" fillId="0" borderId="25" xfId="22" applyBorder="1"/>
    <xf numFmtId="0" fontId="42" fillId="0" borderId="0" xfId="22" applyFont="1" applyBorder="1"/>
    <xf numFmtId="0" fontId="19" fillId="0" borderId="0" xfId="22" applyFont="1" applyBorder="1"/>
    <xf numFmtId="4" fontId="18" fillId="0" borderId="26" xfId="22" applyNumberFormat="1" applyBorder="1"/>
    <xf numFmtId="4" fontId="18" fillId="0" borderId="0" xfId="22" applyNumberFormat="1"/>
    <xf numFmtId="0" fontId="29" fillId="0" borderId="3" xfId="0" applyFont="1" applyFill="1" applyBorder="1"/>
    <xf numFmtId="4" fontId="14" fillId="11" borderId="5" xfId="0" applyNumberFormat="1" applyFont="1" applyFill="1" applyBorder="1"/>
    <xf numFmtId="40" fontId="0" fillId="7" borderId="3" xfId="1" applyNumberFormat="1" applyFont="1" applyFill="1" applyBorder="1"/>
    <xf numFmtId="0" fontId="18" fillId="7" borderId="3" xfId="2" applyFont="1" applyFill="1" applyBorder="1" applyAlignment="1">
      <alignment horizontal="left" indent="1"/>
    </xf>
    <xf numFmtId="0" fontId="18" fillId="7" borderId="3" xfId="2" applyFill="1" applyBorder="1" applyAlignment="1">
      <alignment horizontal="left" indent="1"/>
    </xf>
    <xf numFmtId="0" fontId="13" fillId="7" borderId="29" xfId="0" applyFont="1" applyFill="1" applyBorder="1" applyAlignment="1">
      <alignment horizontal="center" vertical="center" wrapText="1" shrinkToFit="1"/>
    </xf>
    <xf numFmtId="164" fontId="20" fillId="7" borderId="29" xfId="0" applyNumberFormat="1" applyFont="1" applyFill="1" applyBorder="1" applyAlignment="1">
      <alignment horizontal="center" vertical="center" wrapText="1" shrinkToFit="1"/>
    </xf>
    <xf numFmtId="4" fontId="22" fillId="7" borderId="0" xfId="0" applyNumberFormat="1" applyFont="1" applyFill="1" applyBorder="1" applyAlignment="1">
      <alignment shrinkToFit="1"/>
    </xf>
    <xf numFmtId="4" fontId="14" fillId="19" borderId="5" xfId="0" applyNumberFormat="1" applyFont="1" applyFill="1" applyBorder="1"/>
    <xf numFmtId="4" fontId="14" fillId="20" borderId="10" xfId="0" applyNumberFormat="1" applyFont="1" applyFill="1" applyBorder="1"/>
    <xf numFmtId="4" fontId="14" fillId="20" borderId="15" xfId="0" applyNumberFormat="1" applyFont="1" applyFill="1" applyBorder="1"/>
    <xf numFmtId="4" fontId="14" fillId="20" borderId="10" xfId="0" applyNumberFormat="1" applyFont="1" applyFill="1" applyBorder="1" applyAlignment="1">
      <alignment shrinkToFit="1"/>
    </xf>
    <xf numFmtId="4" fontId="0" fillId="20" borderId="5" xfId="0" applyNumberFormat="1" applyFill="1" applyBorder="1"/>
    <xf numFmtId="0" fontId="0" fillId="20" borderId="3" xfId="0" applyFill="1" applyBorder="1"/>
    <xf numFmtId="44" fontId="44" fillId="7" borderId="0" xfId="1" applyFont="1" applyFill="1" applyAlignment="1">
      <alignment shrinkToFit="1"/>
    </xf>
    <xf numFmtId="0" fontId="26" fillId="8" borderId="3" xfId="4" applyFill="1" applyBorder="1" applyAlignment="1" applyProtection="1"/>
    <xf numFmtId="0" fontId="26" fillId="0" borderId="3" xfId="4" applyFont="1" applyBorder="1" applyAlignment="1" applyProtection="1"/>
    <xf numFmtId="0" fontId="18" fillId="7" borderId="0" xfId="2" applyFont="1" applyFill="1" applyBorder="1"/>
    <xf numFmtId="0" fontId="18" fillId="7" borderId="44" xfId="2" applyFill="1" applyBorder="1"/>
    <xf numFmtId="40" fontId="22" fillId="7" borderId="5" xfId="1" applyNumberFormat="1" applyFont="1" applyFill="1" applyBorder="1"/>
    <xf numFmtId="40" fontId="0" fillId="7" borderId="38" xfId="1" applyNumberFormat="1" applyFont="1" applyFill="1" applyBorder="1"/>
    <xf numFmtId="0" fontId="18" fillId="7" borderId="38" xfId="2" applyFill="1" applyBorder="1"/>
    <xf numFmtId="40" fontId="18" fillId="7" borderId="38" xfId="1" applyNumberFormat="1" applyFont="1" applyFill="1" applyBorder="1"/>
    <xf numFmtId="40" fontId="14" fillId="7" borderId="15" xfId="1" applyNumberFormat="1" applyFont="1" applyFill="1" applyBorder="1"/>
    <xf numFmtId="40" fontId="0" fillId="7" borderId="30" xfId="1" applyNumberFormat="1" applyFont="1" applyFill="1" applyBorder="1"/>
    <xf numFmtId="0" fontId="18" fillId="7" borderId="30" xfId="2" applyFill="1" applyBorder="1"/>
    <xf numFmtId="40" fontId="18" fillId="7" borderId="30" xfId="1" applyNumberFormat="1" applyFont="1" applyFill="1" applyBorder="1"/>
    <xf numFmtId="40" fontId="18" fillId="9" borderId="3" xfId="1" applyNumberFormat="1" applyFont="1" applyFill="1" applyBorder="1"/>
    <xf numFmtId="40" fontId="14" fillId="7" borderId="10" xfId="1" applyNumberFormat="1" applyFont="1" applyFill="1" applyBorder="1"/>
    <xf numFmtId="40" fontId="14" fillId="9" borderId="15" xfId="1" applyNumberFormat="1" applyFont="1" applyFill="1" applyBorder="1" applyAlignment="1">
      <alignment horizontal="center" vertical="center" wrapText="1"/>
    </xf>
    <xf numFmtId="0" fontId="18" fillId="8" borderId="3" xfId="0" applyFont="1" applyFill="1" applyBorder="1"/>
    <xf numFmtId="40" fontId="37" fillId="7" borderId="0" xfId="1" applyNumberFormat="1" applyFont="1" applyFill="1" applyBorder="1" applyAlignment="1">
      <alignment horizontal="center"/>
    </xf>
    <xf numFmtId="0" fontId="22" fillId="7" borderId="0" xfId="2" applyFont="1" applyFill="1" applyAlignment="1">
      <alignment horizontal="left" indent="2"/>
    </xf>
    <xf numFmtId="166" fontId="14" fillId="7" borderId="0" xfId="1" applyNumberFormat="1" applyFont="1" applyFill="1" applyBorder="1" applyAlignment="1">
      <alignment horizontal="left" indent="1"/>
    </xf>
    <xf numFmtId="0" fontId="16" fillId="7" borderId="27" xfId="22" applyFont="1" applyFill="1" applyBorder="1" applyAlignment="1">
      <alignment horizontal="right"/>
    </xf>
    <xf numFmtId="0" fontId="14" fillId="10" borderId="3" xfId="0" applyFont="1" applyFill="1" applyBorder="1" applyAlignment="1">
      <alignment horizontal="center" vertical="center" wrapText="1"/>
    </xf>
    <xf numFmtId="0" fontId="14" fillId="10" borderId="3" xfId="0" applyFont="1" applyFill="1" applyBorder="1"/>
    <xf numFmtId="4" fontId="28" fillId="19" borderId="18" xfId="0" applyNumberFormat="1" applyFont="1" applyFill="1" applyBorder="1" applyAlignment="1">
      <alignment horizontal="center" vertical="center"/>
    </xf>
    <xf numFmtId="0" fontId="13" fillId="7" borderId="3" xfId="0" applyFont="1" applyFill="1" applyBorder="1" applyAlignment="1">
      <alignment horizontal="center" vertical="center" wrapText="1" shrinkToFit="1"/>
    </xf>
    <xf numFmtId="4" fontId="13" fillId="11" borderId="4" xfId="0" applyNumberFormat="1" applyFont="1" applyFill="1" applyBorder="1" applyAlignment="1">
      <alignment horizontal="center" vertical="center" wrapText="1" shrinkToFit="1"/>
    </xf>
    <xf numFmtId="4" fontId="14" fillId="11" borderId="5" xfId="0" applyNumberFormat="1" applyFont="1" applyFill="1" applyBorder="1" applyAlignment="1">
      <alignment shrinkToFit="1"/>
    </xf>
    <xf numFmtId="4" fontId="13" fillId="11" borderId="5" xfId="0" applyNumberFormat="1" applyFont="1" applyFill="1" applyBorder="1" applyAlignment="1">
      <alignment shrinkToFit="1"/>
    </xf>
    <xf numFmtId="166" fontId="14" fillId="11" borderId="12" xfId="0" applyNumberFormat="1" applyFont="1" applyFill="1" applyBorder="1" applyAlignment="1">
      <alignment shrinkToFit="1"/>
    </xf>
    <xf numFmtId="4" fontId="14" fillId="11" borderId="14" xfId="0" applyNumberFormat="1" applyFont="1" applyFill="1" applyBorder="1" applyAlignment="1">
      <alignment shrinkToFit="1"/>
    </xf>
    <xf numFmtId="4" fontId="14" fillId="11" borderId="15" xfId="0" applyNumberFormat="1" applyFont="1" applyFill="1" applyBorder="1" applyAlignment="1">
      <alignment shrinkToFit="1"/>
    </xf>
    <xf numFmtId="4" fontId="14" fillId="11" borderId="3" xfId="0" applyNumberFormat="1" applyFont="1" applyFill="1" applyBorder="1" applyAlignment="1">
      <alignment shrinkToFit="1"/>
    </xf>
    <xf numFmtId="0" fontId="16" fillId="8" borderId="3" xfId="0" applyFont="1" applyFill="1" applyBorder="1"/>
    <xf numFmtId="0" fontId="16" fillId="8" borderId="13" xfId="0" applyFont="1" applyFill="1" applyBorder="1"/>
    <xf numFmtId="166" fontId="13" fillId="4" borderId="4" xfId="0" applyNumberFormat="1" applyFont="1" applyFill="1" applyBorder="1" applyAlignment="1">
      <alignment horizontal="center" vertical="center" shrinkToFit="1"/>
    </xf>
    <xf numFmtId="166" fontId="17" fillId="4" borderId="3" xfId="0" applyNumberFormat="1" applyFont="1" applyFill="1" applyBorder="1" applyAlignment="1">
      <alignment shrinkToFit="1"/>
    </xf>
    <xf numFmtId="166" fontId="17" fillId="4" borderId="3" xfId="0" applyNumberFormat="1" applyFont="1" applyFill="1" applyBorder="1" applyAlignment="1">
      <alignment horizontal="center" shrinkToFit="1"/>
    </xf>
    <xf numFmtId="166" fontId="17" fillId="0" borderId="3" xfId="0" applyNumberFormat="1" applyFont="1" applyBorder="1" applyAlignment="1">
      <alignment shrinkToFit="1"/>
    </xf>
    <xf numFmtId="166" fontId="0" fillId="0" borderId="3" xfId="0" applyNumberFormat="1" applyBorder="1"/>
    <xf numFmtId="4" fontId="13" fillId="19" borderId="17" xfId="0" applyNumberFormat="1" applyFont="1" applyFill="1" applyBorder="1" applyAlignment="1">
      <alignment horizontal="center" wrapText="1"/>
    </xf>
    <xf numFmtId="0" fontId="17" fillId="11" borderId="3" xfId="0" applyFont="1" applyFill="1" applyBorder="1"/>
    <xf numFmtId="0" fontId="16" fillId="7" borderId="17" xfId="0" applyFont="1" applyFill="1" applyBorder="1" applyAlignment="1">
      <alignment shrinkToFit="1"/>
    </xf>
    <xf numFmtId="4" fontId="17" fillId="7" borderId="4" xfId="0" applyNumberFormat="1" applyFont="1" applyFill="1" applyBorder="1" applyAlignment="1">
      <alignment shrinkToFit="1"/>
    </xf>
    <xf numFmtId="4" fontId="14" fillId="11" borderId="3" xfId="1" applyNumberFormat="1" applyFont="1" applyFill="1" applyBorder="1" applyAlignment="1">
      <alignment horizontal="right" shrinkToFit="1"/>
    </xf>
    <xf numFmtId="4" fontId="14" fillId="10" borderId="14" xfId="0" applyNumberFormat="1" applyFont="1" applyFill="1" applyBorder="1" applyAlignment="1">
      <alignment shrinkToFit="1"/>
    </xf>
    <xf numFmtId="4" fontId="13" fillId="10" borderId="48" xfId="0" applyNumberFormat="1" applyFont="1" applyFill="1" applyBorder="1" applyAlignment="1">
      <alignment shrinkToFit="1"/>
    </xf>
    <xf numFmtId="4" fontId="14" fillId="10" borderId="11" xfId="0" applyNumberFormat="1" applyFont="1" applyFill="1" applyBorder="1" applyAlignment="1">
      <alignment shrinkToFit="1"/>
    </xf>
    <xf numFmtId="4" fontId="14" fillId="10" borderId="15" xfId="0" applyNumberFormat="1" applyFont="1" applyFill="1" applyBorder="1" applyAlignment="1">
      <alignment shrinkToFit="1"/>
    </xf>
    <xf numFmtId="0" fontId="28" fillId="10" borderId="14" xfId="0" applyFont="1" applyFill="1" applyBorder="1"/>
    <xf numFmtId="0" fontId="30" fillId="10" borderId="15" xfId="0" applyFont="1" applyFill="1" applyBorder="1"/>
    <xf numFmtId="4" fontId="28" fillId="10" borderId="15" xfId="0" applyNumberFormat="1" applyFont="1" applyFill="1" applyBorder="1" applyAlignment="1">
      <alignment horizontal="right" shrinkToFit="1"/>
    </xf>
    <xf numFmtId="4" fontId="14" fillId="10" borderId="15" xfId="0" applyNumberFormat="1" applyFont="1" applyFill="1" applyBorder="1"/>
    <xf numFmtId="4" fontId="28" fillId="10" borderId="15" xfId="0" applyNumberFormat="1" applyFont="1" applyFill="1" applyBorder="1" applyAlignment="1">
      <alignment horizontal="right"/>
    </xf>
    <xf numFmtId="4" fontId="28" fillId="10" borderId="16" xfId="0" applyNumberFormat="1" applyFont="1" applyFill="1" applyBorder="1" applyAlignment="1">
      <alignment horizontal="right"/>
    </xf>
    <xf numFmtId="0" fontId="14" fillId="10" borderId="1" xfId="0" applyFont="1" applyFill="1" applyBorder="1"/>
    <xf numFmtId="0" fontId="13" fillId="10" borderId="14" xfId="0" applyFont="1" applyFill="1" applyBorder="1" applyAlignment="1">
      <alignment wrapText="1"/>
    </xf>
    <xf numFmtId="4" fontId="14" fillId="10" borderId="15" xfId="0" applyNumberFormat="1" applyFont="1" applyFill="1" applyBorder="1" applyAlignment="1">
      <alignment horizontal="center" shrinkToFit="1"/>
    </xf>
    <xf numFmtId="4" fontId="14" fillId="10" borderId="15" xfId="0" applyNumberFormat="1" applyFont="1" applyFill="1" applyBorder="1" applyAlignment="1">
      <alignment horizontal="right" shrinkToFit="1"/>
    </xf>
    <xf numFmtId="4" fontId="14" fillId="10" borderId="16" xfId="0" applyNumberFormat="1" applyFont="1" applyFill="1" applyBorder="1" applyAlignment="1">
      <alignment horizontal="center" shrinkToFit="1"/>
    </xf>
    <xf numFmtId="4" fontId="14" fillId="10" borderId="10" xfId="0" applyNumberFormat="1" applyFont="1" applyFill="1" applyBorder="1"/>
    <xf numFmtId="4" fontId="28" fillId="10" borderId="15" xfId="0" applyNumberFormat="1" applyFont="1" applyFill="1" applyBorder="1"/>
    <xf numFmtId="166" fontId="14" fillId="16" borderId="58" xfId="22" applyNumberFormat="1" applyFont="1" applyFill="1" applyBorder="1" applyAlignment="1" applyProtection="1">
      <alignment horizontal="center" vertical="center"/>
      <protection locked="0"/>
    </xf>
    <xf numFmtId="44" fontId="14" fillId="16" borderId="34" xfId="23" applyFont="1" applyFill="1" applyBorder="1" applyAlignment="1" applyProtection="1">
      <alignment shrinkToFit="1"/>
      <protection locked="0"/>
    </xf>
    <xf numFmtId="44" fontId="14" fillId="16" borderId="59" xfId="23" applyFont="1" applyFill="1" applyBorder="1" applyAlignment="1" applyProtection="1">
      <alignment shrinkToFit="1"/>
      <protection locked="0"/>
    </xf>
    <xf numFmtId="44" fontId="15" fillId="16" borderId="27" xfId="1" applyFont="1" applyFill="1" applyBorder="1" applyAlignment="1" applyProtection="1">
      <alignment horizontal="center" wrapText="1"/>
      <protection locked="0"/>
    </xf>
    <xf numFmtId="1" fontId="40" fillId="16" borderId="7" xfId="22" applyNumberFormat="1" applyFont="1" applyFill="1" applyBorder="1" applyAlignment="1" applyProtection="1">
      <alignment horizontal="center" vertical="center" wrapText="1"/>
      <protection locked="0"/>
    </xf>
    <xf numFmtId="1" fontId="40" fillId="16" borderId="57" xfId="22" applyNumberFormat="1" applyFont="1" applyFill="1" applyBorder="1" applyAlignment="1" applyProtection="1">
      <alignment horizontal="center" vertical="center" wrapText="1"/>
      <protection locked="0"/>
    </xf>
    <xf numFmtId="44" fontId="14" fillId="16" borderId="55" xfId="24" applyFont="1" applyFill="1" applyBorder="1" applyAlignment="1" applyProtection="1">
      <alignment shrinkToFit="1"/>
      <protection locked="0"/>
    </xf>
    <xf numFmtId="44" fontId="14" fillId="16" borderId="39" xfId="24" applyFont="1" applyFill="1" applyBorder="1" applyAlignment="1" applyProtection="1">
      <alignment shrinkToFit="1"/>
      <protection locked="0"/>
    </xf>
    <xf numFmtId="0" fontId="18" fillId="0" borderId="1" xfId="22" applyBorder="1"/>
    <xf numFmtId="44" fontId="14" fillId="16" borderId="3" xfId="24" applyFont="1" applyFill="1" applyBorder="1" applyAlignment="1" applyProtection="1">
      <alignment shrinkToFit="1"/>
      <protection locked="0"/>
    </xf>
    <xf numFmtId="44" fontId="0" fillId="18" borderId="63" xfId="24" applyFont="1" applyFill="1" applyBorder="1" applyProtection="1">
      <protection locked="0"/>
    </xf>
    <xf numFmtId="3" fontId="14" fillId="16" borderId="15" xfId="22" applyNumberFormat="1" applyFont="1" applyFill="1" applyBorder="1" applyAlignment="1" applyProtection="1">
      <alignment shrinkToFit="1"/>
      <protection locked="0"/>
    </xf>
    <xf numFmtId="4" fontId="14" fillId="16" borderId="53" xfId="22" applyNumberFormat="1" applyFont="1" applyFill="1" applyBorder="1" applyAlignment="1" applyProtection="1">
      <protection locked="0"/>
    </xf>
    <xf numFmtId="4" fontId="14" fillId="16" borderId="5" xfId="22" applyNumberFormat="1" applyFont="1" applyFill="1" applyBorder="1" applyAlignment="1" applyProtection="1">
      <alignment shrinkToFit="1"/>
      <protection locked="0"/>
    </xf>
    <xf numFmtId="4" fontId="0" fillId="8" borderId="3" xfId="0" applyNumberFormat="1" applyFill="1" applyBorder="1" applyAlignment="1" applyProtection="1">
      <alignment shrinkToFit="1"/>
      <protection locked="0"/>
    </xf>
    <xf numFmtId="2" fontId="14" fillId="11" borderId="3" xfId="2" applyNumberFormat="1" applyFont="1" applyFill="1" applyBorder="1"/>
    <xf numFmtId="0" fontId="18" fillId="8" borderId="27" xfId="2" applyFill="1" applyBorder="1" applyProtection="1">
      <protection locked="0"/>
    </xf>
    <xf numFmtId="166" fontId="0" fillId="8" borderId="3" xfId="0" applyNumberFormat="1" applyFill="1" applyBorder="1" applyAlignment="1" applyProtection="1">
      <alignment shrinkToFit="1"/>
      <protection locked="0"/>
    </xf>
    <xf numFmtId="4" fontId="0" fillId="8" borderId="3" xfId="0" applyNumberFormat="1" applyFill="1" applyBorder="1" applyProtection="1">
      <protection locked="0"/>
    </xf>
    <xf numFmtId="166" fontId="18" fillId="8" borderId="3" xfId="0" applyNumberFormat="1" applyFont="1" applyFill="1" applyBorder="1" applyAlignment="1" applyProtection="1">
      <alignment shrinkToFit="1"/>
      <protection locked="0"/>
    </xf>
    <xf numFmtId="166" fontId="0" fillId="8" borderId="13" xfId="0" applyNumberFormat="1" applyFill="1" applyBorder="1" applyAlignment="1" applyProtection="1">
      <alignment shrinkToFit="1"/>
      <protection locked="0"/>
    </xf>
    <xf numFmtId="4" fontId="0" fillId="8" borderId="13" xfId="0" applyNumberFormat="1" applyFill="1" applyBorder="1" applyAlignment="1" applyProtection="1">
      <alignment shrinkToFit="1"/>
      <protection locked="0"/>
    </xf>
    <xf numFmtId="166" fontId="0" fillId="8" borderId="4" xfId="0" applyNumberFormat="1" applyFill="1" applyBorder="1" applyAlignment="1" applyProtection="1">
      <alignment shrinkToFit="1"/>
      <protection locked="0"/>
    </xf>
    <xf numFmtId="4" fontId="0" fillId="8" borderId="5" xfId="0" applyNumberFormat="1" applyFill="1" applyBorder="1" applyAlignment="1" applyProtection="1">
      <alignment shrinkToFit="1"/>
      <protection locked="0"/>
    </xf>
    <xf numFmtId="166" fontId="14" fillId="0" borderId="10" xfId="0" applyNumberFormat="1" applyFont="1" applyBorder="1" applyAlignment="1">
      <alignment shrinkToFit="1"/>
    </xf>
    <xf numFmtId="4" fontId="14" fillId="0" borderId="10" xfId="0" applyNumberFormat="1" applyFont="1" applyBorder="1"/>
    <xf numFmtId="4" fontId="0" fillId="8" borderId="5" xfId="0" applyNumberFormat="1" applyFill="1" applyBorder="1" applyProtection="1">
      <protection locked="0"/>
    </xf>
    <xf numFmtId="0" fontId="45" fillId="16" borderId="3" xfId="0" applyFont="1" applyFill="1" applyBorder="1" applyProtection="1">
      <protection locked="0"/>
    </xf>
    <xf numFmtId="3" fontId="45" fillId="16" borderId="3" xfId="0" applyNumberFormat="1" applyFont="1" applyFill="1" applyBorder="1" applyProtection="1">
      <protection locked="0"/>
    </xf>
    <xf numFmtId="0" fontId="45" fillId="11" borderId="3" xfId="0" applyFont="1" applyFill="1" applyBorder="1" applyAlignment="1" applyProtection="1">
      <alignment horizontal="center"/>
    </xf>
    <xf numFmtId="0" fontId="13" fillId="10" borderId="3" xfId="0" applyFont="1" applyFill="1" applyBorder="1" applyAlignment="1">
      <alignment horizontal="center" vertical="center" wrapText="1"/>
    </xf>
    <xf numFmtId="0" fontId="45" fillId="16" borderId="3" xfId="0" applyFont="1" applyFill="1" applyBorder="1" applyAlignment="1" applyProtection="1">
      <alignment shrinkToFit="1"/>
      <protection locked="0"/>
    </xf>
    <xf numFmtId="0" fontId="46" fillId="16" borderId="3" xfId="4" applyFont="1" applyFill="1" applyBorder="1" applyAlignment="1" applyProtection="1">
      <alignment vertical="center" shrinkToFit="1"/>
      <protection locked="0"/>
    </xf>
    <xf numFmtId="0" fontId="46" fillId="16" borderId="3" xfId="4" applyFont="1" applyFill="1" applyBorder="1" applyAlignment="1" applyProtection="1">
      <alignment shrinkToFit="1"/>
      <protection locked="0"/>
    </xf>
    <xf numFmtId="168" fontId="47" fillId="16" borderId="3" xfId="20" applyNumberFormat="1" applyFont="1" applyFill="1" applyBorder="1" applyAlignment="1" applyProtection="1">
      <alignment horizontal="center" vertical="center" shrinkToFit="1"/>
      <protection locked="0"/>
    </xf>
    <xf numFmtId="0" fontId="49" fillId="16" borderId="3" xfId="0" applyFont="1" applyFill="1" applyBorder="1" applyAlignment="1" applyProtection="1">
      <alignment wrapText="1"/>
      <protection locked="0"/>
    </xf>
    <xf numFmtId="0" fontId="49" fillId="16" borderId="3" xfId="27" applyFont="1" applyFill="1" applyBorder="1" applyAlignment="1" applyProtection="1">
      <alignment horizontal="left" vertical="center" wrapText="1"/>
      <protection locked="0"/>
    </xf>
    <xf numFmtId="0" fontId="22" fillId="7" borderId="0" xfId="2" applyFont="1" applyFill="1" applyBorder="1" applyAlignment="1" applyProtection="1">
      <alignment shrinkToFit="1"/>
    </xf>
    <xf numFmtId="169" fontId="22" fillId="7" borderId="1" xfId="1" applyNumberFormat="1" applyFont="1" applyFill="1" applyBorder="1" applyAlignment="1" applyProtection="1">
      <alignment vertical="center"/>
    </xf>
    <xf numFmtId="40" fontId="14" fillId="9" borderId="48" xfId="1" applyNumberFormat="1" applyFont="1" applyFill="1" applyBorder="1" applyAlignment="1">
      <alignment horizontal="center" vertical="center" wrapText="1"/>
    </xf>
    <xf numFmtId="10" fontId="18" fillId="7" borderId="0" xfId="19" applyNumberFormat="1" applyFont="1" applyFill="1" applyBorder="1"/>
    <xf numFmtId="0" fontId="18" fillId="7" borderId="3" xfId="2" applyFont="1" applyFill="1" applyBorder="1"/>
    <xf numFmtId="40" fontId="22" fillId="7" borderId="3" xfId="1" applyNumberFormat="1" applyFont="1" applyFill="1" applyBorder="1"/>
    <xf numFmtId="0" fontId="22" fillId="9" borderId="14" xfId="2" applyFont="1" applyFill="1" applyBorder="1" applyAlignment="1">
      <alignment horizontal="center" vertical="center" wrapText="1"/>
    </xf>
    <xf numFmtId="40" fontId="14" fillId="7" borderId="2" xfId="1" applyNumberFormat="1" applyFont="1" applyFill="1" applyBorder="1"/>
    <xf numFmtId="40" fontId="14" fillId="11" borderId="3" xfId="1" applyNumberFormat="1" applyFont="1" applyFill="1" applyBorder="1" applyAlignment="1">
      <alignment shrinkToFit="1"/>
    </xf>
    <xf numFmtId="40" fontId="18" fillId="7" borderId="15" xfId="1" applyNumberFormat="1" applyFont="1" applyFill="1" applyBorder="1"/>
    <xf numFmtId="40" fontId="14" fillId="11" borderId="15" xfId="1" applyNumberFormat="1" applyFont="1" applyFill="1" applyBorder="1" applyAlignment="1">
      <alignment shrinkToFit="1"/>
    </xf>
    <xf numFmtId="40" fontId="22" fillId="7" borderId="2" xfId="1" applyNumberFormat="1" applyFont="1" applyFill="1" applyBorder="1"/>
    <xf numFmtId="0" fontId="14" fillId="7" borderId="10" xfId="2" applyFont="1" applyFill="1" applyBorder="1" applyAlignment="1">
      <alignment horizontal="left"/>
    </xf>
    <xf numFmtId="40" fontId="22" fillId="7" borderId="10" xfId="1" applyNumberFormat="1" applyFont="1" applyFill="1" applyBorder="1"/>
    <xf numFmtId="40" fontId="22" fillId="7" borderId="65" xfId="1" applyNumberFormat="1" applyFont="1" applyFill="1" applyBorder="1"/>
    <xf numFmtId="40" fontId="14" fillId="9" borderId="15" xfId="1" applyNumberFormat="1" applyFont="1" applyFill="1" applyBorder="1" applyAlignment="1">
      <alignment horizontal="center" vertical="center"/>
    </xf>
    <xf numFmtId="40" fontId="18" fillId="9" borderId="15" xfId="1" applyNumberFormat="1" applyFont="1" applyFill="1" applyBorder="1"/>
    <xf numFmtId="40" fontId="18" fillId="9" borderId="30" xfId="1" applyNumberFormat="1" applyFont="1" applyFill="1" applyBorder="1"/>
    <xf numFmtId="40" fontId="14" fillId="9" borderId="16" xfId="1" applyNumberFormat="1" applyFont="1" applyFill="1" applyBorder="1" applyAlignment="1">
      <alignment horizontal="center" vertical="center"/>
    </xf>
    <xf numFmtId="40" fontId="0" fillId="7" borderId="5" xfId="1" applyNumberFormat="1" applyFont="1" applyFill="1" applyBorder="1"/>
    <xf numFmtId="40" fontId="0" fillId="9" borderId="0" xfId="1" applyNumberFormat="1" applyFont="1" applyFill="1" applyBorder="1"/>
    <xf numFmtId="40" fontId="0" fillId="9" borderId="3" xfId="1" applyNumberFormat="1" applyFont="1" applyFill="1" applyBorder="1"/>
    <xf numFmtId="40" fontId="0" fillId="9" borderId="15" xfId="1" applyNumberFormat="1" applyFont="1" applyFill="1" applyBorder="1"/>
    <xf numFmtId="40" fontId="14" fillId="9" borderId="10" xfId="1" applyNumberFormat="1" applyFont="1" applyFill="1" applyBorder="1"/>
    <xf numFmtId="40" fontId="14" fillId="9" borderId="15" xfId="1" applyNumberFormat="1" applyFont="1" applyFill="1" applyBorder="1"/>
    <xf numFmtId="40" fontId="22" fillId="7" borderId="66" xfId="1" applyNumberFormat="1" applyFont="1" applyFill="1" applyBorder="1"/>
    <xf numFmtId="40" fontId="15" fillId="9" borderId="15" xfId="1" applyNumberFormat="1" applyFont="1" applyFill="1" applyBorder="1" applyAlignment="1">
      <alignment horizontal="center" vertical="center" wrapText="1"/>
    </xf>
    <xf numFmtId="40" fontId="18" fillId="7" borderId="3" xfId="1" applyNumberFormat="1" applyFont="1" applyFill="1" applyBorder="1" applyAlignment="1">
      <alignment vertical="center"/>
    </xf>
    <xf numFmtId="40" fontId="18" fillId="16" borderId="15" xfId="1" applyNumberFormat="1" applyFont="1" applyFill="1" applyBorder="1" applyAlignment="1" applyProtection="1">
      <alignment shrinkToFit="1"/>
      <protection locked="0"/>
    </xf>
    <xf numFmtId="40" fontId="18" fillId="16" borderId="3" xfId="1" applyNumberFormat="1" applyFont="1" applyFill="1" applyBorder="1" applyAlignment="1" applyProtection="1">
      <alignment shrinkToFit="1"/>
      <protection locked="0"/>
    </xf>
    <xf numFmtId="40" fontId="18" fillId="22" borderId="3" xfId="1" applyNumberFormat="1" applyFont="1" applyFill="1" applyBorder="1" applyAlignment="1" applyProtection="1">
      <alignment shrinkToFit="1"/>
      <protection locked="0"/>
    </xf>
    <xf numFmtId="40" fontId="18" fillId="22" borderId="4" xfId="1" applyNumberFormat="1" applyFont="1" applyFill="1" applyBorder="1" applyAlignment="1" applyProtection="1">
      <alignment shrinkToFit="1"/>
      <protection locked="0"/>
    </xf>
    <xf numFmtId="40" fontId="18" fillId="7" borderId="2" xfId="1" applyNumberFormat="1" applyFont="1" applyFill="1" applyBorder="1"/>
    <xf numFmtId="0" fontId="14" fillId="7" borderId="14" xfId="2" applyFont="1" applyFill="1" applyBorder="1"/>
    <xf numFmtId="40" fontId="18" fillId="22" borderId="15" xfId="1" applyNumberFormat="1" applyFont="1" applyFill="1" applyBorder="1" applyAlignment="1" applyProtection="1">
      <alignment shrinkToFit="1"/>
      <protection locked="0"/>
    </xf>
    <xf numFmtId="40" fontId="18" fillId="16" borderId="16" xfId="1" applyNumberFormat="1" applyFont="1" applyFill="1" applyBorder="1" applyAlignment="1" applyProtection="1">
      <alignment shrinkToFit="1"/>
      <protection locked="0"/>
    </xf>
    <xf numFmtId="0" fontId="18" fillId="7" borderId="13" xfId="2" applyFont="1" applyFill="1" applyBorder="1" applyAlignment="1">
      <alignment horizontal="left" indent="1"/>
    </xf>
    <xf numFmtId="40" fontId="18" fillId="16" borderId="13" xfId="1" applyNumberFormat="1" applyFont="1" applyFill="1" applyBorder="1" applyAlignment="1" applyProtection="1">
      <alignment shrinkToFit="1"/>
      <protection locked="0"/>
    </xf>
    <xf numFmtId="40" fontId="14" fillId="11" borderId="13" xfId="1" applyNumberFormat="1" applyFont="1" applyFill="1" applyBorder="1" applyAlignment="1">
      <alignment shrinkToFit="1"/>
    </xf>
    <xf numFmtId="40" fontId="18" fillId="9" borderId="13" xfId="1" applyNumberFormat="1" applyFont="1" applyFill="1" applyBorder="1"/>
    <xf numFmtId="0" fontId="14" fillId="7" borderId="62" xfId="2" applyFont="1" applyFill="1" applyBorder="1" applyAlignment="1">
      <alignment horizontal="left" indent="2"/>
    </xf>
    <xf numFmtId="40" fontId="14" fillId="7" borderId="62" xfId="1" applyNumberFormat="1" applyFont="1" applyFill="1" applyBorder="1"/>
    <xf numFmtId="40" fontId="14" fillId="9" borderId="62" xfId="1" applyNumberFormat="1" applyFont="1" applyFill="1" applyBorder="1"/>
    <xf numFmtId="40" fontId="14" fillId="7" borderId="64" xfId="1" applyNumberFormat="1" applyFont="1" applyFill="1" applyBorder="1"/>
    <xf numFmtId="0" fontId="14" fillId="7" borderId="14" xfId="2" applyFont="1" applyFill="1" applyBorder="1" applyAlignment="1">
      <alignment horizontal="left"/>
    </xf>
    <xf numFmtId="40" fontId="14" fillId="11" borderId="16" xfId="1" applyNumberFormat="1" applyFont="1" applyFill="1" applyBorder="1" applyAlignment="1">
      <alignment shrinkToFit="1"/>
    </xf>
    <xf numFmtId="40" fontId="18" fillId="16" borderId="14" xfId="1" applyNumberFormat="1" applyFont="1" applyFill="1" applyBorder="1" applyAlignment="1" applyProtection="1">
      <alignment shrinkToFit="1"/>
      <protection locked="0"/>
    </xf>
    <xf numFmtId="40" fontId="14" fillId="22" borderId="15" xfId="1" applyNumberFormat="1" applyFont="1" applyFill="1" applyBorder="1" applyAlignment="1" applyProtection="1">
      <alignment shrinkToFit="1"/>
      <protection locked="0"/>
    </xf>
    <xf numFmtId="0" fontId="0" fillId="0" borderId="0" xfId="0" applyAlignment="1">
      <alignment horizontal="center" vertical="center"/>
    </xf>
    <xf numFmtId="0" fontId="26" fillId="0" borderId="0" xfId="4" applyAlignment="1" applyProtection="1"/>
    <xf numFmtId="0" fontId="18" fillId="0" borderId="0" xfId="0" applyFont="1" applyAlignment="1">
      <alignment wrapText="1"/>
    </xf>
    <xf numFmtId="0" fontId="18" fillId="0" borderId="0" xfId="0" applyFont="1" applyAlignment="1">
      <alignment vertical="center" wrapText="1"/>
    </xf>
    <xf numFmtId="0" fontId="0" fillId="0" borderId="0" xfId="0" applyAlignment="1">
      <alignment vertical="center"/>
    </xf>
    <xf numFmtId="0" fontId="18" fillId="0" borderId="0" xfId="0" applyFont="1" applyAlignment="1">
      <alignment horizontal="left" vertical="center" indent="1"/>
    </xf>
    <xf numFmtId="0" fontId="18" fillId="0" borderId="0" xfId="0" applyFont="1" applyAlignment="1">
      <alignment horizontal="left" vertical="center" indent="2"/>
    </xf>
    <xf numFmtId="0" fontId="18" fillId="0" borderId="0" xfId="0" applyFont="1" applyAlignment="1">
      <alignment horizontal="left" vertical="center" wrapText="1" indent="2"/>
    </xf>
    <xf numFmtId="0" fontId="28" fillId="0" borderId="0" xfId="0" applyFont="1" applyAlignment="1">
      <alignment vertical="center"/>
    </xf>
    <xf numFmtId="0" fontId="13" fillId="16" borderId="4" xfId="0" applyFont="1" applyFill="1" applyBorder="1" applyAlignment="1" applyProtection="1">
      <alignment horizontal="center" vertical="center" wrapText="1" shrinkToFit="1"/>
      <protection locked="0"/>
    </xf>
    <xf numFmtId="4" fontId="18" fillId="4" borderId="3" xfId="0" applyNumberFormat="1" applyFont="1" applyFill="1" applyBorder="1"/>
    <xf numFmtId="0" fontId="13" fillId="0" borderId="4" xfId="0" applyFont="1" applyBorder="1" applyAlignment="1" applyProtection="1">
      <alignment horizontal="left" vertical="center" wrapText="1"/>
      <protection locked="0"/>
    </xf>
    <xf numFmtId="0" fontId="22" fillId="0" borderId="4" xfId="0" applyFont="1" applyBorder="1" applyAlignment="1">
      <alignment horizontal="center" vertical="center" textRotation="180" wrapText="1" shrinkToFit="1"/>
    </xf>
    <xf numFmtId="0" fontId="0" fillId="16" borderId="3" xfId="0" applyNumberFormat="1" applyFill="1" applyBorder="1" applyProtection="1">
      <protection locked="0"/>
    </xf>
    <xf numFmtId="0" fontId="0" fillId="16" borderId="13" xfId="0" applyNumberFormat="1" applyFill="1" applyBorder="1" applyProtection="1">
      <protection locked="0"/>
    </xf>
    <xf numFmtId="0" fontId="0" fillId="16" borderId="4" xfId="0" applyNumberFormat="1" applyFill="1" applyBorder="1" applyProtection="1">
      <protection locked="0"/>
    </xf>
    <xf numFmtId="166" fontId="14" fillId="10" borderId="3" xfId="0" applyNumberFormat="1" applyFont="1" applyFill="1" applyBorder="1" applyAlignment="1" applyProtection="1">
      <alignment horizontal="center" vertical="center" shrinkToFit="1"/>
      <protection locked="0"/>
    </xf>
    <xf numFmtId="0" fontId="14" fillId="10" borderId="3" xfId="0" applyFont="1" applyFill="1" applyBorder="1" applyAlignment="1" applyProtection="1">
      <alignment horizontal="center" vertical="center" wrapText="1"/>
      <protection locked="0"/>
    </xf>
    <xf numFmtId="0" fontId="14" fillId="10" borderId="3" xfId="0" applyFont="1" applyFill="1" applyBorder="1" applyAlignment="1" applyProtection="1">
      <alignment horizontal="center" vertical="center" shrinkToFit="1"/>
      <protection locked="0"/>
    </xf>
    <xf numFmtId="4" fontId="14" fillId="10" borderId="3" xfId="0" applyNumberFormat="1" applyFont="1" applyFill="1" applyBorder="1" applyAlignment="1" applyProtection="1">
      <alignment horizontal="center" vertical="center" wrapText="1"/>
      <protection locked="0"/>
    </xf>
    <xf numFmtId="0" fontId="15" fillId="10" borderId="3" xfId="0" applyFont="1" applyFill="1" applyBorder="1" applyAlignment="1" applyProtection="1">
      <alignment horizontal="center" vertical="center" shrinkToFit="1"/>
      <protection locked="0"/>
    </xf>
    <xf numFmtId="0" fontId="14" fillId="0" borderId="0" xfId="0" applyFont="1" applyAlignment="1">
      <alignment horizontal="center" vertical="center" wrapText="1"/>
    </xf>
    <xf numFmtId="0" fontId="14" fillId="0" borderId="0" xfId="0" applyFont="1" applyAlignment="1">
      <alignment horizontal="left" vertical="center"/>
    </xf>
    <xf numFmtId="0" fontId="18" fillId="0" borderId="10" xfId="22" applyBorder="1" applyAlignment="1">
      <alignment horizontal="left"/>
    </xf>
    <xf numFmtId="166" fontId="0" fillId="0" borderId="3" xfId="0" applyNumberFormat="1" applyBorder="1" applyAlignment="1" applyProtection="1">
      <alignment shrinkToFit="1"/>
      <protection locked="0"/>
    </xf>
    <xf numFmtId="0" fontId="18" fillId="0" borderId="3" xfId="0" applyFont="1" applyBorder="1" applyProtection="1">
      <protection locked="0"/>
    </xf>
    <xf numFmtId="0" fontId="18" fillId="0" borderId="3" xfId="0" applyFont="1" applyBorder="1" applyAlignment="1" applyProtection="1">
      <alignment shrinkToFit="1"/>
      <protection locked="0"/>
    </xf>
    <xf numFmtId="0" fontId="0" fillId="0" borderId="3" xfId="0" applyBorder="1" applyAlignment="1" applyProtection="1">
      <alignment shrinkToFit="1"/>
      <protection locked="0"/>
    </xf>
    <xf numFmtId="4" fontId="0" fillId="7" borderId="3" xfId="0" applyNumberFormat="1" applyFill="1" applyBorder="1" applyProtection="1">
      <protection locked="0"/>
    </xf>
    <xf numFmtId="0" fontId="17" fillId="0" borderId="3" xfId="0" applyFont="1" applyBorder="1" applyAlignment="1" applyProtection="1">
      <alignment shrinkToFit="1"/>
      <protection locked="0"/>
    </xf>
    <xf numFmtId="0" fontId="18" fillId="0" borderId="3" xfId="0" applyFont="1" applyBorder="1" applyAlignment="1" applyProtection="1">
      <alignment horizontal="center" vertical="center"/>
      <protection locked="0"/>
    </xf>
    <xf numFmtId="0" fontId="18" fillId="0" borderId="65" xfId="0" applyFont="1" applyBorder="1"/>
    <xf numFmtId="0" fontId="18" fillId="0" borderId="3" xfId="22" applyBorder="1" applyAlignment="1">
      <alignment horizontal="left" vertical="center"/>
    </xf>
    <xf numFmtId="0" fontId="0" fillId="0" borderId="3" xfId="0" applyBorder="1" applyProtection="1">
      <protection locked="0"/>
    </xf>
    <xf numFmtId="0" fontId="18" fillId="0" borderId="0" xfId="0" applyFont="1" applyAlignment="1">
      <alignment horizontal="left" indent="2"/>
    </xf>
    <xf numFmtId="0" fontId="18" fillId="0" borderId="0" xfId="0" applyFont="1" applyAlignment="1">
      <alignment horizontal="left"/>
    </xf>
    <xf numFmtId="0" fontId="18" fillId="0" borderId="0" xfId="0" applyFont="1" applyAlignment="1">
      <alignment horizontal="left" indent="1"/>
    </xf>
    <xf numFmtId="0" fontId="16" fillId="0" borderId="3" xfId="22" applyFont="1" applyBorder="1" applyAlignment="1">
      <alignment horizontal="left" vertical="center"/>
    </xf>
    <xf numFmtId="0" fontId="18" fillId="0" borderId="0" xfId="22" applyAlignment="1">
      <alignment horizontal="left"/>
    </xf>
    <xf numFmtId="0" fontId="0" fillId="0" borderId="3" xfId="0" applyBorder="1" applyAlignment="1" applyProtection="1">
      <alignment horizontal="center" vertical="center"/>
      <protection locked="0"/>
    </xf>
    <xf numFmtId="166" fontId="0" fillId="17" borderId="3" xfId="0" applyNumberFormat="1" applyFill="1" applyBorder="1" applyAlignment="1" applyProtection="1">
      <alignment shrinkToFit="1"/>
      <protection locked="0"/>
    </xf>
    <xf numFmtId="0" fontId="0" fillId="17" borderId="3" xfId="0" applyFill="1" applyBorder="1" applyProtection="1">
      <protection locked="0"/>
    </xf>
    <xf numFmtId="0" fontId="0" fillId="17" borderId="3" xfId="0" applyFill="1" applyBorder="1" applyAlignment="1" applyProtection="1">
      <alignment shrinkToFit="1"/>
      <protection locked="0"/>
    </xf>
    <xf numFmtId="0" fontId="17" fillId="17" borderId="3" xfId="0" applyFont="1" applyFill="1" applyBorder="1" applyAlignment="1" applyProtection="1">
      <alignment shrinkToFit="1"/>
      <protection locked="0"/>
    </xf>
    <xf numFmtId="0" fontId="0" fillId="17" borderId="3" xfId="0" applyFill="1" applyBorder="1" applyAlignment="1" applyProtection="1">
      <alignment horizontal="center" vertical="center"/>
      <protection locked="0"/>
    </xf>
    <xf numFmtId="0" fontId="0" fillId="17" borderId="0" xfId="0" applyFill="1"/>
    <xf numFmtId="0" fontId="14" fillId="17" borderId="0" xfId="0" applyFont="1" applyFill="1"/>
    <xf numFmtId="0" fontId="18" fillId="0" borderId="3" xfId="22" applyFont="1" applyBorder="1" applyAlignment="1">
      <alignment horizontal="left" vertical="center"/>
    </xf>
    <xf numFmtId="0" fontId="18" fillId="7" borderId="14" xfId="2" applyFont="1" applyFill="1" applyBorder="1" applyAlignment="1">
      <alignment horizontal="left"/>
    </xf>
    <xf numFmtId="0" fontId="18" fillId="7" borderId="3" xfId="2" applyFont="1" applyFill="1" applyBorder="1" applyAlignment="1">
      <alignment horizontal="left"/>
    </xf>
    <xf numFmtId="0" fontId="18" fillId="7" borderId="13" xfId="2" applyFont="1" applyFill="1" applyBorder="1" applyAlignment="1">
      <alignment horizontal="left"/>
    </xf>
    <xf numFmtId="9" fontId="13" fillId="16" borderId="3" xfId="0" applyNumberFormat="1" applyFont="1" applyFill="1" applyBorder="1" applyAlignment="1" applyProtection="1">
      <alignment horizontal="center" vertical="center" wrapText="1" shrinkToFit="1"/>
      <protection locked="0"/>
    </xf>
    <xf numFmtId="4" fontId="50" fillId="7" borderId="3" xfId="0" applyNumberFormat="1" applyFont="1" applyFill="1" applyBorder="1"/>
    <xf numFmtId="0" fontId="50" fillId="7" borderId="3" xfId="0" applyFont="1" applyFill="1" applyBorder="1"/>
    <xf numFmtId="0" fontId="13" fillId="16" borderId="15" xfId="0" applyFont="1" applyFill="1" applyBorder="1" applyAlignment="1" applyProtection="1">
      <alignment horizontal="center" vertical="center" wrapText="1" shrinkToFit="1"/>
      <protection locked="0"/>
    </xf>
    <xf numFmtId="4" fontId="0" fillId="8" borderId="10" xfId="0" applyNumberFormat="1" applyFill="1" applyBorder="1" applyAlignment="1" applyProtection="1">
      <alignment shrinkToFit="1"/>
      <protection locked="0"/>
    </xf>
    <xf numFmtId="170" fontId="13" fillId="7" borderId="3" xfId="0" applyNumberFormat="1" applyFont="1" applyFill="1" applyBorder="1" applyAlignment="1">
      <alignment horizontal="center" vertical="center" wrapText="1" shrinkToFit="1"/>
    </xf>
    <xf numFmtId="0" fontId="51" fillId="7" borderId="10" xfId="0" applyFont="1" applyFill="1" applyBorder="1"/>
    <xf numFmtId="4" fontId="18" fillId="7" borderId="3" xfId="0" applyNumberFormat="1" applyFont="1" applyFill="1" applyBorder="1" applyAlignment="1">
      <alignment horizontal="right" shrinkToFit="1"/>
    </xf>
    <xf numFmtId="4" fontId="18" fillId="7" borderId="3" xfId="1" applyNumberFormat="1" applyFont="1" applyFill="1" applyBorder="1" applyAlignment="1">
      <alignment horizontal="right" shrinkToFit="1"/>
    </xf>
    <xf numFmtId="4" fontId="18" fillId="7" borderId="13" xfId="0" applyNumberFormat="1" applyFont="1" applyFill="1" applyBorder="1" applyAlignment="1">
      <alignment horizontal="right" shrinkToFit="1"/>
    </xf>
    <xf numFmtId="4" fontId="18" fillId="7" borderId="13" xfId="1" applyNumberFormat="1" applyFont="1" applyFill="1" applyBorder="1" applyAlignment="1">
      <alignment horizontal="right" shrinkToFit="1"/>
    </xf>
    <xf numFmtId="4" fontId="18" fillId="7" borderId="4" xfId="0" applyNumberFormat="1" applyFont="1" applyFill="1" applyBorder="1" applyAlignment="1">
      <alignment horizontal="right" shrinkToFit="1"/>
    </xf>
    <xf numFmtId="4" fontId="18" fillId="7" borderId="4" xfId="1" applyNumberFormat="1" applyFont="1" applyFill="1" applyBorder="1" applyAlignment="1">
      <alignment horizontal="right" shrinkToFit="1"/>
    </xf>
    <xf numFmtId="0" fontId="18" fillId="7" borderId="3" xfId="0" applyFont="1" applyFill="1" applyBorder="1" applyAlignment="1"/>
    <xf numFmtId="4" fontId="14" fillId="8" borderId="3" xfId="0" applyNumberFormat="1" applyFont="1" applyFill="1" applyBorder="1" applyAlignment="1" applyProtection="1">
      <alignment horizontal="right" shrinkToFit="1"/>
      <protection locked="0"/>
    </xf>
    <xf numFmtId="4" fontId="14" fillId="7" borderId="6" xfId="0" applyNumberFormat="1" applyFont="1" applyFill="1" applyBorder="1" applyAlignment="1">
      <alignment shrinkToFit="1"/>
    </xf>
    <xf numFmtId="4" fontId="0" fillId="7" borderId="13" xfId="0" applyNumberFormat="1" applyFill="1" applyBorder="1" applyAlignment="1">
      <alignment horizontal="right"/>
    </xf>
    <xf numFmtId="4" fontId="0" fillId="7" borderId="4" xfId="0" applyNumberFormat="1" applyFill="1" applyBorder="1" applyAlignment="1">
      <alignment horizontal="right"/>
    </xf>
    <xf numFmtId="4" fontId="14" fillId="7" borderId="4" xfId="0" applyNumberFormat="1" applyFont="1" applyFill="1" applyBorder="1" applyAlignment="1">
      <alignment shrinkToFit="1"/>
    </xf>
    <xf numFmtId="0" fontId="50" fillId="7" borderId="3" xfId="0" applyFont="1" applyFill="1" applyBorder="1" applyAlignment="1">
      <alignment horizontal="left" vertical="center"/>
    </xf>
    <xf numFmtId="40" fontId="14" fillId="7" borderId="0" xfId="1" applyNumberFormat="1" applyFont="1" applyFill="1" applyBorder="1" applyAlignment="1" applyProtection="1">
      <alignment horizontal="center" wrapText="1"/>
    </xf>
    <xf numFmtId="40" fontId="18" fillId="7" borderId="0" xfId="1" applyNumberFormat="1" applyFont="1" applyFill="1" applyBorder="1" applyProtection="1"/>
    <xf numFmtId="40" fontId="0" fillId="7" borderId="0" xfId="1" applyNumberFormat="1" applyFont="1" applyFill="1" applyBorder="1" applyProtection="1"/>
    <xf numFmtId="0" fontId="13" fillId="7" borderId="0" xfId="2" applyFont="1" applyFill="1" applyBorder="1" applyAlignment="1" applyProtection="1">
      <alignment horizontal="center" wrapText="1"/>
    </xf>
    <xf numFmtId="0" fontId="14" fillId="7" borderId="0" xfId="2" applyFont="1" applyFill="1" applyBorder="1" applyAlignment="1" applyProtection="1">
      <alignment horizontal="center" wrapText="1"/>
    </xf>
    <xf numFmtId="2" fontId="18" fillId="7" borderId="0" xfId="2" applyNumberFormat="1" applyFont="1" applyFill="1" applyBorder="1" applyProtection="1"/>
    <xf numFmtId="0" fontId="18" fillId="7" borderId="0" xfId="2" applyFill="1" applyBorder="1" applyProtection="1"/>
    <xf numFmtId="4" fontId="0" fillId="7" borderId="0" xfId="0" applyNumberFormat="1" applyFill="1" applyBorder="1" applyAlignment="1" applyProtection="1">
      <alignment shrinkToFit="1"/>
    </xf>
    <xf numFmtId="40" fontId="14" fillId="7" borderId="0" xfId="1" applyNumberFormat="1" applyFont="1" applyFill="1" applyBorder="1" applyProtection="1"/>
    <xf numFmtId="4" fontId="14" fillId="7" borderId="0" xfId="0" applyNumberFormat="1" applyFont="1" applyFill="1" applyBorder="1" applyAlignment="1" applyProtection="1">
      <alignment shrinkToFit="1"/>
    </xf>
    <xf numFmtId="0" fontId="26" fillId="7" borderId="0" xfId="4" applyFill="1" applyBorder="1" applyAlignment="1" applyProtection="1"/>
    <xf numFmtId="40" fontId="18" fillId="7" borderId="0" xfId="2" applyNumberFormat="1" applyFill="1" applyBorder="1" applyProtection="1"/>
    <xf numFmtId="0" fontId="18" fillId="7" borderId="0" xfId="2" applyFont="1" applyFill="1" applyBorder="1" applyProtection="1"/>
    <xf numFmtId="4" fontId="18" fillId="7" borderId="0" xfId="2" applyNumberFormat="1" applyFill="1" applyBorder="1" applyProtection="1"/>
    <xf numFmtId="2" fontId="14" fillId="7" borderId="0" xfId="2" applyNumberFormat="1" applyFont="1" applyFill="1" applyBorder="1" applyProtection="1"/>
    <xf numFmtId="0" fontId="22" fillId="7" borderId="0" xfId="2" applyFont="1" applyFill="1"/>
    <xf numFmtId="40" fontId="14" fillId="7" borderId="44" xfId="1" applyNumberFormat="1" applyFont="1" applyFill="1" applyBorder="1" applyAlignment="1">
      <alignment horizontal="center" vertical="center" wrapText="1"/>
    </xf>
    <xf numFmtId="40" fontId="14" fillId="7" borderId="0" xfId="1" applyNumberFormat="1" applyFont="1" applyFill="1" applyBorder="1" applyAlignment="1">
      <alignment horizontal="center" vertical="center" wrapText="1"/>
    </xf>
    <xf numFmtId="0" fontId="15" fillId="16" borderId="3" xfId="0" applyFont="1" applyFill="1" applyBorder="1" applyAlignment="1" applyProtection="1">
      <alignment shrinkToFit="1"/>
      <protection locked="0"/>
    </xf>
    <xf numFmtId="0" fontId="14" fillId="16" borderId="3" xfId="0" applyFont="1" applyFill="1" applyBorder="1" applyAlignment="1" applyProtection="1">
      <alignment shrinkToFit="1"/>
      <protection locked="0"/>
    </xf>
    <xf numFmtId="40" fontId="14" fillId="16" borderId="3" xfId="1" applyNumberFormat="1" applyFont="1" applyFill="1" applyBorder="1" applyAlignment="1" applyProtection="1">
      <alignment shrinkToFit="1"/>
      <protection locked="0"/>
    </xf>
    <xf numFmtId="0" fontId="18" fillId="16" borderId="3" xfId="0" applyNumberFormat="1" applyFont="1" applyFill="1" applyBorder="1" applyProtection="1">
      <protection locked="0"/>
    </xf>
    <xf numFmtId="4" fontId="14" fillId="14" borderId="15" xfId="0" applyNumberFormat="1" applyFont="1" applyFill="1" applyBorder="1" applyAlignment="1" applyProtection="1">
      <alignment shrinkToFit="1"/>
    </xf>
    <xf numFmtId="4" fontId="14" fillId="10" borderId="15" xfId="0" applyNumberFormat="1" applyFont="1" applyFill="1" applyBorder="1" applyAlignment="1" applyProtection="1">
      <alignment shrinkToFit="1"/>
    </xf>
    <xf numFmtId="4" fontId="14" fillId="10" borderId="11" xfId="0" applyNumberFormat="1" applyFont="1" applyFill="1" applyBorder="1" applyAlignment="1" applyProtection="1">
      <alignment shrinkToFit="1"/>
    </xf>
    <xf numFmtId="0" fontId="13" fillId="11" borderId="30" xfId="0" applyFont="1" applyFill="1" applyBorder="1" applyAlignment="1">
      <alignment horizontal="center" vertical="center" wrapText="1" shrinkToFit="1"/>
    </xf>
    <xf numFmtId="0" fontId="13" fillId="11" borderId="11" xfId="0" applyFont="1" applyFill="1" applyBorder="1" applyAlignment="1">
      <alignment horizontal="center" vertical="center" wrapText="1" shrinkToFit="1"/>
    </xf>
    <xf numFmtId="0" fontId="13" fillId="19" borderId="30" xfId="0" applyFont="1" applyFill="1" applyBorder="1" applyAlignment="1">
      <alignment horizontal="center" vertical="center" wrapText="1" shrinkToFit="1"/>
    </xf>
    <xf numFmtId="4" fontId="13" fillId="19" borderId="15" xfId="0" applyNumberFormat="1" applyFont="1" applyFill="1" applyBorder="1" applyAlignment="1">
      <alignment horizontal="center" vertical="center" wrapText="1" shrinkToFit="1"/>
    </xf>
    <xf numFmtId="4" fontId="14" fillId="19" borderId="15" xfId="0" applyNumberFormat="1" applyFont="1" applyFill="1" applyBorder="1" applyAlignment="1">
      <alignment shrinkToFit="1"/>
    </xf>
    <xf numFmtId="4" fontId="14" fillId="19" borderId="10" xfId="0" applyNumberFormat="1" applyFont="1" applyFill="1" applyBorder="1"/>
    <xf numFmtId="4" fontId="14" fillId="19" borderId="10" xfId="0" applyNumberFormat="1" applyFont="1" applyFill="1" applyBorder="1" applyAlignment="1">
      <alignment shrinkToFit="1"/>
    </xf>
    <xf numFmtId="4" fontId="28" fillId="19" borderId="15" xfId="0" applyNumberFormat="1" applyFont="1" applyFill="1" applyBorder="1" applyAlignment="1">
      <alignment horizontal="right" shrinkToFit="1"/>
    </xf>
    <xf numFmtId="4" fontId="14" fillId="19" borderId="5" xfId="0" applyNumberFormat="1" applyFont="1" applyFill="1" applyBorder="1" applyAlignment="1">
      <alignment shrinkToFit="1"/>
    </xf>
    <xf numFmtId="4" fontId="14" fillId="19" borderId="15" xfId="0" applyNumberFormat="1" applyFont="1" applyFill="1" applyBorder="1" applyAlignment="1">
      <alignment horizontal="right" shrinkToFit="1"/>
    </xf>
    <xf numFmtId="4" fontId="18" fillId="19" borderId="3" xfId="0" applyNumberFormat="1" applyFont="1" applyFill="1" applyBorder="1" applyAlignment="1">
      <alignment horizontal="right" shrinkToFit="1"/>
    </xf>
    <xf numFmtId="4" fontId="18" fillId="19" borderId="3" xfId="0" applyNumberFormat="1" applyFont="1" applyFill="1" applyBorder="1" applyAlignment="1">
      <alignment horizontal="right"/>
    </xf>
    <xf numFmtId="4" fontId="0" fillId="19" borderId="3" xfId="0" applyNumberFormat="1" applyFill="1" applyBorder="1" applyAlignment="1">
      <alignment shrinkToFit="1"/>
    </xf>
    <xf numFmtId="4" fontId="18" fillId="19" borderId="13" xfId="0" applyNumberFormat="1" applyFont="1" applyFill="1" applyBorder="1" applyAlignment="1">
      <alignment horizontal="right"/>
    </xf>
    <xf numFmtId="4" fontId="18" fillId="19" borderId="4" xfId="0" applyNumberFormat="1" applyFont="1" applyFill="1" applyBorder="1" applyAlignment="1">
      <alignment horizontal="right"/>
    </xf>
    <xf numFmtId="4" fontId="14" fillId="19" borderId="3" xfId="1" applyNumberFormat="1" applyFont="1" applyFill="1" applyBorder="1" applyAlignment="1">
      <alignment horizontal="right" shrinkToFit="1"/>
    </xf>
    <xf numFmtId="44" fontId="14" fillId="19" borderId="3" xfId="1" applyFont="1" applyFill="1" applyBorder="1" applyAlignment="1">
      <alignment horizontal="center" shrinkToFit="1"/>
    </xf>
    <xf numFmtId="4" fontId="14" fillId="19" borderId="3" xfId="0" applyNumberFormat="1" applyFont="1" applyFill="1" applyBorder="1"/>
    <xf numFmtId="0" fontId="14" fillId="19" borderId="3" xfId="0" applyFont="1" applyFill="1" applyBorder="1"/>
    <xf numFmtId="44" fontId="20" fillId="19" borderId="3" xfId="1" applyFont="1" applyFill="1" applyBorder="1" applyAlignment="1">
      <alignment horizontal="center"/>
    </xf>
    <xf numFmtId="0" fontId="0" fillId="19" borderId="3" xfId="0" applyFill="1" applyBorder="1"/>
    <xf numFmtId="0" fontId="16" fillId="16" borderId="3" xfId="0" applyFont="1" applyFill="1" applyBorder="1" applyProtection="1">
      <protection locked="0"/>
    </xf>
    <xf numFmtId="0" fontId="16" fillId="16" borderId="13" xfId="0" applyFont="1" applyFill="1" applyBorder="1" applyProtection="1">
      <protection locked="0"/>
    </xf>
    <xf numFmtId="4" fontId="14" fillId="11" borderId="5" xfId="0" applyNumberFormat="1" applyFont="1" applyFill="1" applyBorder="1" applyProtection="1"/>
    <xf numFmtId="4" fontId="14" fillId="7" borderId="10" xfId="0" applyNumberFormat="1" applyFont="1" applyFill="1" applyBorder="1" applyProtection="1"/>
    <xf numFmtId="4" fontId="14" fillId="7" borderId="3" xfId="0" applyNumberFormat="1" applyFont="1" applyFill="1" applyBorder="1" applyAlignment="1">
      <alignment horizontal="right" shrinkToFit="1"/>
    </xf>
    <xf numFmtId="4" fontId="14" fillId="7" borderId="3" xfId="0" applyNumberFormat="1" applyFont="1" applyFill="1" applyBorder="1" applyAlignment="1">
      <alignment horizontal="right"/>
    </xf>
    <xf numFmtId="4" fontId="14" fillId="7" borderId="13" xfId="0" applyNumberFormat="1" applyFont="1" applyFill="1" applyBorder="1" applyAlignment="1">
      <alignment horizontal="right"/>
    </xf>
    <xf numFmtId="4" fontId="14" fillId="7" borderId="4" xfId="0" applyNumberFormat="1" applyFont="1" applyFill="1" applyBorder="1" applyAlignment="1">
      <alignment horizontal="right"/>
    </xf>
    <xf numFmtId="4" fontId="13" fillId="11" borderId="15" xfId="0" applyNumberFormat="1" applyFont="1" applyFill="1" applyBorder="1" applyAlignment="1">
      <alignment horizontal="center" vertical="center" wrapText="1" shrinkToFit="1"/>
    </xf>
    <xf numFmtId="4" fontId="22" fillId="7" borderId="44" xfId="0" applyNumberFormat="1" applyFont="1" applyFill="1" applyBorder="1" applyAlignment="1">
      <alignment shrinkToFit="1"/>
    </xf>
    <xf numFmtId="40" fontId="22" fillId="7" borderId="0" xfId="1" applyNumberFormat="1" applyFont="1" applyFill="1" applyBorder="1" applyAlignment="1">
      <alignment horizontal="right"/>
    </xf>
    <xf numFmtId="166" fontId="22" fillId="7" borderId="0" xfId="1" applyNumberFormat="1" applyFont="1" applyFill="1"/>
    <xf numFmtId="2" fontId="14" fillId="8" borderId="3" xfId="2" applyNumberFormat="1" applyFont="1" applyFill="1" applyBorder="1" applyProtection="1">
      <protection locked="0"/>
    </xf>
    <xf numFmtId="40" fontId="14" fillId="11" borderId="0" xfId="1" applyNumberFormat="1" applyFont="1" applyFill="1" applyProtection="1">
      <protection locked="0"/>
    </xf>
    <xf numFmtId="40" fontId="22" fillId="7" borderId="44" xfId="1" applyNumberFormat="1" applyFont="1" applyFill="1" applyBorder="1"/>
    <xf numFmtId="44" fontId="18" fillId="7" borderId="0" xfId="2" applyNumberFormat="1" applyFill="1" applyBorder="1"/>
    <xf numFmtId="40" fontId="22" fillId="7" borderId="44" xfId="1" applyNumberFormat="1" applyFont="1" applyFill="1" applyBorder="1" applyAlignment="1">
      <alignment shrinkToFit="1"/>
    </xf>
    <xf numFmtId="40" fontId="22" fillId="7" borderId="0" xfId="1" applyNumberFormat="1" applyFont="1" applyFill="1" applyBorder="1" applyAlignment="1">
      <alignment shrinkToFit="1"/>
    </xf>
    <xf numFmtId="38" fontId="22" fillId="11" borderId="2" xfId="1" applyNumberFormat="1" applyFont="1" applyFill="1" applyBorder="1"/>
    <xf numFmtId="43" fontId="22" fillId="11" borderId="0" xfId="18" applyFont="1" applyFill="1" applyBorder="1" applyAlignment="1">
      <alignment shrinkToFit="1"/>
    </xf>
    <xf numFmtId="40" fontId="15" fillId="7" borderId="0" xfId="1" applyNumberFormat="1" applyFont="1" applyFill="1" applyBorder="1" applyAlignment="1">
      <alignment horizontal="center" vertical="center" wrapText="1"/>
    </xf>
    <xf numFmtId="40" fontId="18" fillId="7" borderId="0" xfId="1" applyNumberFormat="1" applyFont="1" applyFill="1" applyBorder="1" applyAlignment="1">
      <alignment horizontal="center" vertical="center" wrapText="1"/>
    </xf>
    <xf numFmtId="0" fontId="22" fillId="7" borderId="0" xfId="2" applyFont="1" applyFill="1" applyAlignment="1">
      <alignment horizontal="left" indent="1"/>
    </xf>
    <xf numFmtId="40" fontId="22" fillId="11" borderId="44" xfId="1" applyNumberFormat="1" applyFont="1" applyFill="1" applyBorder="1"/>
    <xf numFmtId="0" fontId="17" fillId="0" borderId="0" xfId="0" applyFont="1"/>
    <xf numFmtId="0" fontId="14" fillId="7" borderId="44" xfId="2" applyFont="1" applyFill="1" applyBorder="1" applyAlignment="1">
      <alignment horizontal="center" wrapText="1"/>
    </xf>
    <xf numFmtId="0" fontId="52" fillId="7" borderId="0" xfId="2" applyFont="1" applyFill="1" applyAlignment="1">
      <alignment horizontal="left" indent="3"/>
    </xf>
    <xf numFmtId="0" fontId="23" fillId="7" borderId="0" xfId="2" applyFont="1" applyFill="1" applyAlignment="1">
      <alignment horizontal="left" indent="3"/>
    </xf>
    <xf numFmtId="0" fontId="20" fillId="7" borderId="0" xfId="2" applyFont="1" applyFill="1" applyAlignment="1">
      <alignment horizontal="left" indent="2"/>
    </xf>
    <xf numFmtId="44" fontId="44" fillId="20" borderId="11" xfId="1" applyFont="1" applyFill="1" applyBorder="1" applyAlignment="1">
      <alignment vertical="center" shrinkToFit="1"/>
    </xf>
    <xf numFmtId="0" fontId="18" fillId="7" borderId="0" xfId="2" applyFill="1" applyProtection="1">
      <protection locked="0"/>
    </xf>
    <xf numFmtId="40" fontId="18" fillId="16" borderId="44" xfId="1" applyNumberFormat="1" applyFont="1" applyFill="1" applyBorder="1" applyProtection="1">
      <protection locked="0"/>
    </xf>
    <xf numFmtId="0" fontId="18" fillId="7" borderId="44" xfId="2" applyFill="1" applyBorder="1" applyProtection="1">
      <protection locked="0"/>
    </xf>
    <xf numFmtId="40" fontId="18" fillId="16" borderId="44" xfId="2" applyNumberFormat="1" applyFill="1" applyBorder="1" applyProtection="1">
      <protection locked="0"/>
    </xf>
    <xf numFmtId="40" fontId="20" fillId="7" borderId="44" xfId="1" applyNumberFormat="1" applyFont="1" applyFill="1" applyBorder="1" applyAlignment="1">
      <alignment horizontal="center" vertical="center" wrapText="1"/>
    </xf>
    <xf numFmtId="0" fontId="21" fillId="7" borderId="44" xfId="2" applyFont="1" applyFill="1" applyBorder="1" applyAlignment="1">
      <alignment horizontal="center" vertical="center" wrapText="1"/>
    </xf>
    <xf numFmtId="40" fontId="24" fillId="7" borderId="0" xfId="1" applyNumberFormat="1" applyFont="1" applyFill="1"/>
    <xf numFmtId="40" fontId="24" fillId="7" borderId="44" xfId="1" applyNumberFormat="1" applyFont="1" applyFill="1" applyBorder="1"/>
    <xf numFmtId="40" fontId="24" fillId="7" borderId="30" xfId="1" applyNumberFormat="1" applyFont="1" applyFill="1" applyBorder="1"/>
    <xf numFmtId="40" fontId="24" fillId="7" borderId="0" xfId="1" applyNumberFormat="1" applyFont="1" applyFill="1" applyBorder="1"/>
    <xf numFmtId="4" fontId="20" fillId="7" borderId="0" xfId="0" applyNumberFormat="1" applyFont="1" applyFill="1" applyBorder="1" applyAlignment="1">
      <alignment horizontal="right" shrinkToFit="1"/>
    </xf>
    <xf numFmtId="0" fontId="24" fillId="7" borderId="0" xfId="2" applyFont="1" applyFill="1" applyAlignment="1">
      <alignment horizontal="left" indent="1"/>
    </xf>
    <xf numFmtId="0" fontId="22" fillId="7" borderId="0" xfId="2" applyFont="1" applyFill="1" applyAlignment="1">
      <alignment vertical="center"/>
    </xf>
    <xf numFmtId="0" fontId="22" fillId="7" borderId="1" xfId="2" applyFont="1" applyFill="1" applyBorder="1" applyAlignment="1">
      <alignment horizontal="right"/>
    </xf>
    <xf numFmtId="0" fontId="18" fillId="7" borderId="67" xfId="2" applyFill="1" applyBorder="1"/>
    <xf numFmtId="0" fontId="18" fillId="7" borderId="46" xfId="2" applyFill="1" applyBorder="1"/>
    <xf numFmtId="40" fontId="20" fillId="7" borderId="38" xfId="1" applyNumberFormat="1" applyFont="1" applyFill="1" applyBorder="1" applyAlignment="1">
      <alignment horizontal="center" vertical="center" wrapText="1"/>
    </xf>
    <xf numFmtId="0" fontId="22" fillId="7" borderId="65" xfId="2" applyFont="1" applyFill="1" applyBorder="1" applyAlignment="1">
      <alignment horizontal="right"/>
    </xf>
    <xf numFmtId="40" fontId="18" fillId="7" borderId="0" xfId="2" applyNumberFormat="1" applyFill="1" applyBorder="1"/>
    <xf numFmtId="40" fontId="0" fillId="7" borderId="68" xfId="1" applyNumberFormat="1" applyFont="1" applyFill="1" applyBorder="1"/>
    <xf numFmtId="0" fontId="18" fillId="7" borderId="65" xfId="2" applyFill="1" applyBorder="1" applyAlignment="1">
      <alignment horizontal="right"/>
    </xf>
    <xf numFmtId="0" fontId="18" fillId="16" borderId="65" xfId="2" applyFill="1" applyBorder="1" applyAlignment="1" applyProtection="1">
      <alignment horizontal="right"/>
      <protection locked="0"/>
    </xf>
    <xf numFmtId="40" fontId="18" fillId="16" borderId="0" xfId="1" applyNumberFormat="1" applyFont="1" applyFill="1" applyBorder="1" applyProtection="1">
      <protection locked="0"/>
    </xf>
    <xf numFmtId="0" fontId="18" fillId="16" borderId="64" xfId="2" applyFill="1" applyBorder="1" applyAlignment="1" applyProtection="1">
      <alignment horizontal="right"/>
      <protection locked="0"/>
    </xf>
    <xf numFmtId="0" fontId="18" fillId="7" borderId="65" xfId="2" applyFill="1" applyBorder="1"/>
    <xf numFmtId="40" fontId="18" fillId="7" borderId="68" xfId="1" applyNumberFormat="1" applyFont="1" applyFill="1" applyBorder="1" applyAlignment="1">
      <alignment horizontal="center"/>
    </xf>
    <xf numFmtId="4" fontId="18" fillId="7" borderId="69" xfId="2" applyNumberFormat="1" applyFill="1" applyBorder="1"/>
    <xf numFmtId="0" fontId="18" fillId="7" borderId="0" xfId="2" applyFill="1" applyBorder="1" applyProtection="1">
      <protection locked="0"/>
    </xf>
    <xf numFmtId="40" fontId="18" fillId="16" borderId="0" xfId="2" applyNumberFormat="1" applyFill="1" applyBorder="1" applyProtection="1">
      <protection locked="0"/>
    </xf>
    <xf numFmtId="0" fontId="18" fillId="7" borderId="68" xfId="2" applyFill="1" applyBorder="1"/>
    <xf numFmtId="0" fontId="18" fillId="7" borderId="69" xfId="2" applyFill="1" applyBorder="1"/>
    <xf numFmtId="0" fontId="18" fillId="7" borderId="12" xfId="2" applyFill="1" applyBorder="1" applyAlignment="1">
      <alignment horizontal="right"/>
    </xf>
    <xf numFmtId="40" fontId="0" fillId="7" borderId="9" xfId="1" applyNumberFormat="1" applyFont="1" applyFill="1" applyBorder="1"/>
    <xf numFmtId="40" fontId="14" fillId="7" borderId="46" xfId="1" applyNumberFormat="1" applyFont="1" applyFill="1" applyBorder="1" applyAlignment="1">
      <alignment horizontal="center" vertical="center" wrapText="1"/>
    </xf>
    <xf numFmtId="40" fontId="0" fillId="7" borderId="69" xfId="1" applyNumberFormat="1" applyFont="1" applyFill="1" applyBorder="1"/>
    <xf numFmtId="40" fontId="14" fillId="7" borderId="68" xfId="1" applyNumberFormat="1" applyFont="1" applyFill="1" applyBorder="1"/>
    <xf numFmtId="0" fontId="20" fillId="16" borderId="3" xfId="0" applyFont="1" applyFill="1" applyBorder="1" applyAlignment="1" applyProtection="1">
      <alignment horizontal="center" vertical="center" textRotation="180" wrapText="1" shrinkToFit="1"/>
      <protection locked="0"/>
    </xf>
    <xf numFmtId="164" fontId="20" fillId="16" borderId="3" xfId="0" applyNumberFormat="1" applyFont="1" applyFill="1" applyBorder="1" applyAlignment="1" applyProtection="1">
      <alignment horizontal="center" vertical="center" wrapText="1" shrinkToFit="1"/>
      <protection locked="0"/>
    </xf>
    <xf numFmtId="0" fontId="18" fillId="8" borderId="0" xfId="2" applyFill="1" applyProtection="1">
      <protection locked="0"/>
    </xf>
    <xf numFmtId="40" fontId="18" fillId="7" borderId="0" xfId="2" applyNumberFormat="1" applyFill="1" applyBorder="1" applyProtection="1">
      <protection locked="0"/>
    </xf>
    <xf numFmtId="40" fontId="18" fillId="7" borderId="0" xfId="1" applyNumberFormat="1" applyFont="1" applyFill="1" applyBorder="1" applyProtection="1">
      <protection locked="0"/>
    </xf>
    <xf numFmtId="40" fontId="18" fillId="7" borderId="44" xfId="2" applyNumberFormat="1" applyFill="1" applyBorder="1" applyProtection="1">
      <protection locked="0"/>
    </xf>
    <xf numFmtId="14" fontId="0" fillId="0" borderId="3" xfId="0" applyNumberFormat="1" applyBorder="1" applyProtection="1">
      <protection locked="0"/>
    </xf>
    <xf numFmtId="4" fontId="0" fillId="0" borderId="3" xfId="0" applyNumberFormat="1" applyBorder="1" applyProtection="1">
      <protection locked="0"/>
    </xf>
    <xf numFmtId="4" fontId="18" fillId="8" borderId="5" xfId="0" applyNumberFormat="1" applyFont="1" applyFill="1" applyBorder="1" applyAlignment="1" applyProtection="1">
      <alignment shrinkToFit="1"/>
      <protection locked="0"/>
    </xf>
    <xf numFmtId="4" fontId="18" fillId="8" borderId="3" xfId="0" applyNumberFormat="1" applyFont="1" applyFill="1" applyBorder="1" applyAlignment="1" applyProtection="1">
      <alignment shrinkToFit="1"/>
      <protection locked="0"/>
    </xf>
    <xf numFmtId="4" fontId="14" fillId="8" borderId="10" xfId="0" applyNumberFormat="1" applyFont="1" applyFill="1" applyBorder="1" applyAlignment="1" applyProtection="1">
      <alignment shrinkToFit="1"/>
      <protection locked="0"/>
    </xf>
    <xf numFmtId="0" fontId="0" fillId="8" borderId="10" xfId="0" applyFill="1" applyBorder="1" applyProtection="1">
      <protection locked="0"/>
    </xf>
    <xf numFmtId="4" fontId="14" fillId="8" borderId="3" xfId="1" applyNumberFormat="1" applyFont="1" applyFill="1" applyBorder="1" applyAlignment="1" applyProtection="1">
      <alignment horizontal="right" shrinkToFit="1"/>
      <protection locked="0"/>
    </xf>
    <xf numFmtId="4" fontId="0" fillId="8" borderId="3" xfId="0" applyNumberFormat="1" applyFill="1" applyBorder="1" applyAlignment="1" applyProtection="1">
      <alignment horizontal="right" shrinkToFit="1"/>
      <protection locked="0"/>
    </xf>
    <xf numFmtId="4" fontId="16" fillId="8" borderId="3" xfId="0" applyNumberFormat="1" applyFont="1" applyFill="1" applyBorder="1" applyAlignment="1" applyProtection="1">
      <alignment horizontal="right"/>
      <protection locked="0"/>
    </xf>
    <xf numFmtId="4" fontId="0" fillId="8" borderId="3" xfId="0" applyNumberFormat="1" applyFill="1" applyBorder="1" applyAlignment="1" applyProtection="1">
      <alignment horizontal="right"/>
      <protection locked="0"/>
    </xf>
    <xf numFmtId="4" fontId="0" fillId="8" borderId="13" xfId="0" applyNumberFormat="1" applyFill="1" applyBorder="1" applyAlignment="1" applyProtection="1">
      <alignment horizontal="right"/>
      <protection locked="0"/>
    </xf>
    <xf numFmtId="4" fontId="0" fillId="8" borderId="4" xfId="0" applyNumberFormat="1" applyFill="1" applyBorder="1" applyAlignment="1" applyProtection="1">
      <alignment horizontal="right"/>
      <protection locked="0"/>
    </xf>
    <xf numFmtId="0" fontId="22" fillId="0" borderId="0" xfId="0" applyFont="1" applyAlignment="1">
      <alignment horizontal="center" vertical="center"/>
    </xf>
    <xf numFmtId="0" fontId="18" fillId="0" borderId="0" xfId="0" applyFont="1" applyAlignment="1">
      <alignment horizontal="left" vertical="center" wrapText="1" indent="1"/>
    </xf>
    <xf numFmtId="0" fontId="42" fillId="0" borderId="0" xfId="0" applyFont="1" applyAlignment="1">
      <alignment horizontal="center" vertical="center" wrapText="1"/>
    </xf>
    <xf numFmtId="0" fontId="14" fillId="0" borderId="29" xfId="22" applyFont="1" applyBorder="1" applyAlignment="1">
      <alignment horizontal="center" vertical="center" wrapText="1"/>
    </xf>
    <xf numFmtId="0" fontId="14" fillId="0" borderId="30" xfId="22" applyFont="1" applyBorder="1" applyAlignment="1">
      <alignment horizontal="center" vertical="center" wrapText="1"/>
    </xf>
    <xf numFmtId="0" fontId="14" fillId="0" borderId="31" xfId="22" applyFont="1" applyBorder="1" applyAlignment="1">
      <alignment horizontal="center" vertical="center" wrapText="1"/>
    </xf>
    <xf numFmtId="0" fontId="14" fillId="0" borderId="44" xfId="22" applyFont="1" applyBorder="1" applyAlignment="1">
      <alignment horizontal="center"/>
    </xf>
    <xf numFmtId="0" fontId="14" fillId="0" borderId="21" xfId="22" applyFont="1" applyBorder="1" applyAlignment="1">
      <alignment horizontal="center"/>
    </xf>
    <xf numFmtId="49" fontId="22" fillId="16" borderId="25" xfId="22" applyNumberFormat="1" applyFont="1" applyFill="1" applyBorder="1" applyAlignment="1" applyProtection="1">
      <alignment horizontal="center"/>
      <protection locked="0"/>
    </xf>
    <xf numFmtId="49" fontId="22" fillId="16" borderId="26" xfId="22" applyNumberFormat="1" applyFont="1" applyFill="1" applyBorder="1" applyAlignment="1" applyProtection="1">
      <alignment horizontal="center"/>
      <protection locked="0"/>
    </xf>
    <xf numFmtId="0" fontId="14" fillId="16" borderId="23" xfId="22" applyFont="1" applyFill="1" applyBorder="1" applyAlignment="1" applyProtection="1">
      <alignment horizontal="center"/>
      <protection locked="0"/>
    </xf>
    <xf numFmtId="0" fontId="14" fillId="16" borderId="27" xfId="22" applyFont="1" applyFill="1" applyBorder="1" applyAlignment="1" applyProtection="1">
      <alignment horizontal="center"/>
      <protection locked="0"/>
    </xf>
    <xf numFmtId="0" fontId="18" fillId="21" borderId="3" xfId="22" applyFont="1" applyFill="1" applyBorder="1" applyAlignment="1">
      <alignment horizontal="right" vertical="center"/>
    </xf>
    <xf numFmtId="0" fontId="18" fillId="21" borderId="3" xfId="22" applyFont="1" applyFill="1" applyBorder="1" applyAlignment="1">
      <alignment horizontal="center" wrapText="1"/>
    </xf>
    <xf numFmtId="0" fontId="14" fillId="16" borderId="7" xfId="22" applyFont="1" applyFill="1" applyBorder="1" applyAlignment="1" applyProtection="1">
      <alignment horizontal="center"/>
      <protection locked="0"/>
    </xf>
    <xf numFmtId="0" fontId="16" fillId="16" borderId="27" xfId="22" applyFont="1" applyFill="1" applyBorder="1" applyAlignment="1" applyProtection="1">
      <alignment horizontal="left" shrinkToFit="1"/>
      <protection locked="0"/>
    </xf>
    <xf numFmtId="0" fontId="16" fillId="16" borderId="28" xfId="22" applyFont="1" applyFill="1" applyBorder="1" applyAlignment="1" applyProtection="1">
      <alignment horizontal="left" shrinkToFit="1"/>
      <protection locked="0"/>
    </xf>
    <xf numFmtId="4" fontId="14" fillId="0" borderId="29" xfId="22" applyNumberFormat="1" applyFont="1" applyBorder="1" applyAlignment="1">
      <alignment horizontal="center"/>
    </xf>
    <xf numFmtId="4" fontId="14" fillId="0" borderId="49" xfId="22" applyNumberFormat="1" applyFont="1" applyBorder="1" applyAlignment="1">
      <alignment horizontal="center"/>
    </xf>
    <xf numFmtId="4" fontId="18" fillId="6" borderId="3" xfId="22" applyNumberFormat="1" applyFill="1" applyBorder="1" applyAlignment="1">
      <alignment horizontal="center"/>
    </xf>
    <xf numFmtId="4" fontId="18" fillId="6" borderId="42" xfId="22" applyNumberFormat="1" applyFill="1" applyBorder="1" applyAlignment="1">
      <alignment horizontal="center"/>
    </xf>
    <xf numFmtId="0" fontId="20" fillId="14" borderId="45" xfId="22" applyFont="1" applyFill="1" applyBorder="1" applyAlignment="1">
      <alignment horizontal="left"/>
    </xf>
    <xf numFmtId="0" fontId="20" fillId="14" borderId="27" xfId="22" applyFont="1" applyFill="1" applyBorder="1" applyAlignment="1">
      <alignment horizontal="left"/>
    </xf>
    <xf numFmtId="0" fontId="20" fillId="14" borderId="40" xfId="22" applyFont="1" applyFill="1" applyBorder="1" applyAlignment="1">
      <alignment horizontal="left"/>
    </xf>
    <xf numFmtId="0" fontId="20" fillId="14" borderId="38" xfId="22" applyFont="1" applyFill="1" applyBorder="1" applyAlignment="1">
      <alignment horizontal="left"/>
    </xf>
    <xf numFmtId="0" fontId="14" fillId="0" borderId="29" xfId="22" applyFont="1" applyBorder="1" applyAlignment="1">
      <alignment horizontal="right"/>
    </xf>
    <xf numFmtId="0" fontId="14" fillId="0" borderId="30" xfId="22" applyFont="1" applyBorder="1" applyAlignment="1">
      <alignment horizontal="right"/>
    </xf>
    <xf numFmtId="0" fontId="14" fillId="0" borderId="31" xfId="22" applyFont="1" applyBorder="1" applyAlignment="1">
      <alignment horizontal="right"/>
    </xf>
    <xf numFmtId="0" fontId="18" fillId="0" borderId="3" xfId="22" applyBorder="1" applyAlignment="1">
      <alignment horizontal="left"/>
    </xf>
    <xf numFmtId="0" fontId="18" fillId="0" borderId="1" xfId="22" applyBorder="1" applyAlignment="1">
      <alignment horizontal="left"/>
    </xf>
    <xf numFmtId="0" fontId="14" fillId="0" borderId="29" xfId="22" applyFont="1" applyBorder="1" applyAlignment="1">
      <alignment horizontal="center"/>
    </xf>
    <xf numFmtId="0" fontId="14" fillId="0" borderId="30" xfId="22" applyFont="1" applyBorder="1" applyAlignment="1">
      <alignment horizontal="center"/>
    </xf>
    <xf numFmtId="0" fontId="20" fillId="0" borderId="23" xfId="22" applyFont="1" applyBorder="1" applyAlignment="1">
      <alignment horizontal="center" vertical="center" wrapText="1"/>
    </xf>
    <xf numFmtId="0" fontId="20" fillId="14" borderId="32" xfId="22" applyFont="1" applyFill="1" applyBorder="1" applyAlignment="1">
      <alignment horizontal="left" vertical="center"/>
    </xf>
    <xf numFmtId="0" fontId="20" fillId="14" borderId="60" xfId="22" applyFont="1" applyFill="1" applyBorder="1" applyAlignment="1">
      <alignment horizontal="left" vertical="center"/>
    </xf>
    <xf numFmtId="0" fontId="22" fillId="14" borderId="22" xfId="22" applyFont="1" applyFill="1" applyBorder="1" applyAlignment="1">
      <alignment horizontal="left"/>
    </xf>
    <xf numFmtId="0" fontId="22" fillId="14" borderId="23" xfId="22" applyFont="1" applyFill="1" applyBorder="1" applyAlignment="1">
      <alignment horizontal="left"/>
    </xf>
    <xf numFmtId="0" fontId="20" fillId="14" borderId="33" xfId="22" applyFont="1" applyFill="1" applyBorder="1" applyAlignment="1">
      <alignment horizontal="left" vertical="center"/>
    </xf>
    <xf numFmtId="0" fontId="13" fillId="14" borderId="33" xfId="22" applyFont="1" applyFill="1" applyBorder="1" applyAlignment="1">
      <alignment horizontal="center" wrapText="1"/>
    </xf>
    <xf numFmtId="0" fontId="13" fillId="14" borderId="54" xfId="22" applyFont="1" applyFill="1" applyBorder="1" applyAlignment="1">
      <alignment horizontal="center" wrapText="1"/>
    </xf>
    <xf numFmtId="0" fontId="14" fillId="9" borderId="17" xfId="22" applyFont="1" applyFill="1" applyBorder="1" applyAlignment="1">
      <alignment horizontal="center" vertical="center"/>
    </xf>
    <xf numFmtId="0" fontId="14" fillId="9" borderId="4" xfId="22" applyFont="1" applyFill="1" applyBorder="1" applyAlignment="1">
      <alignment horizontal="center" vertical="center"/>
    </xf>
    <xf numFmtId="0" fontId="18" fillId="16" borderId="53" xfId="22" applyFill="1" applyBorder="1" applyAlignment="1" applyProtection="1">
      <alignment horizontal="center" vertical="center" shrinkToFit="1"/>
      <protection locked="0"/>
    </xf>
    <xf numFmtId="0" fontId="18" fillId="16" borderId="5" xfId="22" applyFill="1" applyBorder="1" applyAlignment="1" applyProtection="1">
      <alignment horizontal="center" vertical="center" shrinkToFit="1"/>
      <protection locked="0"/>
    </xf>
    <xf numFmtId="0" fontId="18" fillId="16" borderId="5" xfId="22" applyFont="1" applyFill="1" applyBorder="1" applyAlignment="1" applyProtection="1">
      <alignment horizontal="center" vertical="center" wrapText="1" shrinkToFit="1"/>
      <protection locked="0"/>
    </xf>
    <xf numFmtId="0" fontId="18" fillId="16" borderId="5" xfId="22" applyFont="1" applyFill="1" applyBorder="1" applyAlignment="1" applyProtection="1">
      <alignment horizontal="center" vertical="center" shrinkToFit="1"/>
      <protection locked="0"/>
    </xf>
    <xf numFmtId="0" fontId="18" fillId="16" borderId="19" xfId="22" applyFill="1" applyBorder="1" applyAlignment="1" applyProtection="1">
      <alignment horizontal="center" vertical="center" shrinkToFit="1"/>
      <protection locked="0"/>
    </xf>
    <xf numFmtId="0" fontId="18" fillId="16" borderId="3" xfId="22" applyFill="1" applyBorder="1" applyAlignment="1" applyProtection="1">
      <alignment horizontal="center" vertical="center" shrinkToFit="1"/>
      <protection locked="0"/>
    </xf>
    <xf numFmtId="0" fontId="18" fillId="16" borderId="3" xfId="22" applyFont="1" applyFill="1" applyBorder="1" applyAlignment="1" applyProtection="1">
      <alignment horizontal="center" vertical="center" shrinkToFit="1"/>
      <protection locked="0"/>
    </xf>
    <xf numFmtId="0" fontId="20" fillId="7" borderId="37" xfId="22" applyFont="1" applyFill="1" applyBorder="1" applyAlignment="1">
      <alignment horizontal="right" vertical="center" shrinkToFit="1"/>
    </xf>
    <xf numFmtId="0" fontId="20" fillId="7" borderId="46" xfId="22" applyFont="1" applyFill="1" applyBorder="1" applyAlignment="1">
      <alignment horizontal="right" vertical="center" shrinkToFit="1"/>
    </xf>
    <xf numFmtId="0" fontId="20" fillId="7" borderId="47" xfId="22" applyFont="1" applyFill="1" applyBorder="1" applyAlignment="1">
      <alignment horizontal="right" vertical="center" shrinkToFit="1"/>
    </xf>
    <xf numFmtId="0" fontId="38" fillId="0" borderId="6" xfId="22" applyFont="1" applyBorder="1" applyAlignment="1">
      <alignment horizontal="center" vertical="center"/>
    </xf>
    <xf numFmtId="0" fontId="21" fillId="0" borderId="22" xfId="22" applyFont="1" applyBorder="1" applyAlignment="1">
      <alignment horizontal="center" vertical="center"/>
    </xf>
    <xf numFmtId="0" fontId="21" fillId="0" borderId="23" xfId="22" applyFont="1" applyBorder="1" applyAlignment="1">
      <alignment horizontal="center" vertical="center"/>
    </xf>
    <xf numFmtId="0" fontId="21" fillId="0" borderId="24" xfId="22" applyFont="1" applyBorder="1" applyAlignment="1">
      <alignment horizontal="center" vertical="center"/>
    </xf>
    <xf numFmtId="0" fontId="34" fillId="15" borderId="35" xfId="22" applyFont="1" applyFill="1" applyBorder="1" applyAlignment="1">
      <alignment horizontal="center" vertical="center"/>
    </xf>
    <xf numFmtId="0" fontId="34" fillId="15" borderId="7" xfId="22" applyFont="1" applyFill="1" applyBorder="1" applyAlignment="1">
      <alignment horizontal="center" vertical="center"/>
    </xf>
    <xf numFmtId="0" fontId="34" fillId="15" borderId="20" xfId="22" applyFont="1" applyFill="1" applyBorder="1" applyAlignment="1">
      <alignment horizontal="center" vertical="center"/>
    </xf>
    <xf numFmtId="0" fontId="35" fillId="0" borderId="43" xfId="22" applyFont="1" applyBorder="1" applyAlignment="1">
      <alignment horizontal="center" vertical="center"/>
    </xf>
    <xf numFmtId="0" fontId="35" fillId="0" borderId="44" xfId="22" applyFont="1" applyBorder="1" applyAlignment="1">
      <alignment horizontal="center" vertical="center"/>
    </xf>
    <xf numFmtId="0" fontId="35" fillId="0" borderId="52" xfId="22" applyFont="1" applyBorder="1" applyAlignment="1">
      <alignment horizontal="center" vertical="center"/>
    </xf>
    <xf numFmtId="0" fontId="22" fillId="7" borderId="5" xfId="22" applyFont="1" applyFill="1" applyBorder="1" applyAlignment="1" applyProtection="1">
      <alignment horizontal="center" vertical="center" shrinkToFit="1"/>
      <protection locked="0"/>
    </xf>
    <xf numFmtId="0" fontId="20" fillId="16" borderId="5" xfId="22" applyFont="1" applyFill="1" applyBorder="1" applyAlignment="1" applyProtection="1">
      <alignment horizontal="center" vertical="center" shrinkToFit="1"/>
      <protection locked="0"/>
    </xf>
    <xf numFmtId="0" fontId="20" fillId="16" borderId="50" xfId="22" applyFont="1" applyFill="1" applyBorder="1" applyAlignment="1" applyProtection="1">
      <alignment horizontal="center" vertical="center" shrinkToFit="1"/>
      <protection locked="0"/>
    </xf>
    <xf numFmtId="0" fontId="22" fillId="9" borderId="56" xfId="2" applyFont="1" applyFill="1" applyBorder="1" applyAlignment="1">
      <alignment horizontal="center" vertical="center" wrapText="1"/>
    </xf>
    <xf numFmtId="0" fontId="22" fillId="9" borderId="43" xfId="2" applyFont="1" applyFill="1" applyBorder="1" applyAlignment="1">
      <alignment horizontal="center" vertical="center" wrapText="1"/>
    </xf>
    <xf numFmtId="169" fontId="22" fillId="7" borderId="3" xfId="1" applyNumberFormat="1" applyFont="1" applyFill="1" applyBorder="1" applyAlignment="1" applyProtection="1">
      <alignment horizontal="center" vertical="center"/>
    </xf>
    <xf numFmtId="0" fontId="18" fillId="8" borderId="44" xfId="2" applyFill="1" applyBorder="1" applyAlignment="1" applyProtection="1">
      <alignment horizontal="center"/>
      <protection locked="0"/>
    </xf>
    <xf numFmtId="166" fontId="14" fillId="8" borderId="44" xfId="1" applyNumberFormat="1" applyFont="1" applyFill="1" applyBorder="1" applyAlignment="1" applyProtection="1">
      <alignment horizontal="center"/>
      <protection locked="0"/>
    </xf>
    <xf numFmtId="0" fontId="44" fillId="7" borderId="0" xfId="2" applyFont="1" applyFill="1" applyAlignment="1">
      <alignment horizontal="center" vertical="center"/>
    </xf>
    <xf numFmtId="4" fontId="28" fillId="19" borderId="32" xfId="0" applyNumberFormat="1" applyFont="1" applyFill="1" applyBorder="1" applyAlignment="1">
      <alignment horizontal="center" vertical="center"/>
    </xf>
    <xf numFmtId="4" fontId="28" fillId="19" borderId="54" xfId="0" applyNumberFormat="1" applyFont="1" applyFill="1" applyBorder="1" applyAlignment="1">
      <alignment horizontal="center" vertical="center"/>
    </xf>
  </cellXfs>
  <cellStyles count="29">
    <cellStyle name="Comma" xfId="18" builtinId="3"/>
    <cellStyle name="Currency" xfId="1" builtinId="4"/>
    <cellStyle name="Currency 2" xfId="6" xr:uid="{00000000-0005-0000-0000-000002000000}"/>
    <cellStyle name="Currency 2 2" xfId="21" xr:uid="{00000000-0005-0000-0000-000003000000}"/>
    <cellStyle name="Currency 3" xfId="8" xr:uid="{00000000-0005-0000-0000-000004000000}"/>
    <cellStyle name="Currency 3 2" xfId="24" xr:uid="{00000000-0005-0000-0000-000005000000}"/>
    <cellStyle name="Currency 4" xfId="10" xr:uid="{00000000-0005-0000-0000-000006000000}"/>
    <cellStyle name="Currency 5" xfId="13" xr:uid="{00000000-0005-0000-0000-000007000000}"/>
    <cellStyle name="Currency 6" xfId="17" xr:uid="{00000000-0005-0000-0000-000008000000}"/>
    <cellStyle name="Currency 7" xfId="23" xr:uid="{00000000-0005-0000-0000-000009000000}"/>
    <cellStyle name="Hyperlink" xfId="4" builtinId="8"/>
    <cellStyle name="Normal" xfId="0" builtinId="0"/>
    <cellStyle name="Normal 10" xfId="15" xr:uid="{00000000-0005-0000-0000-00000C000000}"/>
    <cellStyle name="Normal 11" xfId="16" xr:uid="{00000000-0005-0000-0000-00000D000000}"/>
    <cellStyle name="Normal 12" xfId="28" xr:uid="{00000000-0005-0000-0000-00000E000000}"/>
    <cellStyle name="Normal 13" xfId="25" xr:uid="{00000000-0005-0000-0000-00000F000000}"/>
    <cellStyle name="Normal 2" xfId="2" xr:uid="{00000000-0005-0000-0000-000010000000}"/>
    <cellStyle name="Normal 2 2" xfId="22" xr:uid="{00000000-0005-0000-0000-000011000000}"/>
    <cellStyle name="Normal 2 3" xfId="27" xr:uid="{00000000-0005-0000-0000-000012000000}"/>
    <cellStyle name="Normal 3" xfId="3" xr:uid="{00000000-0005-0000-0000-000013000000}"/>
    <cellStyle name="Normal 3 2" xfId="20" xr:uid="{00000000-0005-0000-0000-000014000000}"/>
    <cellStyle name="Normal 4" xfId="5" xr:uid="{00000000-0005-0000-0000-000015000000}"/>
    <cellStyle name="Normal 5" xfId="7" xr:uid="{00000000-0005-0000-0000-000016000000}"/>
    <cellStyle name="Normal 6" xfId="9" xr:uid="{00000000-0005-0000-0000-000017000000}"/>
    <cellStyle name="Normal 7" xfId="11" xr:uid="{00000000-0005-0000-0000-000018000000}"/>
    <cellStyle name="Normal 8" xfId="12" xr:uid="{00000000-0005-0000-0000-000019000000}"/>
    <cellStyle name="Normal 9" xfId="14" xr:uid="{00000000-0005-0000-0000-00001A000000}"/>
    <cellStyle name="Percent" xfId="19" builtinId="5"/>
    <cellStyle name="Percent 4" xfId="26" xr:uid="{00000000-0005-0000-0000-00001C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28575</xdr:colOff>
      <xdr:row>38</xdr:row>
      <xdr:rowOff>76200</xdr:rowOff>
    </xdr:from>
    <xdr:to>
      <xdr:col>1</xdr:col>
      <xdr:colOff>171450</xdr:colOff>
      <xdr:row>38</xdr:row>
      <xdr:rowOff>95250</xdr:rowOff>
    </xdr:to>
    <xdr:cxnSp macro="">
      <xdr:nvCxnSpPr>
        <xdr:cNvPr id="2" name="Straight Arrow Connector 1">
          <a:extLst>
            <a:ext uri="{FF2B5EF4-FFF2-40B4-BE49-F238E27FC236}">
              <a16:creationId xmlns:a16="http://schemas.microsoft.com/office/drawing/2014/main" id="{00000000-0008-0000-0400-000002000000}"/>
            </a:ext>
          </a:extLst>
        </xdr:cNvPr>
        <xdr:cNvCxnSpPr/>
      </xdr:nvCxnSpPr>
      <xdr:spPr>
        <a:xfrm flipV="1">
          <a:off x="762000" y="8667750"/>
          <a:ext cx="142875" cy="19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39</xdr:row>
      <xdr:rowOff>66675</xdr:rowOff>
    </xdr:from>
    <xdr:to>
      <xdr:col>1</xdr:col>
      <xdr:colOff>161925</xdr:colOff>
      <xdr:row>39</xdr:row>
      <xdr:rowOff>85725</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flipV="1">
          <a:off x="752475" y="8820150"/>
          <a:ext cx="142875" cy="19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66675</xdr:colOff>
      <xdr:row>38</xdr:row>
      <xdr:rowOff>76201</xdr:rowOff>
    </xdr:from>
    <xdr:to>
      <xdr:col>3</xdr:col>
      <xdr:colOff>219075</xdr:colOff>
      <xdr:row>38</xdr:row>
      <xdr:rowOff>85725</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flipH="1">
          <a:off x="3248025" y="8667751"/>
          <a:ext cx="152400" cy="95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28575</xdr:colOff>
      <xdr:row>39</xdr:row>
      <xdr:rowOff>66676</xdr:rowOff>
    </xdr:from>
    <xdr:to>
      <xdr:col>3</xdr:col>
      <xdr:colOff>180975</xdr:colOff>
      <xdr:row>39</xdr:row>
      <xdr:rowOff>76200</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flipH="1">
          <a:off x="3209925" y="8820151"/>
          <a:ext cx="152400" cy="95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95250</xdr:colOff>
      <xdr:row>37</xdr:row>
      <xdr:rowOff>85726</xdr:rowOff>
    </xdr:from>
    <xdr:to>
      <xdr:col>3</xdr:col>
      <xdr:colOff>247650</xdr:colOff>
      <xdr:row>37</xdr:row>
      <xdr:rowOff>95250</xdr:rowOff>
    </xdr:to>
    <xdr:cxnSp macro="">
      <xdr:nvCxnSpPr>
        <xdr:cNvPr id="6" name="Straight Arrow Connector 5">
          <a:extLst>
            <a:ext uri="{FF2B5EF4-FFF2-40B4-BE49-F238E27FC236}">
              <a16:creationId xmlns:a16="http://schemas.microsoft.com/office/drawing/2014/main" id="{00000000-0008-0000-0400-000006000000}"/>
            </a:ext>
          </a:extLst>
        </xdr:cNvPr>
        <xdr:cNvCxnSpPr/>
      </xdr:nvCxnSpPr>
      <xdr:spPr>
        <a:xfrm flipH="1">
          <a:off x="3276600" y="8505826"/>
          <a:ext cx="152400" cy="95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2</xdr:row>
      <xdr:rowOff>0</xdr:rowOff>
    </xdr:from>
    <xdr:to>
      <xdr:col>8</xdr:col>
      <xdr:colOff>7620</xdr:colOff>
      <xdr:row>2</xdr:row>
      <xdr:rowOff>7620</xdr:rowOff>
    </xdr:to>
    <xdr:pic>
      <xdr:nvPicPr>
        <xdr:cNvPr id="2" name="Picture 1" descr="https://mail.google.com/mail/images/cleardot.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31080" y="6705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647700</xdr:colOff>
      <xdr:row>0</xdr:row>
      <xdr:rowOff>200025</xdr:rowOff>
    </xdr:from>
    <xdr:to>
      <xdr:col>14</xdr:col>
      <xdr:colOff>257175</xdr:colOff>
      <xdr:row>0</xdr:row>
      <xdr:rowOff>209550</xdr:rowOff>
    </xdr:to>
    <xdr:cxnSp macro="">
      <xdr:nvCxnSpPr>
        <xdr:cNvPr id="4" name="Straight Arrow Connector 3">
          <a:extLst>
            <a:ext uri="{FF2B5EF4-FFF2-40B4-BE49-F238E27FC236}">
              <a16:creationId xmlns:a16="http://schemas.microsoft.com/office/drawing/2014/main" id="{9BFA394E-2A52-4DA5-8B62-4D16C94744AF}"/>
            </a:ext>
          </a:extLst>
        </xdr:cNvPr>
        <xdr:cNvCxnSpPr/>
      </xdr:nvCxnSpPr>
      <xdr:spPr>
        <a:xfrm flipH="1" flipV="1">
          <a:off x="11353800" y="200025"/>
          <a:ext cx="619125" cy="95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unitedmethodistwomen.org/nmi" TargetMode="External"/><Relationship Id="rId1" Type="http://schemas.openxmlformats.org/officeDocument/2006/relationships/hyperlink" Target="https://www.unitedmethodistwomen.org/call-to-praye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8E6C2-2C20-4F9A-ABC9-10DC7734B76B}">
  <dimension ref="A1:C18"/>
  <sheetViews>
    <sheetView tabSelected="1" workbookViewId="0">
      <selection activeCell="A18" sqref="A18:C18"/>
    </sheetView>
  </sheetViews>
  <sheetFormatPr defaultRowHeight="13.2" x14ac:dyDescent="0.25"/>
  <cols>
    <col min="1" max="1" width="8.88671875" style="410"/>
    <col min="2" max="2" width="30.44140625" style="414" customWidth="1"/>
    <col min="3" max="3" width="44.33203125" customWidth="1"/>
  </cols>
  <sheetData>
    <row r="1" spans="1:3" ht="15.6" x14ac:dyDescent="0.25">
      <c r="A1" s="611" t="s">
        <v>231</v>
      </c>
      <c r="B1" s="611"/>
      <c r="C1" s="611"/>
    </row>
    <row r="2" spans="1:3" ht="52.8" x14ac:dyDescent="0.25">
      <c r="A2" s="410">
        <v>1</v>
      </c>
      <c r="B2" s="418" t="s">
        <v>232</v>
      </c>
      <c r="C2" s="413" t="s">
        <v>242</v>
      </c>
    </row>
    <row r="3" spans="1:3" ht="30.6" customHeight="1" x14ac:dyDescent="0.25">
      <c r="B3" s="612" t="s">
        <v>233</v>
      </c>
      <c r="C3" s="612"/>
    </row>
    <row r="4" spans="1:3" x14ac:dyDescent="0.25">
      <c r="B4" s="415" t="s">
        <v>235</v>
      </c>
      <c r="C4" s="411" t="s">
        <v>234</v>
      </c>
    </row>
    <row r="5" spans="1:3" x14ac:dyDescent="0.25">
      <c r="B5" s="415" t="s">
        <v>236</v>
      </c>
    </row>
    <row r="6" spans="1:3" x14ac:dyDescent="0.25">
      <c r="B6" s="416" t="s">
        <v>59</v>
      </c>
      <c r="C6" s="411" t="s">
        <v>237</v>
      </c>
    </row>
    <row r="7" spans="1:3" x14ac:dyDescent="0.25">
      <c r="B7" s="416" t="s">
        <v>238</v>
      </c>
      <c r="C7" s="411" t="s">
        <v>239</v>
      </c>
    </row>
    <row r="8" spans="1:3" ht="79.2" x14ac:dyDescent="0.25">
      <c r="B8" s="417" t="s">
        <v>241</v>
      </c>
      <c r="C8" s="413" t="s">
        <v>240</v>
      </c>
    </row>
    <row r="9" spans="1:3" ht="52.8" x14ac:dyDescent="0.25">
      <c r="A9" s="410">
        <v>2</v>
      </c>
      <c r="B9" s="418" t="s">
        <v>243</v>
      </c>
      <c r="C9" s="412" t="s">
        <v>244</v>
      </c>
    </row>
    <row r="10" spans="1:3" ht="39.6" x14ac:dyDescent="0.25">
      <c r="A10" s="410">
        <v>3</v>
      </c>
      <c r="B10" s="418" t="s">
        <v>245</v>
      </c>
      <c r="C10" s="413" t="s">
        <v>246</v>
      </c>
    </row>
    <row r="11" spans="1:3" ht="52.8" x14ac:dyDescent="0.25">
      <c r="A11" s="410">
        <v>4</v>
      </c>
      <c r="B11" s="418" t="s">
        <v>247</v>
      </c>
      <c r="C11" s="413" t="s">
        <v>248</v>
      </c>
    </row>
    <row r="12" spans="1:3" ht="79.2" x14ac:dyDescent="0.25">
      <c r="A12" s="410">
        <v>5</v>
      </c>
      <c r="B12" s="418" t="s">
        <v>249</v>
      </c>
      <c r="C12" s="413" t="s">
        <v>250</v>
      </c>
    </row>
    <row r="13" spans="1:3" ht="39.6" x14ac:dyDescent="0.25">
      <c r="A13" s="410">
        <v>6</v>
      </c>
      <c r="B13" s="418" t="s">
        <v>251</v>
      </c>
      <c r="C13" s="413" t="s">
        <v>252</v>
      </c>
    </row>
    <row r="18" spans="1:3" ht="25.8" customHeight="1" x14ac:dyDescent="0.25">
      <c r="A18" s="613" t="s">
        <v>260</v>
      </c>
      <c r="B18" s="613"/>
      <c r="C18" s="613"/>
    </row>
  </sheetData>
  <mergeCells count="3">
    <mergeCell ref="A1:C1"/>
    <mergeCell ref="B3:C3"/>
    <mergeCell ref="A18:C18"/>
  </mergeCells>
  <hyperlinks>
    <hyperlink ref="C4" location="Instructions!B2" display="https://www.unitedmethodistwomen.org/5channels" xr:uid="{20C57A8C-94C1-476F-85DA-B821CF7551A7}"/>
    <hyperlink ref="C6" r:id="rId1" xr:uid="{B579FD89-073A-4F1F-9E81-02E9B1AE6467}"/>
    <hyperlink ref="C7" r:id="rId2" xr:uid="{92AB3232-EAE6-4B39-A8F4-B1E8E3E6B2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399"/>
  <sheetViews>
    <sheetView workbookViewId="0">
      <pane xSplit="2" ySplit="1" topLeftCell="C8" activePane="bottomRight" state="frozen"/>
      <selection activeCell="Q11" sqref="Q11"/>
      <selection pane="topRight" activeCell="Q11" sqref="Q11"/>
      <selection pane="bottomLeft" activeCell="Q11" sqref="Q11"/>
      <selection pane="bottomRight" sqref="A1:XFD1048576"/>
    </sheetView>
  </sheetViews>
  <sheetFormatPr defaultColWidth="9.109375" defaultRowHeight="13.2" x14ac:dyDescent="0.25"/>
  <cols>
    <col min="1" max="1" width="3" style="11" customWidth="1"/>
    <col min="2" max="2" width="14.33203125" style="8" customWidth="1"/>
    <col min="3" max="3" width="6.44140625" style="9" customWidth="1"/>
    <col min="4" max="4" width="7" style="11" customWidth="1"/>
    <col min="5" max="5" width="7.44140625" style="11" customWidth="1"/>
    <col min="6" max="7" width="6.44140625" style="11" customWidth="1"/>
    <col min="8" max="8" width="7" style="36" customWidth="1"/>
    <col min="9" max="10" width="9.109375" style="11"/>
    <col min="11" max="11" width="7.5546875" style="25" customWidth="1"/>
    <col min="12" max="12" width="6.33203125" style="11" customWidth="1"/>
    <col min="13" max="13" width="8.5546875" style="43" customWidth="1"/>
    <col min="14" max="14" width="7" style="11" customWidth="1"/>
    <col min="15" max="15" width="6.88671875" style="11" customWidth="1"/>
    <col min="16" max="17" width="7.5546875" style="25" customWidth="1"/>
    <col min="18" max="18" width="29.33203125" style="11" customWidth="1"/>
    <col min="19" max="19" width="36.88671875" style="11" customWidth="1"/>
    <col min="20" max="16384" width="9.109375" style="11"/>
  </cols>
  <sheetData>
    <row r="1" spans="1:22" s="3" customFormat="1" ht="57.75" customHeight="1" thickBot="1" x14ac:dyDescent="0.3">
      <c r="A1" s="422">
        <f>members!A1</f>
        <v>2021</v>
      </c>
      <c r="B1" s="2" t="s">
        <v>259</v>
      </c>
      <c r="C1" s="298" t="s">
        <v>3</v>
      </c>
      <c r="D1" s="3" t="s">
        <v>4</v>
      </c>
      <c r="E1" s="3" t="s">
        <v>5</v>
      </c>
      <c r="F1" s="4" t="s">
        <v>6</v>
      </c>
      <c r="G1" s="3" t="s">
        <v>7</v>
      </c>
      <c r="H1" s="5" t="s">
        <v>8</v>
      </c>
      <c r="I1" s="3" t="s">
        <v>254</v>
      </c>
      <c r="J1" s="3" t="s">
        <v>280</v>
      </c>
      <c r="K1" s="289" t="s">
        <v>11</v>
      </c>
      <c r="L1" s="419" t="s">
        <v>113</v>
      </c>
      <c r="M1" s="419" t="s">
        <v>113</v>
      </c>
      <c r="N1" s="3" t="s">
        <v>9</v>
      </c>
      <c r="O1" s="419" t="s">
        <v>113</v>
      </c>
      <c r="P1" s="289" t="s">
        <v>12</v>
      </c>
      <c r="Q1" s="289" t="s">
        <v>70</v>
      </c>
      <c r="R1" s="3" t="s">
        <v>281</v>
      </c>
      <c r="S1" s="421" t="s">
        <v>258</v>
      </c>
    </row>
    <row r="2" spans="1:22" x14ac:dyDescent="0.25">
      <c r="A2" s="11">
        <v>1</v>
      </c>
      <c r="B2" s="304">
        <f>members!B2</f>
        <v>0</v>
      </c>
      <c r="C2" s="342"/>
      <c r="D2" s="339"/>
      <c r="E2" s="339"/>
      <c r="F2" s="339"/>
      <c r="G2" s="339"/>
      <c r="H2" s="339"/>
      <c r="I2" s="339"/>
      <c r="J2" s="339"/>
      <c r="K2" s="290">
        <f>SUM(D2:J2)</f>
        <v>0</v>
      </c>
      <c r="L2" s="348"/>
      <c r="M2" s="348"/>
      <c r="N2" s="348"/>
      <c r="O2" s="348"/>
      <c r="P2" s="290">
        <f t="shared" ref="P2:P15" si="0">SUM(L2:O2)</f>
        <v>0</v>
      </c>
      <c r="Q2" s="290">
        <f>K2+P2</f>
        <v>0</v>
      </c>
      <c r="R2" s="423"/>
      <c r="S2" s="6"/>
      <c r="T2" s="6"/>
      <c r="V2" s="131"/>
    </row>
    <row r="3" spans="1:22" x14ac:dyDescent="0.25">
      <c r="A3" s="11">
        <f>A2+1</f>
        <v>2</v>
      </c>
      <c r="B3" s="304">
        <f>members!B3</f>
        <v>0</v>
      </c>
      <c r="C3" s="344"/>
      <c r="D3" s="339"/>
      <c r="E3" s="339"/>
      <c r="F3" s="339"/>
      <c r="G3" s="339"/>
      <c r="H3" s="339"/>
      <c r="I3" s="339"/>
      <c r="J3" s="348"/>
      <c r="K3" s="290">
        <f t="shared" ref="K3:K28" si="1">SUM(D3:J3)</f>
        <v>0</v>
      </c>
      <c r="L3" s="348"/>
      <c r="M3" s="348"/>
      <c r="N3" s="348"/>
      <c r="O3" s="348"/>
      <c r="P3" s="290">
        <f t="shared" si="0"/>
        <v>0</v>
      </c>
      <c r="Q3" s="290">
        <f t="shared" ref="Q3:Q28" si="2">K3+P3</f>
        <v>0</v>
      </c>
      <c r="R3" s="423"/>
      <c r="S3" s="6"/>
      <c r="T3" s="6"/>
      <c r="V3" s="131"/>
    </row>
    <row r="4" spans="1:22" x14ac:dyDescent="0.25">
      <c r="A4" s="11">
        <f t="shared" ref="A4:A23" si="3">A3+1</f>
        <v>3</v>
      </c>
      <c r="B4" s="304">
        <f>members!B4</f>
        <v>0</v>
      </c>
      <c r="C4" s="342"/>
      <c r="D4" s="339"/>
      <c r="E4" s="339"/>
      <c r="F4" s="339"/>
      <c r="G4" s="339"/>
      <c r="H4" s="339"/>
      <c r="I4" s="339"/>
      <c r="J4" s="348"/>
      <c r="K4" s="290">
        <f t="shared" si="1"/>
        <v>0</v>
      </c>
      <c r="L4" s="348"/>
      <c r="M4" s="348"/>
      <c r="N4" s="348"/>
      <c r="O4" s="348"/>
      <c r="P4" s="290">
        <f t="shared" si="0"/>
        <v>0</v>
      </c>
      <c r="Q4" s="290">
        <f t="shared" si="2"/>
        <v>0</v>
      </c>
      <c r="R4" s="423"/>
      <c r="S4" s="6"/>
      <c r="T4" s="6"/>
      <c r="V4" s="131"/>
    </row>
    <row r="5" spans="1:22" x14ac:dyDescent="0.25">
      <c r="A5" s="11">
        <f t="shared" si="3"/>
        <v>4</v>
      </c>
      <c r="B5" s="304">
        <f>members!B5</f>
        <v>0</v>
      </c>
      <c r="C5" s="342"/>
      <c r="D5" s="339"/>
      <c r="E5" s="339"/>
      <c r="F5" s="339"/>
      <c r="G5" s="339"/>
      <c r="H5" s="339"/>
      <c r="I5" s="339"/>
      <c r="J5" s="348"/>
      <c r="K5" s="290">
        <f t="shared" si="1"/>
        <v>0</v>
      </c>
      <c r="L5" s="348"/>
      <c r="M5" s="348"/>
      <c r="N5" s="348"/>
      <c r="O5" s="348"/>
      <c r="P5" s="290">
        <f t="shared" si="0"/>
        <v>0</v>
      </c>
      <c r="Q5" s="290">
        <f t="shared" si="2"/>
        <v>0</v>
      </c>
      <c r="R5" s="423"/>
      <c r="S5" s="6"/>
      <c r="T5" s="6"/>
      <c r="V5" s="131"/>
    </row>
    <row r="6" spans="1:22" x14ac:dyDescent="0.25">
      <c r="A6" s="11">
        <f t="shared" si="3"/>
        <v>5</v>
      </c>
      <c r="B6" s="304">
        <f>members!B6</f>
        <v>0</v>
      </c>
      <c r="C6" s="342"/>
      <c r="D6" s="339"/>
      <c r="E6" s="339"/>
      <c r="F6" s="339"/>
      <c r="G6" s="339"/>
      <c r="H6" s="339"/>
      <c r="I6" s="339"/>
      <c r="J6" s="348"/>
      <c r="K6" s="290">
        <f t="shared" si="1"/>
        <v>0</v>
      </c>
      <c r="L6" s="348"/>
      <c r="M6" s="348"/>
      <c r="N6" s="348"/>
      <c r="O6" s="348"/>
      <c r="P6" s="290">
        <f t="shared" si="0"/>
        <v>0</v>
      </c>
      <c r="Q6" s="290">
        <f t="shared" si="2"/>
        <v>0</v>
      </c>
      <c r="R6" s="423"/>
      <c r="S6" s="6"/>
      <c r="T6" s="6"/>
      <c r="V6" s="131"/>
    </row>
    <row r="7" spans="1:22" x14ac:dyDescent="0.25">
      <c r="A7" s="11">
        <f t="shared" si="3"/>
        <v>6</v>
      </c>
      <c r="B7" s="304">
        <f>members!B7</f>
        <v>0</v>
      </c>
      <c r="C7" s="342"/>
      <c r="D7" s="339"/>
      <c r="E7" s="339"/>
      <c r="F7" s="339"/>
      <c r="G7" s="339"/>
      <c r="H7" s="339"/>
      <c r="I7" s="339"/>
      <c r="J7" s="348"/>
      <c r="K7" s="290">
        <f t="shared" si="1"/>
        <v>0</v>
      </c>
      <c r="L7" s="348"/>
      <c r="M7" s="348"/>
      <c r="N7" s="348"/>
      <c r="O7" s="348"/>
      <c r="P7" s="290">
        <f t="shared" si="0"/>
        <v>0</v>
      </c>
      <c r="Q7" s="290">
        <f t="shared" si="2"/>
        <v>0</v>
      </c>
      <c r="R7" s="423"/>
      <c r="S7" s="6"/>
      <c r="T7" s="6"/>
      <c r="V7" s="56"/>
    </row>
    <row r="8" spans="1:22" x14ac:dyDescent="0.25">
      <c r="A8" s="11">
        <f t="shared" si="3"/>
        <v>7</v>
      </c>
      <c r="B8" s="304">
        <f>members!B8</f>
        <v>0</v>
      </c>
      <c r="C8" s="344"/>
      <c r="D8" s="339"/>
      <c r="E8" s="339"/>
      <c r="F8" s="339"/>
      <c r="G8" s="339"/>
      <c r="H8" s="339"/>
      <c r="I8" s="339"/>
      <c r="J8" s="348"/>
      <c r="K8" s="290">
        <f t="shared" si="1"/>
        <v>0</v>
      </c>
      <c r="L8" s="348"/>
      <c r="M8" s="348"/>
      <c r="N8" s="348"/>
      <c r="O8" s="348"/>
      <c r="P8" s="290">
        <f t="shared" si="0"/>
        <v>0</v>
      </c>
      <c r="Q8" s="290">
        <f t="shared" si="2"/>
        <v>0</v>
      </c>
      <c r="R8" s="423"/>
      <c r="S8" s="6"/>
      <c r="T8" s="6"/>
      <c r="V8" s="131"/>
    </row>
    <row r="9" spans="1:22" x14ac:dyDescent="0.25">
      <c r="A9" s="11">
        <f t="shared" si="3"/>
        <v>8</v>
      </c>
      <c r="B9" s="304">
        <f>members!B9</f>
        <v>0</v>
      </c>
      <c r="C9" s="344"/>
      <c r="D9" s="339"/>
      <c r="E9" s="339"/>
      <c r="F9" s="339"/>
      <c r="G9" s="339"/>
      <c r="H9" s="339"/>
      <c r="I9" s="339"/>
      <c r="J9" s="348"/>
      <c r="K9" s="290">
        <f t="shared" si="1"/>
        <v>0</v>
      </c>
      <c r="L9" s="348"/>
      <c r="M9" s="348"/>
      <c r="N9" s="348"/>
      <c r="O9" s="348"/>
      <c r="P9" s="290">
        <f t="shared" si="0"/>
        <v>0</v>
      </c>
      <c r="Q9" s="290">
        <f t="shared" si="2"/>
        <v>0</v>
      </c>
      <c r="R9" s="423"/>
      <c r="S9" s="6"/>
      <c r="T9" s="6"/>
      <c r="V9" s="131"/>
    </row>
    <row r="10" spans="1:22" x14ac:dyDescent="0.25">
      <c r="A10" s="11">
        <f t="shared" si="3"/>
        <v>9</v>
      </c>
      <c r="B10" s="304">
        <f>members!B10</f>
        <v>0</v>
      </c>
      <c r="C10" s="342"/>
      <c r="D10" s="339"/>
      <c r="E10" s="339"/>
      <c r="F10" s="339"/>
      <c r="G10" s="339"/>
      <c r="H10" s="339"/>
      <c r="I10" s="339"/>
      <c r="J10" s="348"/>
      <c r="K10" s="290">
        <f t="shared" si="1"/>
        <v>0</v>
      </c>
      <c r="L10" s="348"/>
      <c r="M10" s="348"/>
      <c r="N10" s="348"/>
      <c r="O10" s="348"/>
      <c r="P10" s="290">
        <f t="shared" si="0"/>
        <v>0</v>
      </c>
      <c r="Q10" s="290">
        <f t="shared" si="2"/>
        <v>0</v>
      </c>
      <c r="R10" s="423"/>
      <c r="S10" s="6"/>
      <c r="T10" s="6"/>
      <c r="V10" s="131"/>
    </row>
    <row r="11" spans="1:22" x14ac:dyDescent="0.25">
      <c r="A11" s="11">
        <f t="shared" si="3"/>
        <v>10</v>
      </c>
      <c r="B11" s="304">
        <f>members!B11</f>
        <v>0</v>
      </c>
      <c r="C11" s="342"/>
      <c r="D11" s="339"/>
      <c r="E11" s="339"/>
      <c r="F11" s="339"/>
      <c r="G11" s="339"/>
      <c r="H11" s="339"/>
      <c r="I11" s="339"/>
      <c r="J11" s="348"/>
      <c r="K11" s="290">
        <f t="shared" si="1"/>
        <v>0</v>
      </c>
      <c r="L11" s="348"/>
      <c r="M11" s="348"/>
      <c r="N11" s="348"/>
      <c r="O11" s="348"/>
      <c r="P11" s="290">
        <f t="shared" si="0"/>
        <v>0</v>
      </c>
      <c r="Q11" s="290">
        <f t="shared" si="2"/>
        <v>0</v>
      </c>
      <c r="R11" s="423"/>
      <c r="S11" s="6"/>
      <c r="T11" s="6"/>
      <c r="V11" s="131"/>
    </row>
    <row r="12" spans="1:22" ht="15" customHeight="1" x14ac:dyDescent="0.25">
      <c r="A12" s="11">
        <f t="shared" si="3"/>
        <v>11</v>
      </c>
      <c r="B12" s="304">
        <f>members!B12</f>
        <v>0</v>
      </c>
      <c r="C12" s="342"/>
      <c r="D12" s="339"/>
      <c r="E12" s="339"/>
      <c r="F12" s="339"/>
      <c r="G12" s="339"/>
      <c r="H12" s="339"/>
      <c r="I12" s="339"/>
      <c r="J12" s="348"/>
      <c r="K12" s="290">
        <f t="shared" si="1"/>
        <v>0</v>
      </c>
      <c r="L12" s="348"/>
      <c r="M12" s="348"/>
      <c r="N12" s="348"/>
      <c r="O12" s="348"/>
      <c r="P12" s="290">
        <f t="shared" si="0"/>
        <v>0</v>
      </c>
      <c r="Q12" s="290">
        <f t="shared" si="2"/>
        <v>0</v>
      </c>
      <c r="R12" s="423"/>
      <c r="S12" s="6"/>
      <c r="T12" s="6"/>
      <c r="V12" s="131"/>
    </row>
    <row r="13" spans="1:22" x14ac:dyDescent="0.25">
      <c r="A13" s="11">
        <f t="shared" si="3"/>
        <v>12</v>
      </c>
      <c r="B13" s="304">
        <f>members!B13</f>
        <v>0</v>
      </c>
      <c r="C13" s="342"/>
      <c r="D13" s="339"/>
      <c r="E13" s="339"/>
      <c r="F13" s="339"/>
      <c r="G13" s="339"/>
      <c r="H13" s="339"/>
      <c r="I13" s="339"/>
      <c r="J13" s="348"/>
      <c r="K13" s="290">
        <f t="shared" si="1"/>
        <v>0</v>
      </c>
      <c r="L13" s="348"/>
      <c r="M13" s="348"/>
      <c r="N13" s="348"/>
      <c r="O13" s="348"/>
      <c r="P13" s="290">
        <f t="shared" si="0"/>
        <v>0</v>
      </c>
      <c r="Q13" s="290">
        <f t="shared" si="2"/>
        <v>0</v>
      </c>
      <c r="R13" s="423"/>
      <c r="S13" s="6"/>
      <c r="T13" s="6"/>
      <c r="V13" s="131"/>
    </row>
    <row r="14" spans="1:22" x14ac:dyDescent="0.25">
      <c r="A14" s="11">
        <f t="shared" si="3"/>
        <v>13</v>
      </c>
      <c r="B14" s="304">
        <f>members!B14</f>
        <v>0</v>
      </c>
      <c r="C14" s="342"/>
      <c r="D14" s="339"/>
      <c r="E14" s="339"/>
      <c r="F14" s="339"/>
      <c r="G14" s="339"/>
      <c r="H14" s="339"/>
      <c r="I14" s="339"/>
      <c r="J14" s="348"/>
      <c r="K14" s="290">
        <f t="shared" si="1"/>
        <v>0</v>
      </c>
      <c r="L14" s="348"/>
      <c r="M14" s="348"/>
      <c r="N14" s="348"/>
      <c r="O14" s="348"/>
      <c r="P14" s="290">
        <f t="shared" si="0"/>
        <v>0</v>
      </c>
      <c r="Q14" s="290">
        <f t="shared" si="2"/>
        <v>0</v>
      </c>
      <c r="R14" s="423"/>
      <c r="S14" s="6"/>
      <c r="T14" s="6"/>
      <c r="V14" s="131"/>
    </row>
    <row r="15" spans="1:22" x14ac:dyDescent="0.25">
      <c r="A15" s="11">
        <f t="shared" si="3"/>
        <v>14</v>
      </c>
      <c r="B15" s="304">
        <f>members!B15</f>
        <v>0</v>
      </c>
      <c r="C15" s="342"/>
      <c r="D15" s="339"/>
      <c r="E15" s="339"/>
      <c r="F15" s="339"/>
      <c r="G15" s="339"/>
      <c r="H15" s="339"/>
      <c r="I15" s="339"/>
      <c r="J15" s="348"/>
      <c r="K15" s="290">
        <f t="shared" si="1"/>
        <v>0</v>
      </c>
      <c r="L15" s="348"/>
      <c r="M15" s="348"/>
      <c r="N15" s="348"/>
      <c r="O15" s="348"/>
      <c r="P15" s="290">
        <f t="shared" si="0"/>
        <v>0</v>
      </c>
      <c r="Q15" s="290">
        <f t="shared" si="2"/>
        <v>0</v>
      </c>
      <c r="R15" s="423"/>
      <c r="V15" s="131"/>
    </row>
    <row r="16" spans="1:22" x14ac:dyDescent="0.25">
      <c r="A16" s="11">
        <f t="shared" si="3"/>
        <v>15</v>
      </c>
      <c r="B16" s="304">
        <f>members!B16</f>
        <v>0</v>
      </c>
      <c r="C16" s="342"/>
      <c r="D16" s="339"/>
      <c r="E16" s="339"/>
      <c r="F16" s="339"/>
      <c r="G16" s="339"/>
      <c r="H16" s="339"/>
      <c r="I16" s="339"/>
      <c r="J16" s="348"/>
      <c r="K16" s="290">
        <f t="shared" si="1"/>
        <v>0</v>
      </c>
      <c r="L16" s="348"/>
      <c r="M16" s="348"/>
      <c r="N16" s="348"/>
      <c r="O16" s="348"/>
      <c r="P16" s="290">
        <f t="shared" ref="P16:P28" si="4">SUM(L16:O16)</f>
        <v>0</v>
      </c>
      <c r="Q16" s="290">
        <f t="shared" si="2"/>
        <v>0</v>
      </c>
      <c r="R16" s="423"/>
      <c r="V16" s="131"/>
    </row>
    <row r="17" spans="1:22" x14ac:dyDescent="0.25">
      <c r="A17" s="11">
        <f t="shared" si="3"/>
        <v>16</v>
      </c>
      <c r="B17" s="304">
        <f>members!B17</f>
        <v>0</v>
      </c>
      <c r="C17" s="342"/>
      <c r="D17" s="339"/>
      <c r="E17" s="339"/>
      <c r="F17" s="339"/>
      <c r="G17" s="339"/>
      <c r="H17" s="339"/>
      <c r="I17" s="339"/>
      <c r="J17" s="348"/>
      <c r="K17" s="290">
        <f t="shared" si="1"/>
        <v>0</v>
      </c>
      <c r="L17" s="348"/>
      <c r="M17" s="348"/>
      <c r="N17" s="348"/>
      <c r="O17" s="348"/>
      <c r="P17" s="290">
        <f t="shared" si="4"/>
        <v>0</v>
      </c>
      <c r="Q17" s="290">
        <f t="shared" si="2"/>
        <v>0</v>
      </c>
      <c r="R17" s="423"/>
      <c r="V17" s="131"/>
    </row>
    <row r="18" spans="1:22" x14ac:dyDescent="0.25">
      <c r="A18" s="11">
        <f t="shared" si="3"/>
        <v>17</v>
      </c>
      <c r="B18" s="304">
        <f>members!B18</f>
        <v>0</v>
      </c>
      <c r="C18" s="342"/>
      <c r="D18" s="339"/>
      <c r="E18" s="339"/>
      <c r="F18" s="339"/>
      <c r="G18" s="339"/>
      <c r="H18" s="339"/>
      <c r="I18" s="339"/>
      <c r="J18" s="348"/>
      <c r="K18" s="290">
        <f t="shared" si="1"/>
        <v>0</v>
      </c>
      <c r="L18" s="348"/>
      <c r="M18" s="348"/>
      <c r="N18" s="348"/>
      <c r="O18" s="348"/>
      <c r="P18" s="290">
        <f t="shared" si="4"/>
        <v>0</v>
      </c>
      <c r="Q18" s="290">
        <f t="shared" si="2"/>
        <v>0</v>
      </c>
      <c r="R18" s="423"/>
      <c r="V18" s="131"/>
    </row>
    <row r="19" spans="1:22" x14ac:dyDescent="0.25">
      <c r="A19" s="11">
        <f t="shared" si="3"/>
        <v>18</v>
      </c>
      <c r="B19" s="304">
        <f>members!B19</f>
        <v>0</v>
      </c>
      <c r="C19" s="344"/>
      <c r="D19" s="339"/>
      <c r="E19" s="339"/>
      <c r="F19" s="339"/>
      <c r="G19" s="339"/>
      <c r="H19" s="339"/>
      <c r="I19" s="339"/>
      <c r="J19" s="348"/>
      <c r="K19" s="290">
        <f t="shared" si="1"/>
        <v>0</v>
      </c>
      <c r="L19" s="348"/>
      <c r="M19" s="348"/>
      <c r="N19" s="348"/>
      <c r="O19" s="348"/>
      <c r="P19" s="290">
        <f t="shared" si="4"/>
        <v>0</v>
      </c>
      <c r="Q19" s="290">
        <f t="shared" si="2"/>
        <v>0</v>
      </c>
      <c r="R19" s="423"/>
      <c r="V19" s="131"/>
    </row>
    <row r="20" spans="1:22" x14ac:dyDescent="0.25">
      <c r="A20" s="11">
        <f t="shared" si="3"/>
        <v>19</v>
      </c>
      <c r="B20" s="304">
        <f>members!B20</f>
        <v>0</v>
      </c>
      <c r="C20" s="342"/>
      <c r="D20" s="339"/>
      <c r="E20" s="339"/>
      <c r="F20" s="339"/>
      <c r="G20" s="339"/>
      <c r="H20" s="339"/>
      <c r="I20" s="339"/>
      <c r="J20" s="348"/>
      <c r="K20" s="290">
        <f t="shared" si="1"/>
        <v>0</v>
      </c>
      <c r="L20" s="348"/>
      <c r="M20" s="348"/>
      <c r="N20" s="348"/>
      <c r="O20" s="348"/>
      <c r="P20" s="290">
        <f t="shared" si="4"/>
        <v>0</v>
      </c>
      <c r="Q20" s="290">
        <f t="shared" si="2"/>
        <v>0</v>
      </c>
      <c r="R20" s="423"/>
    </row>
    <row r="21" spans="1:22" x14ac:dyDescent="0.25">
      <c r="A21" s="11">
        <f t="shared" si="3"/>
        <v>20</v>
      </c>
      <c r="B21" s="304">
        <f>members!B21</f>
        <v>0</v>
      </c>
      <c r="C21" s="342"/>
      <c r="D21" s="339"/>
      <c r="E21" s="339"/>
      <c r="F21" s="339"/>
      <c r="G21" s="339"/>
      <c r="H21" s="339"/>
      <c r="I21" s="339"/>
      <c r="J21" s="348"/>
      <c r="K21" s="290">
        <f t="shared" si="1"/>
        <v>0</v>
      </c>
      <c r="L21" s="348"/>
      <c r="M21" s="348"/>
      <c r="N21" s="348"/>
      <c r="O21" s="348"/>
      <c r="P21" s="290">
        <f t="shared" si="4"/>
        <v>0</v>
      </c>
      <c r="Q21" s="290">
        <f t="shared" si="2"/>
        <v>0</v>
      </c>
      <c r="R21" s="423"/>
    </row>
    <row r="22" spans="1:22" x14ac:dyDescent="0.25">
      <c r="A22" s="11">
        <f t="shared" si="3"/>
        <v>21</v>
      </c>
      <c r="B22" s="304">
        <f>members!B22</f>
        <v>0</v>
      </c>
      <c r="C22" s="342"/>
      <c r="D22" s="339"/>
      <c r="E22" s="339"/>
      <c r="F22" s="339"/>
      <c r="G22" s="339"/>
      <c r="H22" s="339"/>
      <c r="I22" s="339"/>
      <c r="J22" s="348"/>
      <c r="K22" s="290">
        <f t="shared" si="1"/>
        <v>0</v>
      </c>
      <c r="L22" s="348"/>
      <c r="M22" s="348"/>
      <c r="N22" s="348"/>
      <c r="O22" s="348"/>
      <c r="P22" s="290">
        <f t="shared" si="4"/>
        <v>0</v>
      </c>
      <c r="Q22" s="290">
        <f t="shared" si="2"/>
        <v>0</v>
      </c>
      <c r="R22" s="423"/>
    </row>
    <row r="23" spans="1:22" x14ac:dyDescent="0.25">
      <c r="A23" s="11">
        <f t="shared" si="3"/>
        <v>22</v>
      </c>
      <c r="B23" s="304">
        <f>members!B23</f>
        <v>0</v>
      </c>
      <c r="C23" s="342"/>
      <c r="D23" s="339"/>
      <c r="E23" s="339"/>
      <c r="F23" s="339"/>
      <c r="G23" s="339"/>
      <c r="H23" s="339"/>
      <c r="I23" s="339"/>
      <c r="J23" s="348"/>
      <c r="K23" s="290">
        <f t="shared" si="1"/>
        <v>0</v>
      </c>
      <c r="L23" s="348"/>
      <c r="M23" s="348"/>
      <c r="N23" s="348"/>
      <c r="O23" s="348"/>
      <c r="P23" s="290">
        <f t="shared" si="4"/>
        <v>0</v>
      </c>
      <c r="Q23" s="290">
        <f t="shared" si="2"/>
        <v>0</v>
      </c>
      <c r="R23" s="423"/>
    </row>
    <row r="24" spans="1:22" x14ac:dyDescent="0.25">
      <c r="B24" s="53" t="s">
        <v>77</v>
      </c>
      <c r="C24" s="342"/>
      <c r="D24" s="339"/>
      <c r="E24" s="339"/>
      <c r="F24" s="339"/>
      <c r="G24" s="339"/>
      <c r="H24" s="339"/>
      <c r="I24" s="339"/>
      <c r="J24" s="348"/>
      <c r="K24" s="290">
        <f t="shared" si="1"/>
        <v>0</v>
      </c>
      <c r="L24" s="339"/>
      <c r="M24" s="339"/>
      <c r="N24" s="339"/>
      <c r="O24" s="339"/>
      <c r="P24" s="290">
        <f t="shared" si="4"/>
        <v>0</v>
      </c>
      <c r="Q24" s="290">
        <f t="shared" si="2"/>
        <v>0</v>
      </c>
      <c r="R24" s="423"/>
      <c r="S24" s="53" t="s">
        <v>253</v>
      </c>
    </row>
    <row r="25" spans="1:22" x14ac:dyDescent="0.25">
      <c r="B25" s="296" t="s">
        <v>255</v>
      </c>
      <c r="C25" s="342"/>
      <c r="D25" s="339"/>
      <c r="E25" s="339"/>
      <c r="F25" s="339"/>
      <c r="G25" s="339"/>
      <c r="H25" s="339"/>
      <c r="I25" s="339"/>
      <c r="J25" s="348"/>
      <c r="K25" s="290">
        <f t="shared" si="1"/>
        <v>0</v>
      </c>
      <c r="L25" s="339"/>
      <c r="M25" s="339"/>
      <c r="N25" s="339"/>
      <c r="O25" s="339"/>
      <c r="P25" s="290">
        <f t="shared" si="4"/>
        <v>0</v>
      </c>
      <c r="Q25" s="290">
        <f>K25+P25</f>
        <v>0</v>
      </c>
      <c r="R25" s="423"/>
    </row>
    <row r="26" spans="1:22" x14ac:dyDescent="0.25">
      <c r="B26" s="53" t="s">
        <v>13</v>
      </c>
      <c r="C26" s="342"/>
      <c r="D26" s="339"/>
      <c r="E26" s="339"/>
      <c r="F26" s="339"/>
      <c r="G26" s="339"/>
      <c r="H26" s="339"/>
      <c r="I26" s="339"/>
      <c r="J26" s="348"/>
      <c r="K26" s="290">
        <f t="shared" si="1"/>
        <v>0</v>
      </c>
      <c r="L26" s="339"/>
      <c r="M26" s="339"/>
      <c r="N26" s="295">
        <f>C43</f>
        <v>0</v>
      </c>
      <c r="O26" s="295">
        <f>D43</f>
        <v>0</v>
      </c>
      <c r="P26" s="290">
        <f t="shared" si="4"/>
        <v>0</v>
      </c>
      <c r="Q26" s="290">
        <f t="shared" si="2"/>
        <v>0</v>
      </c>
      <c r="R26" s="423"/>
    </row>
    <row r="27" spans="1:22" s="47" customFormat="1" x14ac:dyDescent="0.25">
      <c r="B27" s="297"/>
      <c r="C27" s="345"/>
      <c r="D27" s="346"/>
      <c r="E27" s="346"/>
      <c r="F27" s="346"/>
      <c r="G27" s="346"/>
      <c r="H27" s="346"/>
      <c r="I27" s="346"/>
      <c r="J27" s="339"/>
      <c r="K27" s="290">
        <f t="shared" si="1"/>
        <v>0</v>
      </c>
      <c r="L27" s="346"/>
      <c r="M27" s="346"/>
      <c r="N27" s="346"/>
      <c r="O27" s="346"/>
      <c r="P27" s="290">
        <f t="shared" si="4"/>
        <v>0</v>
      </c>
      <c r="Q27" s="290">
        <f t="shared" si="2"/>
        <v>0</v>
      </c>
      <c r="R27" s="424"/>
    </row>
    <row r="28" spans="1:22" s="12" customFormat="1" ht="13.8" thickBot="1" x14ac:dyDescent="0.3">
      <c r="A28" s="47"/>
      <c r="B28" s="53" t="s">
        <v>93</v>
      </c>
      <c r="C28" s="347"/>
      <c r="D28" s="346"/>
      <c r="E28" s="346"/>
      <c r="F28" s="346"/>
      <c r="G28" s="346"/>
      <c r="H28" s="346"/>
      <c r="I28" s="346"/>
      <c r="J28" s="465"/>
      <c r="K28" s="290">
        <f t="shared" si="1"/>
        <v>0</v>
      </c>
      <c r="L28" s="346"/>
      <c r="M28" s="346"/>
      <c r="N28" s="346"/>
      <c r="O28" s="346"/>
      <c r="P28" s="290">
        <f t="shared" si="4"/>
        <v>0</v>
      </c>
      <c r="Q28" s="290">
        <f t="shared" si="2"/>
        <v>0</v>
      </c>
      <c r="R28" s="425"/>
    </row>
    <row r="29" spans="1:22" s="290" customFormat="1" ht="13.8" thickBot="1" x14ac:dyDescent="0.3">
      <c r="B29" s="291" t="s">
        <v>10</v>
      </c>
      <c r="C29" s="292"/>
      <c r="D29" s="293">
        <f t="shared" ref="D29:Q29" si="5">SUM(D2:D28)</f>
        <v>0</v>
      </c>
      <c r="E29" s="294">
        <f t="shared" si="5"/>
        <v>0</v>
      </c>
      <c r="F29" s="294">
        <f t="shared" si="5"/>
        <v>0</v>
      </c>
      <c r="G29" s="294">
        <f t="shared" si="5"/>
        <v>0</v>
      </c>
      <c r="H29" s="294">
        <f t="shared" si="5"/>
        <v>0</v>
      </c>
      <c r="I29" s="294">
        <f t="shared" si="5"/>
        <v>0</v>
      </c>
      <c r="J29" s="294">
        <f t="shared" si="5"/>
        <v>0</v>
      </c>
      <c r="K29" s="294">
        <f t="shared" si="5"/>
        <v>0</v>
      </c>
      <c r="L29" s="294">
        <f t="shared" si="5"/>
        <v>0</v>
      </c>
      <c r="M29" s="294">
        <f t="shared" si="5"/>
        <v>0</v>
      </c>
      <c r="N29" s="294">
        <f t="shared" si="5"/>
        <v>0</v>
      </c>
      <c r="O29" s="294">
        <f t="shared" si="5"/>
        <v>0</v>
      </c>
      <c r="P29" s="294">
        <f t="shared" si="5"/>
        <v>0</v>
      </c>
      <c r="Q29" s="294">
        <f t="shared" si="5"/>
        <v>0</v>
      </c>
    </row>
    <row r="30" spans="1:22" s="16" customFormat="1" ht="13.8" thickBot="1" x14ac:dyDescent="0.3">
      <c r="B30" s="15"/>
      <c r="C30" s="349"/>
      <c r="D30" s="350"/>
      <c r="F30" s="13"/>
      <c r="G30" s="13"/>
      <c r="H30" s="13"/>
      <c r="I30" s="13"/>
      <c r="J30" s="13"/>
      <c r="K30" s="14"/>
      <c r="L30" s="13"/>
      <c r="M30" s="42"/>
      <c r="N30" s="13"/>
      <c r="O30" s="13"/>
      <c r="P30" s="14"/>
      <c r="Q30" s="14"/>
    </row>
    <row r="31" spans="1:22" x14ac:dyDescent="0.25">
      <c r="B31" s="142"/>
      <c r="C31" s="682" t="s">
        <v>171</v>
      </c>
      <c r="D31" s="683"/>
      <c r="E31" s="17"/>
      <c r="F31" s="17"/>
      <c r="G31" s="17"/>
      <c r="H31" s="33"/>
      <c r="I31" s="33"/>
      <c r="J31" s="33"/>
      <c r="K31" s="18"/>
      <c r="L31" s="19"/>
      <c r="N31" s="19"/>
      <c r="O31" s="20"/>
      <c r="P31" s="18"/>
      <c r="Q31" s="18"/>
    </row>
    <row r="32" spans="1:22" ht="13.8" thickBot="1" x14ac:dyDescent="0.3">
      <c r="B32" s="142"/>
      <c r="C32" s="303" t="s">
        <v>119</v>
      </c>
      <c r="D32" s="287" t="s">
        <v>113</v>
      </c>
      <c r="E32" s="22"/>
      <c r="F32" s="420" t="s">
        <v>256</v>
      </c>
      <c r="G32" s="37"/>
      <c r="H32" s="33"/>
      <c r="K32" s="37"/>
      <c r="L32" s="19"/>
      <c r="N32" s="19"/>
      <c r="O32" s="20"/>
      <c r="P32" s="37"/>
      <c r="Q32" s="37"/>
      <c r="T32" s="6"/>
    </row>
    <row r="33" spans="2:17" x14ac:dyDescent="0.25">
      <c r="B33" s="6" t="s">
        <v>101</v>
      </c>
      <c r="C33" s="351"/>
      <c r="D33" s="351"/>
      <c r="E33" s="10"/>
      <c r="F33" s="420" t="s">
        <v>257</v>
      </c>
      <c r="G33" s="37"/>
      <c r="H33" s="1"/>
      <c r="K33" s="37"/>
      <c r="L33" s="1"/>
      <c r="M33" s="41"/>
      <c r="N33" s="1"/>
      <c r="O33" s="20"/>
      <c r="P33" s="37"/>
      <c r="Q33" s="37"/>
    </row>
    <row r="34" spans="2:17" x14ac:dyDescent="0.25">
      <c r="B34" s="6" t="s">
        <v>102</v>
      </c>
      <c r="C34" s="343"/>
      <c r="D34" s="343"/>
      <c r="E34" s="10"/>
      <c r="F34" s="10"/>
      <c r="G34" s="37"/>
      <c r="H34" s="34"/>
      <c r="K34" s="37"/>
      <c r="L34" s="31"/>
      <c r="M34" s="44"/>
      <c r="N34" s="31"/>
      <c r="O34" s="20"/>
      <c r="P34" s="37"/>
      <c r="Q34" s="37"/>
    </row>
    <row r="35" spans="2:17" x14ac:dyDescent="0.25">
      <c r="B35" s="6" t="s">
        <v>103</v>
      </c>
      <c r="C35" s="343"/>
      <c r="D35" s="343"/>
      <c r="E35" s="10"/>
      <c r="F35" s="10"/>
      <c r="G35" s="38"/>
      <c r="H35" s="34"/>
      <c r="K35" s="38"/>
      <c r="L35" s="32"/>
      <c r="M35" s="45"/>
      <c r="N35" s="32"/>
      <c r="O35" s="20"/>
      <c r="P35" s="38"/>
      <c r="Q35" s="38"/>
    </row>
    <row r="36" spans="2:17" x14ac:dyDescent="0.25">
      <c r="B36" s="6" t="s">
        <v>104</v>
      </c>
      <c r="C36" s="343"/>
      <c r="D36" s="343"/>
      <c r="E36" s="10"/>
      <c r="F36" s="10"/>
      <c r="G36" s="10"/>
      <c r="H36" s="33"/>
      <c r="K36" s="18"/>
      <c r="L36" s="19"/>
      <c r="N36" s="19"/>
      <c r="O36" s="20"/>
      <c r="P36" s="18"/>
      <c r="Q36" s="18"/>
    </row>
    <row r="37" spans="2:17" x14ac:dyDescent="0.25">
      <c r="B37" s="6" t="s">
        <v>172</v>
      </c>
      <c r="C37" s="145">
        <f>SUM(C33:C36)</f>
        <v>0</v>
      </c>
      <c r="D37" s="145">
        <f>SUM(D33:D36)</f>
        <v>0</v>
      </c>
      <c r="E37" s="39"/>
      <c r="F37" s="39"/>
      <c r="G37" s="39"/>
      <c r="H37" s="33"/>
      <c r="K37" s="39"/>
      <c r="L37" s="19"/>
      <c r="N37" s="19"/>
      <c r="O37" s="20"/>
      <c r="P37" s="39"/>
      <c r="Q37" s="39"/>
    </row>
    <row r="38" spans="2:17" x14ac:dyDescent="0.25">
      <c r="B38" s="6" t="s">
        <v>105</v>
      </c>
      <c r="C38" s="343"/>
      <c r="D38" s="343"/>
      <c r="E38" s="24"/>
      <c r="F38" s="24"/>
      <c r="G38" s="37"/>
      <c r="H38" s="33"/>
      <c r="K38" s="37"/>
      <c r="L38" s="19"/>
      <c r="N38" s="19"/>
      <c r="O38" s="20"/>
      <c r="P38" s="37"/>
      <c r="Q38" s="37"/>
    </row>
    <row r="39" spans="2:17" x14ac:dyDescent="0.25">
      <c r="B39" s="6" t="s">
        <v>106</v>
      </c>
      <c r="C39" s="343"/>
      <c r="D39" s="343"/>
      <c r="E39" s="24"/>
      <c r="F39" s="24"/>
      <c r="G39" s="37"/>
      <c r="H39" s="33"/>
      <c r="K39" s="37"/>
      <c r="L39" s="19"/>
      <c r="N39" s="19"/>
      <c r="O39" s="20"/>
      <c r="P39" s="37"/>
      <c r="Q39" s="37"/>
    </row>
    <row r="40" spans="2:17" x14ac:dyDescent="0.25">
      <c r="B40" s="6" t="s">
        <v>107</v>
      </c>
      <c r="C40" s="343"/>
      <c r="D40" s="343"/>
      <c r="E40" s="24"/>
      <c r="F40" s="24"/>
      <c r="G40" s="37"/>
      <c r="H40" s="33"/>
      <c r="K40" s="37"/>
      <c r="L40" s="19"/>
      <c r="N40" s="19"/>
      <c r="O40" s="20"/>
      <c r="P40" s="37"/>
      <c r="Q40" s="37"/>
    </row>
    <row r="41" spans="2:17" x14ac:dyDescent="0.25">
      <c r="B41" s="6" t="s">
        <v>108</v>
      </c>
      <c r="C41" s="343"/>
      <c r="D41" s="343"/>
      <c r="E41" s="24"/>
      <c r="F41" s="24"/>
      <c r="G41" s="37"/>
      <c r="H41" s="33"/>
      <c r="K41" s="37"/>
      <c r="L41" s="19"/>
      <c r="N41" s="19"/>
      <c r="O41" s="20"/>
      <c r="P41" s="37"/>
      <c r="Q41" s="37"/>
    </row>
    <row r="42" spans="2:17" x14ac:dyDescent="0.25">
      <c r="B42" s="6" t="s">
        <v>173</v>
      </c>
      <c r="C42" s="145">
        <f>SUM(C38:C41)</f>
        <v>0</v>
      </c>
      <c r="D42" s="145">
        <f>SUM(D38:D41)</f>
        <v>0</v>
      </c>
      <c r="E42" s="24"/>
      <c r="F42" s="24"/>
      <c r="G42" s="37"/>
      <c r="H42" s="33"/>
      <c r="K42" s="37"/>
      <c r="L42" s="19"/>
      <c r="N42" s="19"/>
      <c r="O42" s="20"/>
      <c r="P42" s="37"/>
      <c r="Q42" s="37"/>
    </row>
    <row r="43" spans="2:17" x14ac:dyDescent="0.25">
      <c r="B43" s="46" t="s">
        <v>174</v>
      </c>
      <c r="C43" s="143">
        <f>C37+C42</f>
        <v>0</v>
      </c>
      <c r="D43" s="143">
        <f>D37+D42</f>
        <v>0</v>
      </c>
      <c r="E43" s="24"/>
      <c r="F43" s="24"/>
      <c r="G43" s="37"/>
      <c r="H43" s="33"/>
      <c r="K43" s="37"/>
      <c r="L43" s="19"/>
      <c r="N43" s="19"/>
      <c r="O43" s="20"/>
      <c r="P43" s="37"/>
      <c r="Q43" s="37"/>
    </row>
    <row r="44" spans="2:17" x14ac:dyDescent="0.25">
      <c r="B44" s="21"/>
      <c r="C44" s="299"/>
      <c r="D44" s="23"/>
      <c r="E44" s="24"/>
      <c r="F44" s="24"/>
      <c r="G44" s="37"/>
      <c r="H44" s="33"/>
      <c r="K44" s="37"/>
      <c r="L44" s="19"/>
      <c r="N44" s="19"/>
      <c r="O44" s="20"/>
      <c r="P44" s="37"/>
      <c r="Q44" s="37"/>
    </row>
    <row r="45" spans="2:17" x14ac:dyDescent="0.25">
      <c r="B45" s="21"/>
      <c r="C45" s="299"/>
      <c r="D45" s="23"/>
      <c r="E45" s="24"/>
      <c r="F45" s="24"/>
      <c r="G45" s="37"/>
      <c r="H45" s="33"/>
      <c r="K45" s="37"/>
      <c r="L45" s="19"/>
      <c r="N45" s="19"/>
      <c r="O45" s="20"/>
      <c r="P45" s="37"/>
      <c r="Q45" s="37"/>
    </row>
    <row r="46" spans="2:17" x14ac:dyDescent="0.25">
      <c r="B46" s="21"/>
      <c r="C46" s="299"/>
      <c r="D46" s="23"/>
      <c r="E46" s="24"/>
      <c r="F46" s="24"/>
      <c r="G46" s="37"/>
      <c r="H46" s="33"/>
      <c r="K46" s="37"/>
      <c r="L46" s="19"/>
      <c r="N46" s="19"/>
      <c r="O46" s="20"/>
      <c r="P46" s="37"/>
      <c r="Q46" s="37"/>
    </row>
    <row r="47" spans="2:17" x14ac:dyDescent="0.25">
      <c r="B47" s="21"/>
      <c r="C47" s="299"/>
      <c r="D47" s="23"/>
      <c r="E47" s="24"/>
      <c r="F47" s="24"/>
      <c r="G47" s="37"/>
      <c r="H47" s="33"/>
      <c r="K47" s="37"/>
      <c r="L47" s="19"/>
      <c r="N47" s="19"/>
      <c r="O47" s="20"/>
      <c r="P47" s="37"/>
      <c r="Q47" s="37"/>
    </row>
    <row r="48" spans="2:17" x14ac:dyDescent="0.25">
      <c r="B48" s="21"/>
      <c r="C48" s="299"/>
      <c r="D48" s="23"/>
      <c r="E48" s="24"/>
      <c r="F48" s="24"/>
      <c r="G48" s="37"/>
      <c r="H48" s="33"/>
      <c r="K48" s="37"/>
      <c r="L48" s="19"/>
      <c r="N48" s="19"/>
      <c r="O48" s="20"/>
      <c r="P48" s="37"/>
      <c r="Q48" s="37"/>
    </row>
    <row r="49" spans="1:17" x14ac:dyDescent="0.25">
      <c r="B49" s="21"/>
      <c r="C49" s="299"/>
      <c r="D49" s="23"/>
      <c r="E49" s="24"/>
      <c r="F49" s="24"/>
      <c r="G49" s="37"/>
      <c r="H49" s="33"/>
      <c r="K49" s="37"/>
      <c r="L49" s="19"/>
      <c r="N49" s="19"/>
      <c r="O49" s="20"/>
      <c r="P49" s="37"/>
      <c r="Q49" s="37"/>
    </row>
    <row r="50" spans="1:17" x14ac:dyDescent="0.25">
      <c r="B50" s="21"/>
      <c r="C50" s="299"/>
      <c r="D50" s="23"/>
      <c r="E50" s="23"/>
      <c r="F50" s="23"/>
      <c r="G50" s="37"/>
      <c r="H50" s="33"/>
      <c r="K50" s="37"/>
      <c r="L50" s="19"/>
      <c r="N50" s="19"/>
      <c r="O50" s="20"/>
      <c r="P50" s="37"/>
      <c r="Q50" s="37"/>
    </row>
    <row r="51" spans="1:17" x14ac:dyDescent="0.25">
      <c r="B51" s="21"/>
      <c r="C51" s="299"/>
      <c r="D51" s="23"/>
      <c r="E51" s="23"/>
      <c r="F51" s="23"/>
      <c r="G51" s="37"/>
      <c r="H51" s="33"/>
      <c r="K51" s="37"/>
      <c r="L51" s="19"/>
      <c r="N51" s="19"/>
      <c r="O51" s="20"/>
      <c r="P51" s="37"/>
      <c r="Q51" s="37"/>
    </row>
    <row r="52" spans="1:17" s="12" customFormat="1" ht="13.8" thickBot="1" x14ac:dyDescent="0.3">
      <c r="A52" s="47"/>
      <c r="B52" s="21"/>
      <c r="C52" s="299"/>
      <c r="D52" s="23"/>
      <c r="E52" s="23"/>
      <c r="F52" s="23"/>
      <c r="G52" s="37"/>
      <c r="H52" s="33"/>
      <c r="I52" s="11"/>
      <c r="J52" s="11"/>
      <c r="K52" s="37"/>
      <c r="L52" s="19"/>
      <c r="M52" s="43"/>
      <c r="N52" s="19"/>
      <c r="O52" s="26"/>
      <c r="P52" s="37"/>
      <c r="Q52" s="37"/>
    </row>
    <row r="53" spans="1:17" s="7" customFormat="1" x14ac:dyDescent="0.25">
      <c r="B53" s="21"/>
      <c r="C53" s="299"/>
      <c r="D53" s="19"/>
      <c r="E53" s="23"/>
      <c r="F53" s="23"/>
      <c r="G53" s="19"/>
      <c r="H53" s="33"/>
      <c r="I53" s="11"/>
      <c r="J53" s="11"/>
      <c r="K53" s="18"/>
      <c r="L53" s="19"/>
      <c r="M53" s="43"/>
      <c r="N53" s="19"/>
      <c r="O53" s="27"/>
      <c r="P53" s="18"/>
      <c r="Q53" s="18"/>
    </row>
    <row r="54" spans="1:17" x14ac:dyDescent="0.25">
      <c r="B54" s="21"/>
      <c r="C54" s="299"/>
      <c r="D54" s="19"/>
      <c r="E54" s="19"/>
      <c r="F54" s="19"/>
      <c r="G54" s="19"/>
      <c r="H54" s="33"/>
      <c r="K54" s="19"/>
      <c r="L54" s="19"/>
      <c r="N54" s="19"/>
      <c r="O54" s="20"/>
      <c r="P54" s="19"/>
      <c r="Q54" s="19"/>
    </row>
    <row r="55" spans="1:17" x14ac:dyDescent="0.25">
      <c r="B55" s="21"/>
      <c r="C55" s="299"/>
      <c r="D55" s="19"/>
      <c r="E55" s="18"/>
      <c r="F55" s="18"/>
      <c r="G55" s="19"/>
      <c r="H55" s="33"/>
      <c r="K55" s="19"/>
      <c r="L55" s="19"/>
      <c r="N55" s="19"/>
      <c r="O55" s="20"/>
      <c r="P55" s="19"/>
      <c r="Q55" s="19"/>
    </row>
    <row r="56" spans="1:17" x14ac:dyDescent="0.25">
      <c r="B56" s="21"/>
      <c r="C56" s="299"/>
      <c r="D56" s="19"/>
      <c r="E56" s="18"/>
      <c r="F56" s="18"/>
      <c r="G56" s="19"/>
      <c r="H56" s="33"/>
      <c r="K56" s="19"/>
      <c r="L56" s="19"/>
      <c r="N56" s="19"/>
      <c r="O56" s="20"/>
      <c r="P56" s="19"/>
      <c r="Q56" s="19"/>
    </row>
    <row r="57" spans="1:17" x14ac:dyDescent="0.25">
      <c r="B57" s="21"/>
      <c r="C57" s="299"/>
      <c r="D57" s="19"/>
      <c r="E57" s="18"/>
      <c r="F57" s="18"/>
      <c r="G57" s="18"/>
      <c r="H57" s="33"/>
      <c r="K57" s="18"/>
      <c r="L57" s="19"/>
      <c r="N57" s="19"/>
      <c r="O57" s="20"/>
      <c r="P57" s="18"/>
      <c r="Q57" s="18"/>
    </row>
    <row r="58" spans="1:17" x14ac:dyDescent="0.25">
      <c r="B58" s="21"/>
      <c r="C58" s="299"/>
      <c r="D58" s="19"/>
      <c r="E58" s="18"/>
      <c r="F58" s="28"/>
      <c r="G58" s="18"/>
      <c r="H58" s="33"/>
      <c r="K58" s="18"/>
      <c r="L58" s="19"/>
      <c r="N58" s="19"/>
      <c r="O58" s="20"/>
      <c r="P58" s="18"/>
      <c r="Q58" s="18"/>
    </row>
    <row r="59" spans="1:17" x14ac:dyDescent="0.25">
      <c r="B59" s="21"/>
      <c r="C59" s="299"/>
      <c r="D59" s="19"/>
      <c r="E59" s="18"/>
      <c r="F59" s="28"/>
      <c r="G59" s="18"/>
      <c r="H59" s="35"/>
      <c r="K59" s="18"/>
      <c r="L59" s="19"/>
      <c r="N59" s="19"/>
      <c r="O59" s="20"/>
      <c r="P59" s="18"/>
      <c r="Q59" s="18"/>
    </row>
    <row r="60" spans="1:17" x14ac:dyDescent="0.25">
      <c r="B60" s="21"/>
      <c r="C60" s="299"/>
      <c r="D60" s="19"/>
      <c r="E60" s="18"/>
      <c r="F60" s="28"/>
      <c r="G60" s="18"/>
      <c r="H60" s="33"/>
      <c r="K60" s="18"/>
      <c r="L60" s="19"/>
      <c r="N60" s="19"/>
      <c r="O60" s="20"/>
      <c r="P60" s="18"/>
      <c r="Q60" s="18"/>
    </row>
    <row r="61" spans="1:17" x14ac:dyDescent="0.25">
      <c r="B61" s="21"/>
      <c r="C61" s="299"/>
      <c r="D61" s="19"/>
      <c r="E61" s="18"/>
      <c r="F61" s="28"/>
      <c r="G61" s="18"/>
      <c r="H61" s="33"/>
      <c r="K61" s="18"/>
      <c r="L61" s="19"/>
      <c r="N61" s="19"/>
      <c r="O61" s="20"/>
      <c r="P61" s="18"/>
      <c r="Q61" s="18"/>
    </row>
    <row r="62" spans="1:17" x14ac:dyDescent="0.25">
      <c r="B62" s="21"/>
      <c r="C62" s="299"/>
      <c r="D62" s="19"/>
      <c r="E62" s="18"/>
      <c r="F62" s="28"/>
      <c r="G62" s="18"/>
      <c r="H62" s="33"/>
      <c r="K62" s="18"/>
      <c r="L62" s="19"/>
      <c r="N62" s="19"/>
      <c r="O62" s="20"/>
      <c r="P62" s="18"/>
      <c r="Q62" s="18"/>
    </row>
    <row r="63" spans="1:17" x14ac:dyDescent="0.25">
      <c r="B63" s="21"/>
      <c r="C63" s="299"/>
      <c r="D63" s="19"/>
      <c r="E63" s="18"/>
      <c r="F63" s="28"/>
      <c r="G63" s="18"/>
      <c r="H63" s="33"/>
      <c r="K63" s="18"/>
      <c r="L63" s="19"/>
      <c r="N63" s="19"/>
      <c r="O63" s="20"/>
      <c r="P63" s="18"/>
      <c r="Q63" s="18"/>
    </row>
    <row r="64" spans="1:17" x14ac:dyDescent="0.25">
      <c r="B64" s="21"/>
      <c r="C64" s="299"/>
      <c r="D64" s="19"/>
      <c r="E64" s="18"/>
      <c r="F64" s="28"/>
      <c r="G64" s="18"/>
      <c r="H64" s="33"/>
      <c r="K64" s="18"/>
      <c r="L64" s="19"/>
      <c r="N64" s="19"/>
      <c r="O64" s="20"/>
      <c r="P64" s="18"/>
      <c r="Q64" s="18"/>
    </row>
    <row r="65" spans="2:17" x14ac:dyDescent="0.25">
      <c r="B65" s="21"/>
      <c r="C65" s="299"/>
      <c r="D65" s="19"/>
      <c r="E65" s="18"/>
      <c r="F65" s="28"/>
      <c r="G65" s="18"/>
      <c r="H65" s="33"/>
      <c r="K65" s="18"/>
      <c r="L65" s="19"/>
      <c r="N65" s="19"/>
      <c r="O65" s="20"/>
      <c r="P65" s="18"/>
      <c r="Q65" s="18"/>
    </row>
    <row r="66" spans="2:17" ht="13.8" x14ac:dyDescent="0.25">
      <c r="B66" s="21"/>
      <c r="C66" s="299"/>
      <c r="D66" s="19"/>
      <c r="E66" s="18"/>
      <c r="F66" s="18"/>
      <c r="G66" s="40"/>
      <c r="H66" s="33"/>
      <c r="K66" s="40"/>
      <c r="L66" s="19"/>
      <c r="N66" s="19"/>
      <c r="O66" s="20"/>
      <c r="P66" s="40"/>
      <c r="Q66" s="40"/>
    </row>
    <row r="67" spans="2:17" x14ac:dyDescent="0.25">
      <c r="B67" s="21"/>
      <c r="C67" s="299"/>
      <c r="D67" s="19"/>
      <c r="E67" s="18"/>
      <c r="F67" s="18"/>
      <c r="G67" s="18"/>
      <c r="H67" s="33"/>
      <c r="K67" s="18"/>
      <c r="L67" s="19"/>
      <c r="N67" s="19"/>
      <c r="O67" s="20"/>
      <c r="P67" s="18"/>
      <c r="Q67" s="18"/>
    </row>
    <row r="68" spans="2:17" x14ac:dyDescent="0.25">
      <c r="B68" s="21"/>
      <c r="C68" s="300"/>
      <c r="D68" s="29"/>
      <c r="E68" s="29"/>
      <c r="F68" s="18"/>
      <c r="G68" s="18"/>
      <c r="H68" s="33"/>
      <c r="K68" s="18"/>
      <c r="L68" s="19"/>
      <c r="N68" s="19"/>
      <c r="O68" s="20"/>
      <c r="P68" s="18"/>
      <c r="Q68" s="18"/>
    </row>
    <row r="69" spans="2:17" x14ac:dyDescent="0.25">
      <c r="B69" s="21"/>
      <c r="C69" s="300"/>
      <c r="D69" s="29"/>
      <c r="E69" s="29"/>
      <c r="F69" s="18"/>
      <c r="G69" s="18"/>
      <c r="H69" s="33"/>
      <c r="K69" s="18"/>
      <c r="L69" s="19"/>
      <c r="N69" s="19"/>
      <c r="O69" s="20"/>
      <c r="P69" s="18"/>
      <c r="Q69" s="18"/>
    </row>
    <row r="70" spans="2:17" x14ac:dyDescent="0.25">
      <c r="B70" s="21"/>
      <c r="C70" s="300"/>
      <c r="D70" s="29"/>
      <c r="E70" s="18"/>
      <c r="F70" s="31"/>
      <c r="G70" s="31"/>
      <c r="H70" s="33"/>
      <c r="K70" s="18"/>
      <c r="L70" s="19"/>
      <c r="N70" s="19"/>
      <c r="O70" s="20"/>
      <c r="P70" s="18"/>
      <c r="Q70" s="18"/>
    </row>
    <row r="71" spans="2:17" x14ac:dyDescent="0.25">
      <c r="B71" s="21"/>
      <c r="C71" s="299"/>
      <c r="D71" s="19"/>
      <c r="E71" s="18"/>
      <c r="F71" s="18"/>
      <c r="G71" s="18"/>
      <c r="H71" s="33"/>
      <c r="K71" s="18"/>
      <c r="L71" s="19"/>
      <c r="N71" s="19"/>
      <c r="O71" s="20"/>
      <c r="P71" s="18"/>
      <c r="Q71" s="18"/>
    </row>
    <row r="72" spans="2:17" x14ac:dyDescent="0.25">
      <c r="B72" s="21"/>
      <c r="C72" s="299"/>
      <c r="D72" s="19"/>
      <c r="E72" s="18"/>
      <c r="F72" s="18"/>
      <c r="G72" s="18"/>
      <c r="H72" s="33"/>
      <c r="K72" s="18"/>
      <c r="L72" s="19"/>
      <c r="N72" s="19"/>
      <c r="O72" s="20"/>
      <c r="P72" s="18"/>
      <c r="Q72" s="18"/>
    </row>
    <row r="73" spans="2:17" x14ac:dyDescent="0.25">
      <c r="B73" s="21"/>
      <c r="C73" s="299"/>
      <c r="D73" s="19"/>
      <c r="E73" s="19"/>
      <c r="F73" s="19"/>
      <c r="G73" s="19"/>
      <c r="H73" s="33"/>
      <c r="K73" s="18"/>
      <c r="L73" s="19"/>
      <c r="N73" s="19"/>
      <c r="O73" s="20"/>
      <c r="P73" s="18"/>
      <c r="Q73" s="18"/>
    </row>
    <row r="74" spans="2:17" x14ac:dyDescent="0.25">
      <c r="B74" s="21"/>
      <c r="C74" s="299"/>
      <c r="D74" s="19"/>
      <c r="E74" s="19"/>
      <c r="F74" s="19"/>
      <c r="G74" s="19"/>
      <c r="H74" s="33"/>
      <c r="K74" s="18"/>
      <c r="L74" s="19"/>
      <c r="N74" s="19"/>
      <c r="O74" s="20"/>
      <c r="P74" s="18"/>
      <c r="Q74" s="18"/>
    </row>
    <row r="75" spans="2:17" x14ac:dyDescent="0.25">
      <c r="B75" s="21"/>
      <c r="C75" s="299"/>
      <c r="D75" s="19"/>
      <c r="E75" s="19"/>
      <c r="F75" s="19"/>
      <c r="G75" s="19"/>
      <c r="H75" s="33"/>
      <c r="K75" s="18"/>
      <c r="L75" s="19"/>
      <c r="N75" s="19"/>
      <c r="O75" s="20"/>
      <c r="P75" s="18"/>
      <c r="Q75" s="18"/>
    </row>
    <row r="76" spans="2:17" x14ac:dyDescent="0.25">
      <c r="B76" s="30"/>
      <c r="C76" s="301"/>
    </row>
    <row r="77" spans="2:17" x14ac:dyDescent="0.25">
      <c r="B77" s="30"/>
      <c r="C77" s="301"/>
    </row>
    <row r="78" spans="2:17" x14ac:dyDescent="0.25">
      <c r="B78" s="30"/>
      <c r="C78" s="301"/>
    </row>
    <row r="79" spans="2:17" x14ac:dyDescent="0.25">
      <c r="B79" s="30"/>
      <c r="C79" s="301"/>
      <c r="H79" s="11"/>
      <c r="K79" s="11"/>
      <c r="M79" s="11"/>
      <c r="P79" s="11"/>
      <c r="Q79" s="11"/>
    </row>
    <row r="80" spans="2:17" x14ac:dyDescent="0.25">
      <c r="B80" s="30"/>
      <c r="C80" s="301"/>
      <c r="H80" s="11"/>
      <c r="K80" s="11"/>
      <c r="M80" s="11"/>
      <c r="P80" s="11"/>
      <c r="Q80" s="11"/>
    </row>
    <row r="81" spans="2:17" x14ac:dyDescent="0.25">
      <c r="B81" s="30"/>
      <c r="C81" s="301"/>
      <c r="H81" s="11"/>
      <c r="K81" s="11"/>
      <c r="M81" s="11"/>
      <c r="P81" s="11"/>
      <c r="Q81" s="11"/>
    </row>
    <row r="82" spans="2:17" x14ac:dyDescent="0.25">
      <c r="B82" s="30"/>
      <c r="C82" s="301"/>
      <c r="H82" s="11"/>
      <c r="K82" s="11"/>
      <c r="M82" s="11"/>
      <c r="P82" s="11"/>
      <c r="Q82" s="11"/>
    </row>
    <row r="83" spans="2:17" x14ac:dyDescent="0.25">
      <c r="B83" s="30"/>
      <c r="C83" s="301"/>
      <c r="H83" s="11"/>
      <c r="K83" s="11"/>
      <c r="M83" s="11"/>
      <c r="P83" s="11"/>
      <c r="Q83" s="11"/>
    </row>
    <row r="84" spans="2:17" x14ac:dyDescent="0.25">
      <c r="B84" s="30"/>
      <c r="C84" s="301"/>
      <c r="H84" s="11"/>
      <c r="K84" s="11"/>
      <c r="M84" s="11"/>
      <c r="P84" s="11"/>
      <c r="Q84" s="11"/>
    </row>
    <row r="85" spans="2:17" x14ac:dyDescent="0.25">
      <c r="B85" s="30"/>
      <c r="C85" s="301"/>
      <c r="H85" s="11"/>
      <c r="K85" s="11"/>
      <c r="M85" s="11"/>
      <c r="P85" s="11"/>
      <c r="Q85" s="11"/>
    </row>
    <row r="86" spans="2:17" x14ac:dyDescent="0.25">
      <c r="B86" s="30"/>
      <c r="C86" s="301"/>
      <c r="H86" s="11"/>
      <c r="K86" s="11"/>
      <c r="M86" s="11"/>
      <c r="P86" s="11"/>
      <c r="Q86" s="11"/>
    </row>
    <row r="87" spans="2:17" x14ac:dyDescent="0.25">
      <c r="B87" s="30"/>
      <c r="C87" s="301"/>
      <c r="H87" s="11"/>
      <c r="K87" s="11"/>
      <c r="M87" s="11"/>
      <c r="P87" s="11"/>
      <c r="Q87" s="11"/>
    </row>
    <row r="88" spans="2:17" x14ac:dyDescent="0.25">
      <c r="B88" s="30"/>
      <c r="C88" s="301"/>
      <c r="H88" s="11"/>
      <c r="K88" s="11"/>
      <c r="M88" s="11"/>
      <c r="P88" s="11"/>
      <c r="Q88" s="11"/>
    </row>
    <row r="89" spans="2:17" x14ac:dyDescent="0.25">
      <c r="B89" s="30"/>
      <c r="C89" s="301"/>
      <c r="H89" s="11"/>
      <c r="K89" s="11"/>
      <c r="M89" s="11"/>
      <c r="P89" s="11"/>
      <c r="Q89" s="11"/>
    </row>
    <row r="90" spans="2:17" x14ac:dyDescent="0.25">
      <c r="B90" s="30"/>
      <c r="C90" s="301"/>
      <c r="H90" s="11"/>
      <c r="K90" s="11"/>
      <c r="M90" s="11"/>
      <c r="P90" s="11"/>
      <c r="Q90" s="11"/>
    </row>
    <row r="91" spans="2:17" x14ac:dyDescent="0.25">
      <c r="B91" s="30"/>
      <c r="C91" s="301"/>
      <c r="H91" s="11"/>
      <c r="K91" s="11"/>
      <c r="M91" s="11"/>
      <c r="P91" s="11"/>
      <c r="Q91" s="11"/>
    </row>
    <row r="92" spans="2:17" x14ac:dyDescent="0.25">
      <c r="B92" s="30"/>
      <c r="C92" s="301"/>
      <c r="H92" s="11"/>
      <c r="K92" s="11"/>
      <c r="M92" s="11"/>
      <c r="P92" s="11"/>
      <c r="Q92" s="11"/>
    </row>
    <row r="93" spans="2:17" x14ac:dyDescent="0.25">
      <c r="B93" s="30"/>
      <c r="C93" s="301"/>
      <c r="H93" s="11"/>
      <c r="K93" s="11"/>
      <c r="M93" s="11"/>
      <c r="P93" s="11"/>
      <c r="Q93" s="11"/>
    </row>
    <row r="94" spans="2:17" x14ac:dyDescent="0.25">
      <c r="B94" s="30"/>
      <c r="C94" s="301"/>
      <c r="H94" s="11"/>
      <c r="K94" s="11"/>
      <c r="M94" s="11"/>
      <c r="P94" s="11"/>
      <c r="Q94" s="11"/>
    </row>
    <row r="95" spans="2:17" x14ac:dyDescent="0.25">
      <c r="B95" s="30"/>
      <c r="C95" s="301"/>
      <c r="H95" s="11"/>
      <c r="K95" s="11"/>
      <c r="M95" s="11"/>
      <c r="P95" s="11"/>
      <c r="Q95" s="11"/>
    </row>
    <row r="96" spans="2:17" x14ac:dyDescent="0.25">
      <c r="B96" s="30"/>
      <c r="C96" s="301"/>
      <c r="H96" s="11"/>
      <c r="K96" s="11"/>
      <c r="M96" s="11"/>
      <c r="P96" s="11"/>
      <c r="Q96" s="11"/>
    </row>
    <row r="97" spans="2:17" x14ac:dyDescent="0.25">
      <c r="B97" s="30"/>
      <c r="C97" s="301"/>
      <c r="H97" s="11"/>
      <c r="K97" s="11"/>
      <c r="M97" s="11"/>
      <c r="P97" s="11"/>
      <c r="Q97" s="11"/>
    </row>
    <row r="98" spans="2:17" x14ac:dyDescent="0.25">
      <c r="B98" s="30"/>
      <c r="C98" s="301"/>
      <c r="H98" s="11"/>
      <c r="K98" s="11"/>
      <c r="M98" s="11"/>
      <c r="P98" s="11"/>
      <c r="Q98" s="11"/>
    </row>
    <row r="99" spans="2:17" x14ac:dyDescent="0.25">
      <c r="B99" s="30"/>
      <c r="C99" s="301"/>
      <c r="H99" s="11"/>
      <c r="K99" s="11"/>
      <c r="M99" s="11"/>
      <c r="P99" s="11"/>
      <c r="Q99" s="11"/>
    </row>
    <row r="100" spans="2:17" x14ac:dyDescent="0.25">
      <c r="B100" s="30"/>
      <c r="C100" s="301"/>
      <c r="H100" s="11"/>
      <c r="K100" s="11"/>
      <c r="M100" s="11"/>
      <c r="P100" s="11"/>
      <c r="Q100" s="11"/>
    </row>
    <row r="101" spans="2:17" x14ac:dyDescent="0.25">
      <c r="B101" s="30"/>
      <c r="C101" s="301"/>
      <c r="H101" s="11"/>
      <c r="K101" s="11"/>
      <c r="M101" s="11"/>
      <c r="P101" s="11"/>
      <c r="Q101" s="11"/>
    </row>
    <row r="102" spans="2:17" x14ac:dyDescent="0.25">
      <c r="B102" s="30"/>
      <c r="C102" s="301"/>
      <c r="H102" s="11"/>
      <c r="K102" s="11"/>
      <c r="M102" s="11"/>
      <c r="P102" s="11"/>
      <c r="Q102" s="11"/>
    </row>
    <row r="103" spans="2:17" x14ac:dyDescent="0.25">
      <c r="B103" s="30"/>
      <c r="C103" s="301"/>
      <c r="H103" s="11"/>
      <c r="K103" s="11"/>
      <c r="M103" s="11"/>
      <c r="P103" s="11"/>
      <c r="Q103" s="11"/>
    </row>
    <row r="104" spans="2:17" x14ac:dyDescent="0.25">
      <c r="B104" s="30"/>
      <c r="C104" s="301"/>
      <c r="H104" s="11"/>
      <c r="K104" s="11"/>
      <c r="M104" s="11"/>
      <c r="P104" s="11"/>
      <c r="Q104" s="11"/>
    </row>
    <row r="105" spans="2:17" x14ac:dyDescent="0.25">
      <c r="B105" s="30"/>
      <c r="C105" s="301"/>
      <c r="H105" s="11"/>
      <c r="K105" s="11"/>
      <c r="M105" s="11"/>
      <c r="P105" s="11"/>
      <c r="Q105" s="11"/>
    </row>
    <row r="106" spans="2:17" x14ac:dyDescent="0.25">
      <c r="B106" s="30"/>
      <c r="C106" s="301"/>
      <c r="H106" s="11"/>
      <c r="K106" s="11"/>
      <c r="M106" s="11"/>
      <c r="P106" s="11"/>
      <c r="Q106" s="11"/>
    </row>
    <row r="107" spans="2:17" x14ac:dyDescent="0.25">
      <c r="B107" s="30"/>
      <c r="C107" s="301"/>
      <c r="H107" s="11"/>
      <c r="K107" s="11"/>
      <c r="M107" s="11"/>
      <c r="P107" s="11"/>
      <c r="Q107" s="11"/>
    </row>
    <row r="108" spans="2:17" x14ac:dyDescent="0.25">
      <c r="B108" s="30"/>
      <c r="C108" s="301"/>
      <c r="H108" s="11"/>
      <c r="K108" s="11"/>
      <c r="M108" s="11"/>
      <c r="P108" s="11"/>
      <c r="Q108" s="11"/>
    </row>
    <row r="109" spans="2:17" x14ac:dyDescent="0.25">
      <c r="B109" s="30"/>
      <c r="C109" s="301"/>
      <c r="H109" s="11"/>
      <c r="K109" s="11"/>
      <c r="M109" s="11"/>
      <c r="P109" s="11"/>
      <c r="Q109" s="11"/>
    </row>
    <row r="110" spans="2:17" x14ac:dyDescent="0.25">
      <c r="B110" s="30"/>
      <c r="C110" s="301"/>
      <c r="H110" s="11"/>
      <c r="K110" s="11"/>
      <c r="M110" s="11"/>
      <c r="P110" s="11"/>
      <c r="Q110" s="11"/>
    </row>
    <row r="111" spans="2:17" x14ac:dyDescent="0.25">
      <c r="B111" s="30"/>
      <c r="C111" s="301"/>
      <c r="H111" s="11"/>
      <c r="K111" s="11"/>
      <c r="M111" s="11"/>
      <c r="P111" s="11"/>
      <c r="Q111" s="11"/>
    </row>
    <row r="112" spans="2:17" x14ac:dyDescent="0.25">
      <c r="B112" s="30"/>
      <c r="C112" s="301"/>
      <c r="H112" s="11"/>
      <c r="K112" s="11"/>
      <c r="M112" s="11"/>
      <c r="P112" s="11"/>
      <c r="Q112" s="11"/>
    </row>
    <row r="113" spans="2:17" x14ac:dyDescent="0.25">
      <c r="B113" s="30"/>
      <c r="C113" s="301"/>
      <c r="H113" s="11"/>
      <c r="K113" s="11"/>
      <c r="M113" s="11"/>
      <c r="P113" s="11"/>
      <c r="Q113" s="11"/>
    </row>
    <row r="114" spans="2:17" x14ac:dyDescent="0.25">
      <c r="B114" s="30"/>
      <c r="C114" s="301"/>
      <c r="H114" s="11"/>
      <c r="K114" s="11"/>
      <c r="M114" s="11"/>
      <c r="P114" s="11"/>
      <c r="Q114" s="11"/>
    </row>
    <row r="115" spans="2:17" x14ac:dyDescent="0.25">
      <c r="B115" s="30"/>
      <c r="C115" s="301"/>
      <c r="H115" s="11"/>
      <c r="K115" s="11"/>
      <c r="M115" s="11"/>
      <c r="P115" s="11"/>
      <c r="Q115" s="11"/>
    </row>
    <row r="116" spans="2:17" x14ac:dyDescent="0.25">
      <c r="B116" s="30"/>
      <c r="C116" s="301"/>
      <c r="H116" s="11"/>
      <c r="K116" s="11"/>
      <c r="M116" s="11"/>
      <c r="P116" s="11"/>
      <c r="Q116" s="11"/>
    </row>
    <row r="117" spans="2:17" x14ac:dyDescent="0.25">
      <c r="B117" s="30"/>
      <c r="C117" s="301"/>
      <c r="H117" s="11"/>
      <c r="K117" s="11"/>
      <c r="M117" s="11"/>
      <c r="P117" s="11"/>
      <c r="Q117" s="11"/>
    </row>
    <row r="118" spans="2:17" x14ac:dyDescent="0.25">
      <c r="B118" s="30"/>
      <c r="C118" s="301"/>
      <c r="H118" s="11"/>
      <c r="K118" s="11"/>
      <c r="M118" s="11"/>
      <c r="P118" s="11"/>
      <c r="Q118" s="11"/>
    </row>
    <row r="119" spans="2:17" x14ac:dyDescent="0.25">
      <c r="B119" s="30"/>
      <c r="C119" s="301"/>
      <c r="H119" s="11"/>
      <c r="K119" s="11"/>
      <c r="M119" s="11"/>
      <c r="P119" s="11"/>
      <c r="Q119" s="11"/>
    </row>
    <row r="120" spans="2:17" x14ac:dyDescent="0.25">
      <c r="B120" s="30"/>
      <c r="C120" s="301"/>
      <c r="H120" s="11"/>
      <c r="K120" s="11"/>
      <c r="M120" s="11"/>
      <c r="P120" s="11"/>
      <c r="Q120" s="11"/>
    </row>
    <row r="121" spans="2:17" x14ac:dyDescent="0.25">
      <c r="B121" s="30"/>
      <c r="C121" s="301"/>
      <c r="H121" s="11"/>
      <c r="K121" s="11"/>
      <c r="M121" s="11"/>
      <c r="P121" s="11"/>
      <c r="Q121" s="11"/>
    </row>
    <row r="122" spans="2:17" x14ac:dyDescent="0.25">
      <c r="B122" s="30"/>
      <c r="C122" s="301"/>
      <c r="H122" s="11"/>
      <c r="K122" s="11"/>
      <c r="M122" s="11"/>
      <c r="P122" s="11"/>
      <c r="Q122" s="11"/>
    </row>
    <row r="123" spans="2:17" x14ac:dyDescent="0.25">
      <c r="B123" s="30"/>
      <c r="C123" s="301"/>
      <c r="H123" s="11"/>
      <c r="K123" s="11"/>
      <c r="M123" s="11"/>
      <c r="P123" s="11"/>
      <c r="Q123" s="11"/>
    </row>
    <row r="124" spans="2:17" x14ac:dyDescent="0.25">
      <c r="B124" s="30"/>
      <c r="C124" s="301"/>
      <c r="H124" s="11"/>
      <c r="K124" s="11"/>
      <c r="M124" s="11"/>
      <c r="P124" s="11"/>
      <c r="Q124" s="11"/>
    </row>
    <row r="125" spans="2:17" x14ac:dyDescent="0.25">
      <c r="B125" s="30"/>
      <c r="C125" s="301"/>
      <c r="H125" s="11"/>
      <c r="K125" s="11"/>
      <c r="M125" s="11"/>
      <c r="P125" s="11"/>
      <c r="Q125" s="11"/>
    </row>
    <row r="126" spans="2:17" x14ac:dyDescent="0.25">
      <c r="B126" s="30"/>
      <c r="C126" s="301"/>
      <c r="H126" s="11"/>
      <c r="K126" s="11"/>
      <c r="M126" s="11"/>
      <c r="P126" s="11"/>
      <c r="Q126" s="11"/>
    </row>
    <row r="127" spans="2:17" x14ac:dyDescent="0.25">
      <c r="B127" s="30"/>
      <c r="C127" s="301"/>
      <c r="H127" s="11"/>
      <c r="K127" s="11"/>
      <c r="M127" s="11"/>
      <c r="P127" s="11"/>
      <c r="Q127" s="11"/>
    </row>
    <row r="128" spans="2:17" x14ac:dyDescent="0.25">
      <c r="B128" s="30"/>
      <c r="C128" s="301"/>
      <c r="H128" s="11"/>
      <c r="K128" s="11"/>
      <c r="M128" s="11"/>
      <c r="P128" s="11"/>
      <c r="Q128" s="11"/>
    </row>
    <row r="129" spans="2:17" x14ac:dyDescent="0.25">
      <c r="B129" s="30"/>
      <c r="C129" s="301"/>
      <c r="H129" s="11"/>
      <c r="K129" s="11"/>
      <c r="M129" s="11"/>
      <c r="P129" s="11"/>
      <c r="Q129" s="11"/>
    </row>
    <row r="130" spans="2:17" x14ac:dyDescent="0.25">
      <c r="B130" s="30"/>
      <c r="C130" s="301"/>
      <c r="H130" s="11"/>
      <c r="K130" s="11"/>
      <c r="M130" s="11"/>
      <c r="P130" s="11"/>
      <c r="Q130" s="11"/>
    </row>
    <row r="131" spans="2:17" x14ac:dyDescent="0.25">
      <c r="B131" s="30"/>
      <c r="C131" s="301"/>
      <c r="H131" s="11"/>
      <c r="K131" s="11"/>
      <c r="M131" s="11"/>
      <c r="P131" s="11"/>
      <c r="Q131" s="11"/>
    </row>
    <row r="132" spans="2:17" x14ac:dyDescent="0.25">
      <c r="B132" s="30"/>
      <c r="C132" s="301"/>
      <c r="H132" s="11"/>
      <c r="K132" s="11"/>
      <c r="M132" s="11"/>
      <c r="P132" s="11"/>
      <c r="Q132" s="11"/>
    </row>
    <row r="133" spans="2:17" x14ac:dyDescent="0.25">
      <c r="B133" s="30"/>
      <c r="C133" s="301"/>
      <c r="H133" s="11"/>
      <c r="K133" s="11"/>
      <c r="M133" s="11"/>
      <c r="P133" s="11"/>
      <c r="Q133" s="11"/>
    </row>
    <row r="134" spans="2:17" x14ac:dyDescent="0.25">
      <c r="B134" s="30"/>
      <c r="C134" s="301"/>
      <c r="H134" s="11"/>
      <c r="K134" s="11"/>
      <c r="M134" s="11"/>
      <c r="P134" s="11"/>
      <c r="Q134" s="11"/>
    </row>
    <row r="135" spans="2:17" x14ac:dyDescent="0.25">
      <c r="B135" s="30"/>
      <c r="C135" s="301"/>
      <c r="H135" s="11"/>
      <c r="K135" s="11"/>
      <c r="M135" s="11"/>
      <c r="P135" s="11"/>
      <c r="Q135" s="11"/>
    </row>
    <row r="136" spans="2:17" x14ac:dyDescent="0.25">
      <c r="B136" s="30"/>
      <c r="C136" s="301"/>
      <c r="H136" s="11"/>
      <c r="K136" s="11"/>
      <c r="M136" s="11"/>
      <c r="P136" s="11"/>
      <c r="Q136" s="11"/>
    </row>
    <row r="137" spans="2:17" x14ac:dyDescent="0.25">
      <c r="B137" s="30"/>
      <c r="C137" s="301"/>
      <c r="H137" s="11"/>
      <c r="K137" s="11"/>
      <c r="M137" s="11"/>
      <c r="P137" s="11"/>
      <c r="Q137" s="11"/>
    </row>
    <row r="138" spans="2:17" x14ac:dyDescent="0.25">
      <c r="B138" s="30"/>
      <c r="C138" s="301"/>
      <c r="H138" s="11"/>
      <c r="K138" s="11"/>
      <c r="M138" s="11"/>
      <c r="P138" s="11"/>
      <c r="Q138" s="11"/>
    </row>
    <row r="139" spans="2:17" x14ac:dyDescent="0.25">
      <c r="B139" s="30"/>
      <c r="C139" s="301"/>
      <c r="H139" s="11"/>
      <c r="K139" s="11"/>
      <c r="M139" s="11"/>
      <c r="P139" s="11"/>
      <c r="Q139" s="11"/>
    </row>
    <row r="140" spans="2:17" x14ac:dyDescent="0.25">
      <c r="B140" s="30"/>
      <c r="C140" s="301"/>
      <c r="H140" s="11"/>
      <c r="K140" s="11"/>
      <c r="M140" s="11"/>
      <c r="P140" s="11"/>
      <c r="Q140" s="11"/>
    </row>
    <row r="141" spans="2:17" x14ac:dyDescent="0.25">
      <c r="B141" s="30"/>
      <c r="C141" s="301"/>
      <c r="H141" s="11"/>
      <c r="K141" s="11"/>
      <c r="M141" s="11"/>
      <c r="P141" s="11"/>
      <c r="Q141" s="11"/>
    </row>
    <row r="142" spans="2:17" x14ac:dyDescent="0.25">
      <c r="B142" s="30"/>
      <c r="C142" s="301"/>
      <c r="H142" s="11"/>
      <c r="K142" s="11"/>
      <c r="M142" s="11"/>
      <c r="P142" s="11"/>
      <c r="Q142" s="11"/>
    </row>
    <row r="143" spans="2:17" x14ac:dyDescent="0.25">
      <c r="B143" s="30"/>
      <c r="C143" s="301"/>
      <c r="H143" s="11"/>
      <c r="K143" s="11"/>
      <c r="M143" s="11"/>
      <c r="P143" s="11"/>
      <c r="Q143" s="11"/>
    </row>
    <row r="144" spans="2:17" x14ac:dyDescent="0.25">
      <c r="B144" s="30"/>
      <c r="C144" s="301"/>
      <c r="H144" s="11"/>
      <c r="K144" s="11"/>
      <c r="M144" s="11"/>
      <c r="P144" s="11"/>
      <c r="Q144" s="11"/>
    </row>
    <row r="145" spans="2:17" x14ac:dyDescent="0.25">
      <c r="B145" s="30"/>
      <c r="C145" s="301"/>
      <c r="H145" s="11"/>
      <c r="K145" s="11"/>
      <c r="M145" s="11"/>
      <c r="P145" s="11"/>
      <c r="Q145" s="11"/>
    </row>
    <row r="146" spans="2:17" x14ac:dyDescent="0.25">
      <c r="B146" s="30"/>
      <c r="C146" s="301"/>
      <c r="H146" s="11"/>
      <c r="K146" s="11"/>
      <c r="M146" s="11"/>
      <c r="P146" s="11"/>
      <c r="Q146" s="11"/>
    </row>
    <row r="147" spans="2:17" x14ac:dyDescent="0.25">
      <c r="B147" s="30"/>
      <c r="C147" s="301"/>
      <c r="H147" s="11"/>
      <c r="K147" s="11"/>
      <c r="M147" s="11"/>
      <c r="P147" s="11"/>
      <c r="Q147" s="11"/>
    </row>
    <row r="148" spans="2:17" x14ac:dyDescent="0.25">
      <c r="B148" s="30"/>
      <c r="C148" s="301"/>
      <c r="H148" s="11"/>
      <c r="K148" s="11"/>
      <c r="M148" s="11"/>
      <c r="P148" s="11"/>
      <c r="Q148" s="11"/>
    </row>
    <row r="149" spans="2:17" x14ac:dyDescent="0.25">
      <c r="B149" s="30"/>
      <c r="C149" s="301"/>
      <c r="H149" s="11"/>
      <c r="K149" s="11"/>
      <c r="M149" s="11"/>
      <c r="P149" s="11"/>
      <c r="Q149" s="11"/>
    </row>
    <row r="150" spans="2:17" x14ac:dyDescent="0.25">
      <c r="B150" s="30"/>
      <c r="C150" s="301"/>
      <c r="H150" s="11"/>
      <c r="K150" s="11"/>
      <c r="M150" s="11"/>
      <c r="P150" s="11"/>
      <c r="Q150" s="11"/>
    </row>
    <row r="151" spans="2:17" x14ac:dyDescent="0.25">
      <c r="B151" s="30"/>
      <c r="C151" s="301"/>
      <c r="H151" s="11"/>
      <c r="K151" s="11"/>
      <c r="M151" s="11"/>
      <c r="P151" s="11"/>
      <c r="Q151" s="11"/>
    </row>
    <row r="152" spans="2:17" x14ac:dyDescent="0.25">
      <c r="B152" s="30"/>
      <c r="C152" s="301"/>
      <c r="H152" s="11"/>
      <c r="K152" s="11"/>
      <c r="M152" s="11"/>
      <c r="P152" s="11"/>
      <c r="Q152" s="11"/>
    </row>
    <row r="153" spans="2:17" x14ac:dyDescent="0.25">
      <c r="B153" s="30"/>
      <c r="C153" s="301"/>
      <c r="H153" s="11"/>
      <c r="K153" s="11"/>
      <c r="M153" s="11"/>
      <c r="P153" s="11"/>
      <c r="Q153" s="11"/>
    </row>
    <row r="154" spans="2:17" x14ac:dyDescent="0.25">
      <c r="B154" s="30"/>
      <c r="C154" s="301"/>
      <c r="H154" s="11"/>
      <c r="K154" s="11"/>
      <c r="M154" s="11"/>
      <c r="P154" s="11"/>
      <c r="Q154" s="11"/>
    </row>
    <row r="155" spans="2:17" x14ac:dyDescent="0.25">
      <c r="B155" s="30"/>
      <c r="C155" s="301"/>
      <c r="H155" s="11"/>
      <c r="K155" s="11"/>
      <c r="M155" s="11"/>
      <c r="P155" s="11"/>
      <c r="Q155" s="11"/>
    </row>
    <row r="156" spans="2:17" x14ac:dyDescent="0.25">
      <c r="B156" s="30"/>
      <c r="C156" s="301"/>
      <c r="H156" s="11"/>
      <c r="K156" s="11"/>
      <c r="M156" s="11"/>
      <c r="P156" s="11"/>
      <c r="Q156" s="11"/>
    </row>
    <row r="157" spans="2:17" x14ac:dyDescent="0.25">
      <c r="B157" s="30"/>
      <c r="C157" s="301"/>
      <c r="H157" s="11"/>
      <c r="K157" s="11"/>
      <c r="M157" s="11"/>
      <c r="P157" s="11"/>
      <c r="Q157" s="11"/>
    </row>
    <row r="158" spans="2:17" x14ac:dyDescent="0.25">
      <c r="B158" s="30"/>
      <c r="C158" s="301"/>
      <c r="H158" s="11"/>
      <c r="K158" s="11"/>
      <c r="M158" s="11"/>
      <c r="P158" s="11"/>
      <c r="Q158" s="11"/>
    </row>
    <row r="159" spans="2:17" x14ac:dyDescent="0.25">
      <c r="B159" s="30"/>
      <c r="C159" s="301"/>
      <c r="H159" s="11"/>
      <c r="K159" s="11"/>
      <c r="M159" s="11"/>
      <c r="P159" s="11"/>
      <c r="Q159" s="11"/>
    </row>
    <row r="160" spans="2:17" x14ac:dyDescent="0.25">
      <c r="B160" s="30"/>
      <c r="C160" s="301"/>
      <c r="H160" s="11"/>
      <c r="K160" s="11"/>
      <c r="M160" s="11"/>
      <c r="P160" s="11"/>
      <c r="Q160" s="11"/>
    </row>
    <row r="161" spans="2:17" x14ac:dyDescent="0.25">
      <c r="B161" s="30"/>
      <c r="C161" s="301"/>
      <c r="H161" s="11"/>
      <c r="K161" s="11"/>
      <c r="M161" s="11"/>
      <c r="P161" s="11"/>
      <c r="Q161" s="11"/>
    </row>
    <row r="162" spans="2:17" x14ac:dyDescent="0.25">
      <c r="B162" s="30"/>
      <c r="C162" s="301"/>
      <c r="H162" s="11"/>
      <c r="K162" s="11"/>
      <c r="M162" s="11"/>
      <c r="P162" s="11"/>
      <c r="Q162" s="11"/>
    </row>
    <row r="163" spans="2:17" x14ac:dyDescent="0.25">
      <c r="B163" s="30"/>
      <c r="C163" s="301"/>
      <c r="H163" s="11"/>
      <c r="K163" s="11"/>
      <c r="M163" s="11"/>
      <c r="P163" s="11"/>
      <c r="Q163" s="11"/>
    </row>
    <row r="164" spans="2:17" x14ac:dyDescent="0.25">
      <c r="B164" s="30"/>
      <c r="C164" s="301"/>
      <c r="H164" s="11"/>
      <c r="K164" s="11"/>
      <c r="M164" s="11"/>
      <c r="P164" s="11"/>
      <c r="Q164" s="11"/>
    </row>
    <row r="165" spans="2:17" x14ac:dyDescent="0.25">
      <c r="B165" s="30"/>
      <c r="C165" s="301"/>
      <c r="H165" s="11"/>
      <c r="K165" s="11"/>
      <c r="M165" s="11"/>
      <c r="P165" s="11"/>
      <c r="Q165" s="11"/>
    </row>
    <row r="166" spans="2:17" x14ac:dyDescent="0.25">
      <c r="B166" s="30"/>
      <c r="C166" s="301"/>
      <c r="H166" s="11"/>
      <c r="K166" s="11"/>
      <c r="M166" s="11"/>
      <c r="P166" s="11"/>
      <c r="Q166" s="11"/>
    </row>
    <row r="167" spans="2:17" x14ac:dyDescent="0.25">
      <c r="B167" s="30"/>
      <c r="C167" s="301"/>
      <c r="H167" s="11"/>
      <c r="K167" s="11"/>
      <c r="M167" s="11"/>
      <c r="P167" s="11"/>
      <c r="Q167" s="11"/>
    </row>
    <row r="168" spans="2:17" x14ac:dyDescent="0.25">
      <c r="B168" s="30"/>
      <c r="C168" s="301"/>
      <c r="H168" s="11"/>
      <c r="K168" s="11"/>
      <c r="M168" s="11"/>
      <c r="P168" s="11"/>
      <c r="Q168" s="11"/>
    </row>
    <row r="169" spans="2:17" x14ac:dyDescent="0.25">
      <c r="B169" s="30"/>
      <c r="C169" s="301"/>
      <c r="H169" s="11"/>
      <c r="K169" s="11"/>
      <c r="M169" s="11"/>
      <c r="P169" s="11"/>
      <c r="Q169" s="11"/>
    </row>
    <row r="170" spans="2:17" x14ac:dyDescent="0.25">
      <c r="B170" s="30"/>
      <c r="C170" s="301"/>
      <c r="H170" s="11"/>
      <c r="K170" s="11"/>
      <c r="M170" s="11"/>
      <c r="P170" s="11"/>
      <c r="Q170" s="11"/>
    </row>
    <row r="171" spans="2:17" x14ac:dyDescent="0.25">
      <c r="B171" s="30"/>
      <c r="C171" s="301"/>
      <c r="H171" s="11"/>
      <c r="K171" s="11"/>
      <c r="M171" s="11"/>
      <c r="P171" s="11"/>
      <c r="Q171" s="11"/>
    </row>
    <row r="172" spans="2:17" x14ac:dyDescent="0.25">
      <c r="B172" s="30"/>
      <c r="C172" s="301"/>
      <c r="H172" s="11"/>
      <c r="K172" s="11"/>
      <c r="M172" s="11"/>
      <c r="P172" s="11"/>
      <c r="Q172" s="11"/>
    </row>
    <row r="173" spans="2:17" x14ac:dyDescent="0.25">
      <c r="B173" s="30"/>
      <c r="C173" s="301"/>
      <c r="H173" s="11"/>
      <c r="K173" s="11"/>
      <c r="M173" s="11"/>
      <c r="P173" s="11"/>
      <c r="Q173" s="11"/>
    </row>
    <row r="174" spans="2:17" x14ac:dyDescent="0.25">
      <c r="B174" s="30"/>
      <c r="C174" s="301"/>
      <c r="H174" s="11"/>
      <c r="K174" s="11"/>
      <c r="M174" s="11"/>
      <c r="P174" s="11"/>
      <c r="Q174" s="11"/>
    </row>
    <row r="175" spans="2:17" x14ac:dyDescent="0.25">
      <c r="B175" s="30"/>
      <c r="C175" s="301"/>
      <c r="H175" s="11"/>
      <c r="K175" s="11"/>
      <c r="M175" s="11"/>
      <c r="P175" s="11"/>
      <c r="Q175" s="11"/>
    </row>
    <row r="176" spans="2:17" x14ac:dyDescent="0.25">
      <c r="B176" s="30"/>
      <c r="C176" s="301"/>
      <c r="H176" s="11"/>
      <c r="K176" s="11"/>
      <c r="M176" s="11"/>
      <c r="P176" s="11"/>
      <c r="Q176" s="11"/>
    </row>
    <row r="177" spans="2:17" x14ac:dyDescent="0.25">
      <c r="B177" s="30"/>
      <c r="C177" s="301"/>
      <c r="H177" s="11"/>
      <c r="K177" s="11"/>
      <c r="M177" s="11"/>
      <c r="P177" s="11"/>
      <c r="Q177" s="11"/>
    </row>
    <row r="178" spans="2:17" x14ac:dyDescent="0.25">
      <c r="B178" s="30"/>
      <c r="C178" s="301"/>
      <c r="H178" s="11"/>
      <c r="K178" s="11"/>
      <c r="M178" s="11"/>
      <c r="P178" s="11"/>
      <c r="Q178" s="11"/>
    </row>
    <row r="179" spans="2:17" x14ac:dyDescent="0.25">
      <c r="B179" s="30"/>
      <c r="C179" s="301"/>
      <c r="H179" s="11"/>
      <c r="K179" s="11"/>
      <c r="M179" s="11"/>
      <c r="P179" s="11"/>
      <c r="Q179" s="11"/>
    </row>
    <row r="180" spans="2:17" x14ac:dyDescent="0.25">
      <c r="B180" s="30"/>
      <c r="C180" s="301"/>
      <c r="H180" s="11"/>
      <c r="K180" s="11"/>
      <c r="M180" s="11"/>
      <c r="P180" s="11"/>
      <c r="Q180" s="11"/>
    </row>
    <row r="181" spans="2:17" x14ac:dyDescent="0.25">
      <c r="B181" s="30"/>
      <c r="C181" s="301"/>
      <c r="H181" s="11"/>
      <c r="K181" s="11"/>
      <c r="M181" s="11"/>
      <c r="P181" s="11"/>
      <c r="Q181" s="11"/>
    </row>
    <row r="182" spans="2:17" x14ac:dyDescent="0.25">
      <c r="B182" s="30"/>
      <c r="C182" s="301"/>
      <c r="H182" s="11"/>
      <c r="K182" s="11"/>
      <c r="M182" s="11"/>
      <c r="P182" s="11"/>
      <c r="Q182" s="11"/>
    </row>
    <row r="183" spans="2:17" x14ac:dyDescent="0.25">
      <c r="B183" s="30"/>
      <c r="C183" s="301"/>
      <c r="H183" s="11"/>
      <c r="K183" s="11"/>
      <c r="M183" s="11"/>
      <c r="P183" s="11"/>
      <c r="Q183" s="11"/>
    </row>
    <row r="184" spans="2:17" x14ac:dyDescent="0.25">
      <c r="B184" s="30"/>
      <c r="C184" s="301"/>
      <c r="H184" s="11"/>
      <c r="K184" s="11"/>
      <c r="M184" s="11"/>
      <c r="P184" s="11"/>
      <c r="Q184" s="11"/>
    </row>
    <row r="185" spans="2:17" x14ac:dyDescent="0.25">
      <c r="B185" s="30"/>
      <c r="C185" s="301"/>
      <c r="H185" s="11"/>
      <c r="K185" s="11"/>
      <c r="M185" s="11"/>
      <c r="P185" s="11"/>
      <c r="Q185" s="11"/>
    </row>
    <row r="186" spans="2:17" x14ac:dyDescent="0.25">
      <c r="B186" s="30"/>
      <c r="C186" s="301"/>
      <c r="H186" s="11"/>
      <c r="K186" s="11"/>
      <c r="M186" s="11"/>
      <c r="P186" s="11"/>
      <c r="Q186" s="11"/>
    </row>
    <row r="187" spans="2:17" x14ac:dyDescent="0.25">
      <c r="B187" s="30"/>
      <c r="C187" s="301"/>
      <c r="H187" s="11"/>
      <c r="K187" s="11"/>
      <c r="M187" s="11"/>
      <c r="P187" s="11"/>
      <c r="Q187" s="11"/>
    </row>
    <row r="188" spans="2:17" x14ac:dyDescent="0.25">
      <c r="B188" s="30"/>
      <c r="C188" s="301"/>
      <c r="H188" s="11"/>
      <c r="K188" s="11"/>
      <c r="M188" s="11"/>
      <c r="P188" s="11"/>
      <c r="Q188" s="11"/>
    </row>
    <row r="189" spans="2:17" x14ac:dyDescent="0.25">
      <c r="B189" s="30"/>
      <c r="C189" s="301"/>
      <c r="H189" s="11"/>
      <c r="K189" s="11"/>
      <c r="M189" s="11"/>
      <c r="P189" s="11"/>
      <c r="Q189" s="11"/>
    </row>
    <row r="190" spans="2:17" x14ac:dyDescent="0.25">
      <c r="B190" s="30"/>
      <c r="C190" s="301"/>
      <c r="H190" s="11"/>
      <c r="K190" s="11"/>
      <c r="M190" s="11"/>
      <c r="P190" s="11"/>
      <c r="Q190" s="11"/>
    </row>
    <row r="191" spans="2:17" x14ac:dyDescent="0.25">
      <c r="B191" s="30"/>
      <c r="C191" s="301"/>
      <c r="H191" s="11"/>
      <c r="K191" s="11"/>
      <c r="M191" s="11"/>
      <c r="P191" s="11"/>
      <c r="Q191" s="11"/>
    </row>
    <row r="192" spans="2:17" x14ac:dyDescent="0.25">
      <c r="B192" s="30"/>
      <c r="C192" s="301"/>
      <c r="H192" s="11"/>
      <c r="K192" s="11"/>
      <c r="M192" s="11"/>
      <c r="P192" s="11"/>
      <c r="Q192" s="11"/>
    </row>
    <row r="193" spans="2:17" x14ac:dyDescent="0.25">
      <c r="B193" s="30"/>
      <c r="C193" s="301"/>
      <c r="H193" s="11"/>
      <c r="K193" s="11"/>
      <c r="M193" s="11"/>
      <c r="P193" s="11"/>
      <c r="Q193" s="11"/>
    </row>
    <row r="194" spans="2:17" x14ac:dyDescent="0.25">
      <c r="B194" s="30"/>
      <c r="C194" s="301"/>
      <c r="H194" s="11"/>
      <c r="K194" s="11"/>
      <c r="M194" s="11"/>
      <c r="P194" s="11"/>
      <c r="Q194" s="11"/>
    </row>
    <row r="195" spans="2:17" x14ac:dyDescent="0.25">
      <c r="B195" s="30"/>
      <c r="C195" s="301"/>
      <c r="H195" s="11"/>
      <c r="K195" s="11"/>
      <c r="M195" s="11"/>
      <c r="P195" s="11"/>
      <c r="Q195" s="11"/>
    </row>
    <row r="196" spans="2:17" x14ac:dyDescent="0.25">
      <c r="B196" s="30"/>
      <c r="C196" s="301"/>
      <c r="H196" s="11"/>
      <c r="K196" s="11"/>
      <c r="M196" s="11"/>
      <c r="P196" s="11"/>
      <c r="Q196" s="11"/>
    </row>
    <row r="197" spans="2:17" x14ac:dyDescent="0.25">
      <c r="B197" s="30"/>
      <c r="C197" s="301"/>
      <c r="H197" s="11"/>
      <c r="K197" s="11"/>
      <c r="M197" s="11"/>
      <c r="P197" s="11"/>
      <c r="Q197" s="11"/>
    </row>
    <row r="198" spans="2:17" x14ac:dyDescent="0.25">
      <c r="B198" s="30"/>
      <c r="C198" s="301"/>
      <c r="H198" s="11"/>
      <c r="K198" s="11"/>
      <c r="M198" s="11"/>
      <c r="P198" s="11"/>
      <c r="Q198" s="11"/>
    </row>
    <row r="199" spans="2:17" x14ac:dyDescent="0.25">
      <c r="B199" s="30"/>
      <c r="C199" s="301"/>
      <c r="H199" s="11"/>
      <c r="K199" s="11"/>
      <c r="M199" s="11"/>
      <c r="P199" s="11"/>
      <c r="Q199" s="11"/>
    </row>
    <row r="200" spans="2:17" x14ac:dyDescent="0.25">
      <c r="B200" s="30"/>
      <c r="C200" s="301"/>
      <c r="H200" s="11"/>
      <c r="K200" s="11"/>
      <c r="M200" s="11"/>
      <c r="P200" s="11"/>
      <c r="Q200" s="11"/>
    </row>
    <row r="201" spans="2:17" x14ac:dyDescent="0.25">
      <c r="B201" s="30"/>
      <c r="C201" s="301"/>
      <c r="H201" s="11"/>
      <c r="K201" s="11"/>
      <c r="M201" s="11"/>
      <c r="P201" s="11"/>
      <c r="Q201" s="11"/>
    </row>
    <row r="202" spans="2:17" x14ac:dyDescent="0.25">
      <c r="B202" s="30"/>
      <c r="C202" s="301"/>
      <c r="H202" s="11"/>
      <c r="K202" s="11"/>
      <c r="M202" s="11"/>
      <c r="P202" s="11"/>
      <c r="Q202" s="11"/>
    </row>
    <row r="203" spans="2:17" x14ac:dyDescent="0.25">
      <c r="B203" s="30"/>
      <c r="C203" s="301"/>
      <c r="H203" s="11"/>
      <c r="K203" s="11"/>
      <c r="M203" s="11"/>
      <c r="P203" s="11"/>
      <c r="Q203" s="11"/>
    </row>
    <row r="204" spans="2:17" x14ac:dyDescent="0.25">
      <c r="B204" s="30"/>
      <c r="C204" s="301"/>
      <c r="H204" s="11"/>
      <c r="K204" s="11"/>
      <c r="M204" s="11"/>
      <c r="P204" s="11"/>
      <c r="Q204" s="11"/>
    </row>
    <row r="205" spans="2:17" x14ac:dyDescent="0.25">
      <c r="B205" s="30"/>
      <c r="C205" s="301"/>
      <c r="H205" s="11"/>
      <c r="K205" s="11"/>
      <c r="M205" s="11"/>
      <c r="P205" s="11"/>
      <c r="Q205" s="11"/>
    </row>
    <row r="206" spans="2:17" x14ac:dyDescent="0.25">
      <c r="B206" s="30"/>
      <c r="C206" s="301"/>
      <c r="H206" s="11"/>
      <c r="K206" s="11"/>
      <c r="M206" s="11"/>
      <c r="P206" s="11"/>
      <c r="Q206" s="11"/>
    </row>
    <row r="207" spans="2:17" x14ac:dyDescent="0.25">
      <c r="B207" s="30"/>
      <c r="C207" s="301"/>
      <c r="H207" s="11"/>
      <c r="K207" s="11"/>
      <c r="M207" s="11"/>
      <c r="P207" s="11"/>
      <c r="Q207" s="11"/>
    </row>
    <row r="208" spans="2:17" x14ac:dyDescent="0.25">
      <c r="B208" s="30"/>
      <c r="C208" s="301"/>
      <c r="H208" s="11"/>
      <c r="K208" s="11"/>
      <c r="M208" s="11"/>
      <c r="P208" s="11"/>
      <c r="Q208" s="11"/>
    </row>
    <row r="209" spans="2:17" x14ac:dyDescent="0.25">
      <c r="B209" s="30"/>
      <c r="C209" s="301"/>
      <c r="H209" s="11"/>
      <c r="K209" s="11"/>
      <c r="M209" s="11"/>
      <c r="P209" s="11"/>
      <c r="Q209" s="11"/>
    </row>
    <row r="210" spans="2:17" x14ac:dyDescent="0.25">
      <c r="B210" s="30"/>
      <c r="C210" s="301"/>
      <c r="H210" s="11"/>
      <c r="K210" s="11"/>
      <c r="M210" s="11"/>
      <c r="P210" s="11"/>
      <c r="Q210" s="11"/>
    </row>
    <row r="211" spans="2:17" x14ac:dyDescent="0.25">
      <c r="B211" s="30"/>
      <c r="C211" s="301"/>
      <c r="H211" s="11"/>
      <c r="K211" s="11"/>
      <c r="M211" s="11"/>
      <c r="P211" s="11"/>
      <c r="Q211" s="11"/>
    </row>
    <row r="212" spans="2:17" x14ac:dyDescent="0.25">
      <c r="B212" s="30"/>
      <c r="C212" s="301"/>
      <c r="H212" s="11"/>
      <c r="K212" s="11"/>
      <c r="M212" s="11"/>
      <c r="P212" s="11"/>
      <c r="Q212" s="11"/>
    </row>
    <row r="213" spans="2:17" x14ac:dyDescent="0.25">
      <c r="B213" s="30"/>
      <c r="C213" s="301"/>
      <c r="H213" s="11"/>
      <c r="K213" s="11"/>
      <c r="M213" s="11"/>
      <c r="P213" s="11"/>
      <c r="Q213" s="11"/>
    </row>
    <row r="214" spans="2:17" x14ac:dyDescent="0.25">
      <c r="B214" s="30"/>
      <c r="C214" s="301"/>
      <c r="H214" s="11"/>
      <c r="K214" s="11"/>
      <c r="M214" s="11"/>
      <c r="P214" s="11"/>
      <c r="Q214" s="11"/>
    </row>
    <row r="215" spans="2:17" x14ac:dyDescent="0.25">
      <c r="B215" s="30"/>
      <c r="C215" s="301"/>
      <c r="H215" s="11"/>
      <c r="K215" s="11"/>
      <c r="M215" s="11"/>
      <c r="P215" s="11"/>
      <c r="Q215" s="11"/>
    </row>
    <row r="216" spans="2:17" x14ac:dyDescent="0.25">
      <c r="B216" s="30"/>
      <c r="C216" s="301"/>
      <c r="H216" s="11"/>
      <c r="K216" s="11"/>
      <c r="M216" s="11"/>
      <c r="P216" s="11"/>
      <c r="Q216" s="11"/>
    </row>
    <row r="217" spans="2:17" x14ac:dyDescent="0.25">
      <c r="B217" s="30"/>
      <c r="C217" s="301"/>
      <c r="H217" s="11"/>
      <c r="K217" s="11"/>
      <c r="M217" s="11"/>
      <c r="P217" s="11"/>
      <c r="Q217" s="11"/>
    </row>
    <row r="218" spans="2:17" x14ac:dyDescent="0.25">
      <c r="B218" s="30"/>
      <c r="C218" s="301"/>
      <c r="H218" s="11"/>
      <c r="K218" s="11"/>
      <c r="M218" s="11"/>
      <c r="P218" s="11"/>
      <c r="Q218" s="11"/>
    </row>
    <row r="219" spans="2:17" x14ac:dyDescent="0.25">
      <c r="B219" s="30"/>
      <c r="C219" s="301"/>
      <c r="H219" s="11"/>
      <c r="K219" s="11"/>
      <c r="M219" s="11"/>
      <c r="P219" s="11"/>
      <c r="Q219" s="11"/>
    </row>
    <row r="220" spans="2:17" x14ac:dyDescent="0.25">
      <c r="B220" s="30"/>
      <c r="C220" s="301"/>
      <c r="H220" s="11"/>
      <c r="K220" s="11"/>
      <c r="M220" s="11"/>
      <c r="P220" s="11"/>
      <c r="Q220" s="11"/>
    </row>
    <row r="221" spans="2:17" x14ac:dyDescent="0.25">
      <c r="B221" s="30"/>
      <c r="C221" s="301"/>
      <c r="H221" s="11"/>
      <c r="K221" s="11"/>
      <c r="M221" s="11"/>
      <c r="P221" s="11"/>
      <c r="Q221" s="11"/>
    </row>
    <row r="222" spans="2:17" x14ac:dyDescent="0.25">
      <c r="B222" s="30"/>
      <c r="C222" s="301"/>
      <c r="H222" s="11"/>
      <c r="K222" s="11"/>
      <c r="M222" s="11"/>
      <c r="P222" s="11"/>
      <c r="Q222" s="11"/>
    </row>
    <row r="223" spans="2:17" x14ac:dyDescent="0.25">
      <c r="B223" s="30"/>
      <c r="C223" s="301"/>
      <c r="H223" s="11"/>
      <c r="K223" s="11"/>
      <c r="M223" s="11"/>
      <c r="P223" s="11"/>
      <c r="Q223" s="11"/>
    </row>
    <row r="224" spans="2:17" x14ac:dyDescent="0.25">
      <c r="B224" s="30"/>
      <c r="C224" s="301"/>
      <c r="H224" s="11"/>
      <c r="K224" s="11"/>
      <c r="M224" s="11"/>
      <c r="P224" s="11"/>
      <c r="Q224" s="11"/>
    </row>
    <row r="225" spans="2:17" x14ac:dyDescent="0.25">
      <c r="B225" s="30"/>
      <c r="C225" s="301"/>
      <c r="H225" s="11"/>
      <c r="K225" s="11"/>
      <c r="M225" s="11"/>
      <c r="P225" s="11"/>
      <c r="Q225" s="11"/>
    </row>
    <row r="226" spans="2:17" x14ac:dyDescent="0.25">
      <c r="B226" s="30"/>
      <c r="C226" s="301"/>
      <c r="H226" s="11"/>
      <c r="K226" s="11"/>
      <c r="M226" s="11"/>
      <c r="P226" s="11"/>
      <c r="Q226" s="11"/>
    </row>
    <row r="227" spans="2:17" x14ac:dyDescent="0.25">
      <c r="B227" s="30"/>
      <c r="C227" s="301"/>
      <c r="H227" s="11"/>
      <c r="K227" s="11"/>
      <c r="M227" s="11"/>
      <c r="P227" s="11"/>
      <c r="Q227" s="11"/>
    </row>
    <row r="228" spans="2:17" x14ac:dyDescent="0.25">
      <c r="B228" s="30"/>
      <c r="C228" s="301"/>
      <c r="H228" s="11"/>
      <c r="K228" s="11"/>
      <c r="M228" s="11"/>
      <c r="P228" s="11"/>
      <c r="Q228" s="11"/>
    </row>
    <row r="229" spans="2:17" x14ac:dyDescent="0.25">
      <c r="B229" s="30"/>
      <c r="C229" s="301"/>
      <c r="H229" s="11"/>
      <c r="K229" s="11"/>
      <c r="M229" s="11"/>
      <c r="P229" s="11"/>
      <c r="Q229" s="11"/>
    </row>
    <row r="230" spans="2:17" x14ac:dyDescent="0.25">
      <c r="B230" s="30"/>
      <c r="C230" s="301"/>
      <c r="H230" s="11"/>
      <c r="K230" s="11"/>
      <c r="M230" s="11"/>
      <c r="P230" s="11"/>
      <c r="Q230" s="11"/>
    </row>
    <row r="231" spans="2:17" x14ac:dyDescent="0.25">
      <c r="B231" s="30"/>
      <c r="C231" s="301"/>
      <c r="H231" s="11"/>
      <c r="K231" s="11"/>
      <c r="M231" s="11"/>
      <c r="P231" s="11"/>
      <c r="Q231" s="11"/>
    </row>
    <row r="232" spans="2:17" x14ac:dyDescent="0.25">
      <c r="B232" s="30"/>
      <c r="C232" s="301"/>
      <c r="H232" s="11"/>
      <c r="K232" s="11"/>
      <c r="M232" s="11"/>
      <c r="P232" s="11"/>
      <c r="Q232" s="11"/>
    </row>
    <row r="233" spans="2:17" x14ac:dyDescent="0.25">
      <c r="B233" s="30"/>
      <c r="C233" s="301"/>
      <c r="H233" s="11"/>
      <c r="K233" s="11"/>
      <c r="M233" s="11"/>
      <c r="P233" s="11"/>
      <c r="Q233" s="11"/>
    </row>
    <row r="234" spans="2:17" x14ac:dyDescent="0.25">
      <c r="B234" s="30"/>
      <c r="C234" s="301"/>
      <c r="H234" s="11"/>
      <c r="K234" s="11"/>
      <c r="M234" s="11"/>
      <c r="P234" s="11"/>
      <c r="Q234" s="11"/>
    </row>
    <row r="235" spans="2:17" x14ac:dyDescent="0.25">
      <c r="B235" s="30"/>
      <c r="C235" s="301"/>
      <c r="H235" s="11"/>
      <c r="K235" s="11"/>
      <c r="M235" s="11"/>
      <c r="P235" s="11"/>
      <c r="Q235" s="11"/>
    </row>
    <row r="236" spans="2:17" x14ac:dyDescent="0.25">
      <c r="B236" s="30"/>
      <c r="C236" s="301"/>
      <c r="H236" s="11"/>
      <c r="K236" s="11"/>
      <c r="M236" s="11"/>
      <c r="P236" s="11"/>
      <c r="Q236" s="11"/>
    </row>
    <row r="237" spans="2:17" x14ac:dyDescent="0.25">
      <c r="B237" s="30"/>
      <c r="C237" s="301"/>
      <c r="H237" s="11"/>
      <c r="K237" s="11"/>
      <c r="M237" s="11"/>
      <c r="P237" s="11"/>
      <c r="Q237" s="11"/>
    </row>
    <row r="238" spans="2:17" x14ac:dyDescent="0.25">
      <c r="B238" s="30"/>
      <c r="C238" s="301"/>
      <c r="H238" s="11"/>
      <c r="K238" s="11"/>
      <c r="M238" s="11"/>
      <c r="P238" s="11"/>
      <c r="Q238" s="11"/>
    </row>
    <row r="239" spans="2:17" x14ac:dyDescent="0.25">
      <c r="B239" s="30"/>
      <c r="C239" s="301"/>
      <c r="H239" s="11"/>
      <c r="K239" s="11"/>
      <c r="M239" s="11"/>
      <c r="P239" s="11"/>
      <c r="Q239" s="11"/>
    </row>
    <row r="240" spans="2:17" x14ac:dyDescent="0.25">
      <c r="B240" s="30"/>
      <c r="C240" s="301"/>
      <c r="H240" s="11"/>
      <c r="K240" s="11"/>
      <c r="M240" s="11"/>
      <c r="P240" s="11"/>
      <c r="Q240" s="11"/>
    </row>
    <row r="241" spans="2:17" x14ac:dyDescent="0.25">
      <c r="B241" s="30"/>
      <c r="C241" s="301"/>
      <c r="H241" s="11"/>
      <c r="K241" s="11"/>
      <c r="M241" s="11"/>
      <c r="P241" s="11"/>
      <c r="Q241" s="11"/>
    </row>
    <row r="242" spans="2:17" x14ac:dyDescent="0.25">
      <c r="B242" s="30"/>
      <c r="C242" s="301"/>
      <c r="H242" s="11"/>
      <c r="K242" s="11"/>
      <c r="M242" s="11"/>
      <c r="P242" s="11"/>
      <c r="Q242" s="11"/>
    </row>
    <row r="243" spans="2:17" x14ac:dyDescent="0.25">
      <c r="B243" s="30"/>
      <c r="C243" s="301"/>
      <c r="H243" s="11"/>
      <c r="K243" s="11"/>
      <c r="M243" s="11"/>
      <c r="P243" s="11"/>
      <c r="Q243" s="11"/>
    </row>
    <row r="244" spans="2:17" x14ac:dyDescent="0.25">
      <c r="B244" s="30"/>
      <c r="C244" s="301"/>
      <c r="H244" s="11"/>
      <c r="K244" s="11"/>
      <c r="M244" s="11"/>
      <c r="P244" s="11"/>
      <c r="Q244" s="11"/>
    </row>
    <row r="245" spans="2:17" x14ac:dyDescent="0.25">
      <c r="B245" s="30"/>
      <c r="C245" s="301"/>
      <c r="H245" s="11"/>
      <c r="K245" s="11"/>
      <c r="M245" s="11"/>
      <c r="P245" s="11"/>
      <c r="Q245" s="11"/>
    </row>
    <row r="246" spans="2:17" x14ac:dyDescent="0.25">
      <c r="B246" s="30"/>
      <c r="C246" s="301"/>
      <c r="H246" s="11"/>
      <c r="K246" s="11"/>
      <c r="M246" s="11"/>
      <c r="P246" s="11"/>
      <c r="Q246" s="11"/>
    </row>
    <row r="247" spans="2:17" x14ac:dyDescent="0.25">
      <c r="B247" s="30"/>
      <c r="C247" s="301"/>
      <c r="H247" s="11"/>
      <c r="K247" s="11"/>
      <c r="M247" s="11"/>
      <c r="P247" s="11"/>
      <c r="Q247" s="11"/>
    </row>
    <row r="248" spans="2:17" x14ac:dyDescent="0.25">
      <c r="B248" s="30"/>
      <c r="C248" s="301"/>
      <c r="H248" s="11"/>
      <c r="K248" s="11"/>
      <c r="M248" s="11"/>
      <c r="P248" s="11"/>
      <c r="Q248" s="11"/>
    </row>
    <row r="249" spans="2:17" x14ac:dyDescent="0.25">
      <c r="B249" s="30"/>
      <c r="C249" s="301"/>
      <c r="H249" s="11"/>
      <c r="K249" s="11"/>
      <c r="M249" s="11"/>
      <c r="P249" s="11"/>
      <c r="Q249" s="11"/>
    </row>
    <row r="250" spans="2:17" x14ac:dyDescent="0.25">
      <c r="B250" s="30"/>
      <c r="C250" s="301"/>
      <c r="H250" s="11"/>
      <c r="K250" s="11"/>
      <c r="M250" s="11"/>
      <c r="P250" s="11"/>
      <c r="Q250" s="11"/>
    </row>
    <row r="251" spans="2:17" x14ac:dyDescent="0.25">
      <c r="B251" s="30"/>
      <c r="C251" s="301"/>
      <c r="H251" s="11"/>
      <c r="K251" s="11"/>
      <c r="M251" s="11"/>
      <c r="P251" s="11"/>
      <c r="Q251" s="11"/>
    </row>
    <row r="252" spans="2:17" x14ac:dyDescent="0.25">
      <c r="B252" s="30"/>
      <c r="C252" s="301"/>
      <c r="H252" s="11"/>
      <c r="K252" s="11"/>
      <c r="M252" s="11"/>
      <c r="P252" s="11"/>
      <c r="Q252" s="11"/>
    </row>
    <row r="253" spans="2:17" x14ac:dyDescent="0.25">
      <c r="B253" s="30"/>
      <c r="C253" s="301"/>
      <c r="H253" s="11"/>
      <c r="K253" s="11"/>
      <c r="M253" s="11"/>
      <c r="P253" s="11"/>
      <c r="Q253" s="11"/>
    </row>
    <row r="254" spans="2:17" x14ac:dyDescent="0.25">
      <c r="B254" s="30"/>
      <c r="C254" s="301"/>
      <c r="H254" s="11"/>
      <c r="K254" s="11"/>
      <c r="M254" s="11"/>
      <c r="P254" s="11"/>
      <c r="Q254" s="11"/>
    </row>
    <row r="255" spans="2:17" x14ac:dyDescent="0.25">
      <c r="B255" s="30"/>
      <c r="C255" s="301"/>
      <c r="H255" s="11"/>
      <c r="K255" s="11"/>
      <c r="M255" s="11"/>
      <c r="P255" s="11"/>
      <c r="Q255" s="11"/>
    </row>
    <row r="256" spans="2:17" x14ac:dyDescent="0.25">
      <c r="B256" s="30"/>
      <c r="C256" s="301"/>
      <c r="H256" s="11"/>
      <c r="K256" s="11"/>
      <c r="M256" s="11"/>
      <c r="P256" s="11"/>
      <c r="Q256" s="11"/>
    </row>
    <row r="257" spans="2:17" x14ac:dyDescent="0.25">
      <c r="B257" s="30"/>
      <c r="C257" s="301"/>
      <c r="H257" s="11"/>
      <c r="K257" s="11"/>
      <c r="M257" s="11"/>
      <c r="P257" s="11"/>
      <c r="Q257" s="11"/>
    </row>
    <row r="258" spans="2:17" x14ac:dyDescent="0.25">
      <c r="B258" s="30"/>
      <c r="C258" s="301"/>
      <c r="H258" s="11"/>
      <c r="K258" s="11"/>
      <c r="M258" s="11"/>
      <c r="P258" s="11"/>
      <c r="Q258" s="11"/>
    </row>
    <row r="259" spans="2:17" x14ac:dyDescent="0.25">
      <c r="B259" s="30"/>
      <c r="C259" s="301"/>
      <c r="H259" s="11"/>
      <c r="K259" s="11"/>
      <c r="M259" s="11"/>
      <c r="P259" s="11"/>
      <c r="Q259" s="11"/>
    </row>
    <row r="260" spans="2:17" x14ac:dyDescent="0.25">
      <c r="B260" s="30"/>
      <c r="C260" s="301"/>
      <c r="H260" s="11"/>
      <c r="K260" s="11"/>
      <c r="M260" s="11"/>
      <c r="P260" s="11"/>
      <c r="Q260" s="11"/>
    </row>
    <row r="261" spans="2:17" x14ac:dyDescent="0.25">
      <c r="B261" s="30"/>
      <c r="C261" s="301"/>
      <c r="H261" s="11"/>
      <c r="K261" s="11"/>
      <c r="M261" s="11"/>
      <c r="P261" s="11"/>
      <c r="Q261" s="11"/>
    </row>
    <row r="262" spans="2:17" x14ac:dyDescent="0.25">
      <c r="B262" s="30"/>
      <c r="C262" s="301"/>
      <c r="H262" s="11"/>
      <c r="K262" s="11"/>
      <c r="M262" s="11"/>
      <c r="P262" s="11"/>
      <c r="Q262" s="11"/>
    </row>
    <row r="263" spans="2:17" x14ac:dyDescent="0.25">
      <c r="B263" s="30"/>
      <c r="C263" s="301"/>
      <c r="H263" s="11"/>
      <c r="K263" s="11"/>
      <c r="M263" s="11"/>
      <c r="P263" s="11"/>
      <c r="Q263" s="11"/>
    </row>
    <row r="264" spans="2:17" x14ac:dyDescent="0.25">
      <c r="B264" s="30"/>
      <c r="C264" s="301"/>
      <c r="H264" s="11"/>
      <c r="K264" s="11"/>
      <c r="M264" s="11"/>
      <c r="P264" s="11"/>
      <c r="Q264" s="11"/>
    </row>
    <row r="265" spans="2:17" x14ac:dyDescent="0.25">
      <c r="B265" s="30"/>
      <c r="C265" s="301"/>
      <c r="H265" s="11"/>
      <c r="K265" s="11"/>
      <c r="M265" s="11"/>
      <c r="P265" s="11"/>
      <c r="Q265" s="11"/>
    </row>
    <row r="266" spans="2:17" x14ac:dyDescent="0.25">
      <c r="B266" s="30"/>
      <c r="C266" s="301"/>
      <c r="H266" s="11"/>
      <c r="K266" s="11"/>
      <c r="M266" s="11"/>
      <c r="P266" s="11"/>
      <c r="Q266" s="11"/>
    </row>
    <row r="267" spans="2:17" x14ac:dyDescent="0.25">
      <c r="B267" s="30"/>
      <c r="C267" s="301"/>
      <c r="H267" s="11"/>
      <c r="K267" s="11"/>
      <c r="M267" s="11"/>
      <c r="P267" s="11"/>
      <c r="Q267" s="11"/>
    </row>
    <row r="268" spans="2:17" x14ac:dyDescent="0.25">
      <c r="B268" s="30"/>
      <c r="C268" s="301"/>
      <c r="H268" s="11"/>
      <c r="K268" s="11"/>
      <c r="M268" s="11"/>
      <c r="P268" s="11"/>
      <c r="Q268" s="11"/>
    </row>
    <row r="269" spans="2:17" x14ac:dyDescent="0.25">
      <c r="B269" s="30"/>
      <c r="C269" s="301"/>
      <c r="H269" s="11"/>
      <c r="K269" s="11"/>
      <c r="M269" s="11"/>
      <c r="P269" s="11"/>
      <c r="Q269" s="11"/>
    </row>
    <row r="270" spans="2:17" x14ac:dyDescent="0.25">
      <c r="B270" s="30"/>
      <c r="C270" s="301"/>
      <c r="H270" s="11"/>
      <c r="K270" s="11"/>
      <c r="M270" s="11"/>
      <c r="P270" s="11"/>
      <c r="Q270" s="11"/>
    </row>
    <row r="271" spans="2:17" x14ac:dyDescent="0.25">
      <c r="B271" s="30"/>
      <c r="C271" s="301"/>
      <c r="H271" s="11"/>
      <c r="K271" s="11"/>
      <c r="M271" s="11"/>
      <c r="P271" s="11"/>
      <c r="Q271" s="11"/>
    </row>
    <row r="272" spans="2:17" x14ac:dyDescent="0.25">
      <c r="B272" s="30"/>
      <c r="C272" s="301"/>
      <c r="H272" s="11"/>
      <c r="K272" s="11"/>
      <c r="M272" s="11"/>
      <c r="P272" s="11"/>
      <c r="Q272" s="11"/>
    </row>
    <row r="273" spans="2:17" x14ac:dyDescent="0.25">
      <c r="B273" s="30"/>
      <c r="C273" s="301"/>
      <c r="H273" s="11"/>
      <c r="K273" s="11"/>
      <c r="M273" s="11"/>
      <c r="P273" s="11"/>
      <c r="Q273" s="11"/>
    </row>
    <row r="274" spans="2:17" x14ac:dyDescent="0.25">
      <c r="B274" s="30"/>
      <c r="C274" s="301"/>
      <c r="H274" s="11"/>
      <c r="K274" s="11"/>
      <c r="M274" s="11"/>
      <c r="P274" s="11"/>
      <c r="Q274" s="11"/>
    </row>
    <row r="275" spans="2:17" x14ac:dyDescent="0.25">
      <c r="B275" s="30"/>
      <c r="C275" s="301"/>
      <c r="H275" s="11"/>
      <c r="K275" s="11"/>
      <c r="M275" s="11"/>
      <c r="P275" s="11"/>
      <c r="Q275" s="11"/>
    </row>
    <row r="276" spans="2:17" x14ac:dyDescent="0.25">
      <c r="B276" s="30"/>
      <c r="C276" s="301"/>
      <c r="H276" s="11"/>
      <c r="K276" s="11"/>
      <c r="M276" s="11"/>
      <c r="P276" s="11"/>
      <c r="Q276" s="11"/>
    </row>
    <row r="277" spans="2:17" x14ac:dyDescent="0.25">
      <c r="B277" s="30"/>
      <c r="C277" s="301"/>
      <c r="H277" s="11"/>
      <c r="K277" s="11"/>
      <c r="M277" s="11"/>
      <c r="P277" s="11"/>
      <c r="Q277" s="11"/>
    </row>
    <row r="278" spans="2:17" x14ac:dyDescent="0.25">
      <c r="B278" s="30"/>
      <c r="C278" s="301"/>
      <c r="H278" s="11"/>
      <c r="K278" s="11"/>
      <c r="M278" s="11"/>
      <c r="P278" s="11"/>
      <c r="Q278" s="11"/>
    </row>
    <row r="279" spans="2:17" x14ac:dyDescent="0.25">
      <c r="B279" s="30"/>
      <c r="C279" s="301"/>
      <c r="H279" s="11"/>
      <c r="K279" s="11"/>
      <c r="M279" s="11"/>
      <c r="P279" s="11"/>
      <c r="Q279" s="11"/>
    </row>
    <row r="280" spans="2:17" x14ac:dyDescent="0.25">
      <c r="B280" s="30"/>
      <c r="C280" s="301"/>
      <c r="H280" s="11"/>
      <c r="K280" s="11"/>
      <c r="M280" s="11"/>
      <c r="P280" s="11"/>
      <c r="Q280" s="11"/>
    </row>
    <row r="281" spans="2:17" x14ac:dyDescent="0.25">
      <c r="B281" s="30"/>
      <c r="C281" s="301"/>
      <c r="H281" s="11"/>
      <c r="K281" s="11"/>
      <c r="M281" s="11"/>
      <c r="P281" s="11"/>
      <c r="Q281" s="11"/>
    </row>
    <row r="282" spans="2:17" x14ac:dyDescent="0.25">
      <c r="B282" s="30"/>
      <c r="C282" s="301"/>
      <c r="H282" s="11"/>
      <c r="K282" s="11"/>
      <c r="M282" s="11"/>
      <c r="P282" s="11"/>
      <c r="Q282" s="11"/>
    </row>
    <row r="283" spans="2:17" x14ac:dyDescent="0.25">
      <c r="B283" s="30"/>
      <c r="C283" s="301"/>
      <c r="H283" s="11"/>
      <c r="K283" s="11"/>
      <c r="M283" s="11"/>
      <c r="P283" s="11"/>
      <c r="Q283" s="11"/>
    </row>
    <row r="284" spans="2:17" x14ac:dyDescent="0.25">
      <c r="B284" s="30"/>
      <c r="C284" s="301"/>
      <c r="H284" s="11"/>
      <c r="K284" s="11"/>
      <c r="M284" s="11"/>
      <c r="P284" s="11"/>
      <c r="Q284" s="11"/>
    </row>
    <row r="285" spans="2:17" x14ac:dyDescent="0.25">
      <c r="B285" s="30"/>
      <c r="C285" s="301"/>
      <c r="H285" s="11"/>
      <c r="K285" s="11"/>
      <c r="M285" s="11"/>
      <c r="P285" s="11"/>
      <c r="Q285" s="11"/>
    </row>
    <row r="286" spans="2:17" x14ac:dyDescent="0.25">
      <c r="B286" s="30"/>
      <c r="C286" s="301"/>
      <c r="H286" s="11"/>
      <c r="K286" s="11"/>
      <c r="M286" s="11"/>
      <c r="P286" s="11"/>
      <c r="Q286" s="11"/>
    </row>
    <row r="287" spans="2:17" x14ac:dyDescent="0.25">
      <c r="B287" s="30"/>
      <c r="C287" s="301"/>
      <c r="H287" s="11"/>
      <c r="K287" s="11"/>
      <c r="M287" s="11"/>
      <c r="P287" s="11"/>
      <c r="Q287" s="11"/>
    </row>
    <row r="288" spans="2:17" x14ac:dyDescent="0.25">
      <c r="B288" s="30"/>
      <c r="C288" s="301"/>
      <c r="H288" s="11"/>
      <c r="K288" s="11"/>
      <c r="M288" s="11"/>
      <c r="P288" s="11"/>
      <c r="Q288" s="11"/>
    </row>
    <row r="289" spans="2:17" x14ac:dyDescent="0.25">
      <c r="B289" s="30"/>
      <c r="C289" s="301"/>
      <c r="H289" s="11"/>
      <c r="K289" s="11"/>
      <c r="M289" s="11"/>
      <c r="P289" s="11"/>
      <c r="Q289" s="11"/>
    </row>
    <row r="290" spans="2:17" x14ac:dyDescent="0.25">
      <c r="B290" s="30"/>
      <c r="C290" s="301"/>
      <c r="H290" s="11"/>
      <c r="K290" s="11"/>
      <c r="M290" s="11"/>
      <c r="P290" s="11"/>
      <c r="Q290" s="11"/>
    </row>
    <row r="291" spans="2:17" x14ac:dyDescent="0.25">
      <c r="B291" s="30"/>
      <c r="C291" s="301"/>
      <c r="H291" s="11"/>
      <c r="K291" s="11"/>
      <c r="M291" s="11"/>
      <c r="P291" s="11"/>
      <c r="Q291" s="11"/>
    </row>
    <row r="292" spans="2:17" x14ac:dyDescent="0.25">
      <c r="B292" s="30"/>
      <c r="C292" s="301"/>
      <c r="H292" s="11"/>
      <c r="K292" s="11"/>
      <c r="M292" s="11"/>
      <c r="P292" s="11"/>
      <c r="Q292" s="11"/>
    </row>
    <row r="293" spans="2:17" x14ac:dyDescent="0.25">
      <c r="B293" s="30"/>
      <c r="C293" s="301"/>
      <c r="H293" s="11"/>
      <c r="K293" s="11"/>
      <c r="M293" s="11"/>
      <c r="P293" s="11"/>
      <c r="Q293" s="11"/>
    </row>
    <row r="294" spans="2:17" x14ac:dyDescent="0.25">
      <c r="B294" s="30"/>
      <c r="C294" s="301"/>
      <c r="H294" s="11"/>
      <c r="K294" s="11"/>
      <c r="M294" s="11"/>
      <c r="P294" s="11"/>
      <c r="Q294" s="11"/>
    </row>
    <row r="295" spans="2:17" x14ac:dyDescent="0.25">
      <c r="B295" s="30"/>
      <c r="C295" s="301"/>
      <c r="H295" s="11"/>
      <c r="K295" s="11"/>
      <c r="M295" s="11"/>
      <c r="P295" s="11"/>
      <c r="Q295" s="11"/>
    </row>
    <row r="296" spans="2:17" x14ac:dyDescent="0.25">
      <c r="B296" s="30"/>
      <c r="C296" s="301"/>
      <c r="H296" s="11"/>
      <c r="K296" s="11"/>
      <c r="M296" s="11"/>
      <c r="P296" s="11"/>
      <c r="Q296" s="11"/>
    </row>
    <row r="297" spans="2:17" x14ac:dyDescent="0.25">
      <c r="B297" s="30"/>
      <c r="C297" s="301"/>
      <c r="H297" s="11"/>
      <c r="K297" s="11"/>
      <c r="M297" s="11"/>
      <c r="P297" s="11"/>
      <c r="Q297" s="11"/>
    </row>
    <row r="298" spans="2:17" x14ac:dyDescent="0.25">
      <c r="B298" s="30"/>
      <c r="C298" s="301"/>
      <c r="H298" s="11"/>
      <c r="K298" s="11"/>
      <c r="M298" s="11"/>
      <c r="P298" s="11"/>
      <c r="Q298" s="11"/>
    </row>
    <row r="299" spans="2:17" x14ac:dyDescent="0.25">
      <c r="B299" s="30"/>
      <c r="C299" s="301"/>
      <c r="H299" s="11"/>
      <c r="K299" s="11"/>
      <c r="M299" s="11"/>
      <c r="P299" s="11"/>
      <c r="Q299" s="11"/>
    </row>
    <row r="300" spans="2:17" x14ac:dyDescent="0.25">
      <c r="B300" s="30"/>
      <c r="C300" s="301"/>
      <c r="H300" s="11"/>
      <c r="K300" s="11"/>
      <c r="M300" s="11"/>
      <c r="P300" s="11"/>
      <c r="Q300" s="11"/>
    </row>
    <row r="301" spans="2:17" x14ac:dyDescent="0.25">
      <c r="B301" s="30"/>
      <c r="C301" s="301"/>
      <c r="H301" s="11"/>
      <c r="K301" s="11"/>
      <c r="M301" s="11"/>
      <c r="P301" s="11"/>
      <c r="Q301" s="11"/>
    </row>
    <row r="302" spans="2:17" x14ac:dyDescent="0.25">
      <c r="B302" s="30"/>
      <c r="C302" s="301"/>
      <c r="H302" s="11"/>
      <c r="K302" s="11"/>
      <c r="M302" s="11"/>
      <c r="P302" s="11"/>
      <c r="Q302" s="11"/>
    </row>
    <row r="303" spans="2:17" x14ac:dyDescent="0.25">
      <c r="B303" s="30"/>
      <c r="C303" s="301"/>
      <c r="H303" s="11"/>
      <c r="K303" s="11"/>
      <c r="M303" s="11"/>
      <c r="P303" s="11"/>
      <c r="Q303" s="11"/>
    </row>
    <row r="304" spans="2:17" x14ac:dyDescent="0.25">
      <c r="B304" s="30"/>
      <c r="C304" s="301"/>
      <c r="H304" s="11"/>
      <c r="K304" s="11"/>
      <c r="M304" s="11"/>
      <c r="P304" s="11"/>
      <c r="Q304" s="11"/>
    </row>
    <row r="305" spans="2:17" x14ac:dyDescent="0.25">
      <c r="B305" s="30"/>
      <c r="C305" s="301"/>
      <c r="H305" s="11"/>
      <c r="K305" s="11"/>
      <c r="M305" s="11"/>
      <c r="P305" s="11"/>
      <c r="Q305" s="11"/>
    </row>
    <row r="306" spans="2:17" x14ac:dyDescent="0.25">
      <c r="B306" s="30"/>
      <c r="C306" s="301"/>
      <c r="H306" s="11"/>
      <c r="K306" s="11"/>
      <c r="M306" s="11"/>
      <c r="P306" s="11"/>
      <c r="Q306" s="11"/>
    </row>
    <row r="307" spans="2:17" x14ac:dyDescent="0.25">
      <c r="B307" s="30"/>
      <c r="C307" s="301"/>
      <c r="H307" s="11"/>
      <c r="K307" s="11"/>
      <c r="M307" s="11"/>
      <c r="P307" s="11"/>
      <c r="Q307" s="11"/>
    </row>
    <row r="308" spans="2:17" x14ac:dyDescent="0.25">
      <c r="B308" s="30"/>
      <c r="C308" s="301"/>
      <c r="H308" s="11"/>
      <c r="K308" s="11"/>
      <c r="M308" s="11"/>
      <c r="P308" s="11"/>
      <c r="Q308" s="11"/>
    </row>
    <row r="309" spans="2:17" x14ac:dyDescent="0.25">
      <c r="B309" s="30"/>
      <c r="C309" s="301"/>
      <c r="H309" s="11"/>
      <c r="K309" s="11"/>
      <c r="M309" s="11"/>
      <c r="P309" s="11"/>
      <c r="Q309" s="11"/>
    </row>
    <row r="310" spans="2:17" x14ac:dyDescent="0.25">
      <c r="B310" s="30"/>
      <c r="C310" s="301"/>
      <c r="H310" s="11"/>
      <c r="K310" s="11"/>
      <c r="M310" s="11"/>
      <c r="P310" s="11"/>
      <c r="Q310" s="11"/>
    </row>
    <row r="311" spans="2:17" x14ac:dyDescent="0.25">
      <c r="B311" s="30"/>
      <c r="C311" s="301"/>
      <c r="H311" s="11"/>
      <c r="K311" s="11"/>
      <c r="M311" s="11"/>
      <c r="P311" s="11"/>
      <c r="Q311" s="11"/>
    </row>
    <row r="312" spans="2:17" x14ac:dyDescent="0.25">
      <c r="B312" s="30"/>
      <c r="C312" s="301"/>
      <c r="H312" s="11"/>
      <c r="K312" s="11"/>
      <c r="M312" s="11"/>
      <c r="P312" s="11"/>
      <c r="Q312" s="11"/>
    </row>
    <row r="313" spans="2:17" x14ac:dyDescent="0.25">
      <c r="B313" s="30"/>
      <c r="C313" s="301"/>
      <c r="H313" s="11"/>
      <c r="K313" s="11"/>
      <c r="M313" s="11"/>
      <c r="P313" s="11"/>
      <c r="Q313" s="11"/>
    </row>
    <row r="314" spans="2:17" x14ac:dyDescent="0.25">
      <c r="B314" s="30"/>
      <c r="C314" s="301"/>
      <c r="H314" s="11"/>
      <c r="K314" s="11"/>
      <c r="M314" s="11"/>
      <c r="P314" s="11"/>
      <c r="Q314" s="11"/>
    </row>
    <row r="315" spans="2:17" x14ac:dyDescent="0.25">
      <c r="B315" s="30"/>
      <c r="C315" s="301"/>
      <c r="H315" s="11"/>
      <c r="K315" s="11"/>
      <c r="M315" s="11"/>
      <c r="P315" s="11"/>
      <c r="Q315" s="11"/>
    </row>
    <row r="316" spans="2:17" x14ac:dyDescent="0.25">
      <c r="B316" s="30"/>
      <c r="C316" s="301"/>
      <c r="H316" s="11"/>
      <c r="K316" s="11"/>
      <c r="M316" s="11"/>
      <c r="P316" s="11"/>
      <c r="Q316" s="11"/>
    </row>
    <row r="317" spans="2:17" x14ac:dyDescent="0.25">
      <c r="B317" s="30"/>
      <c r="C317" s="301"/>
      <c r="H317" s="11"/>
      <c r="K317" s="11"/>
      <c r="M317" s="11"/>
      <c r="P317" s="11"/>
      <c r="Q317" s="11"/>
    </row>
    <row r="318" spans="2:17" x14ac:dyDescent="0.25">
      <c r="B318" s="30"/>
      <c r="C318" s="301"/>
      <c r="H318" s="11"/>
      <c r="K318" s="11"/>
      <c r="M318" s="11"/>
      <c r="P318" s="11"/>
      <c r="Q318" s="11"/>
    </row>
    <row r="319" spans="2:17" x14ac:dyDescent="0.25">
      <c r="B319" s="30"/>
      <c r="C319" s="301"/>
      <c r="H319" s="11"/>
      <c r="K319" s="11"/>
      <c r="M319" s="11"/>
      <c r="P319" s="11"/>
      <c r="Q319" s="11"/>
    </row>
    <row r="320" spans="2:17" x14ac:dyDescent="0.25">
      <c r="B320" s="30"/>
      <c r="C320" s="301"/>
      <c r="H320" s="11"/>
      <c r="K320" s="11"/>
      <c r="M320" s="11"/>
      <c r="P320" s="11"/>
      <c r="Q320" s="11"/>
    </row>
    <row r="321" spans="2:17" x14ac:dyDescent="0.25">
      <c r="B321" s="30"/>
      <c r="C321" s="301"/>
      <c r="H321" s="11"/>
      <c r="K321" s="11"/>
      <c r="M321" s="11"/>
      <c r="P321" s="11"/>
      <c r="Q321" s="11"/>
    </row>
    <row r="322" spans="2:17" x14ac:dyDescent="0.25">
      <c r="B322" s="30"/>
      <c r="C322" s="301"/>
      <c r="H322" s="11"/>
      <c r="K322" s="11"/>
      <c r="M322" s="11"/>
      <c r="P322" s="11"/>
      <c r="Q322" s="11"/>
    </row>
    <row r="323" spans="2:17" x14ac:dyDescent="0.25">
      <c r="B323" s="30"/>
      <c r="C323" s="301"/>
      <c r="H323" s="11"/>
      <c r="K323" s="11"/>
      <c r="M323" s="11"/>
      <c r="P323" s="11"/>
      <c r="Q323" s="11"/>
    </row>
    <row r="324" spans="2:17" x14ac:dyDescent="0.25">
      <c r="B324" s="30"/>
      <c r="C324" s="301"/>
      <c r="H324" s="11"/>
      <c r="K324" s="11"/>
      <c r="M324" s="11"/>
      <c r="P324" s="11"/>
      <c r="Q324" s="11"/>
    </row>
    <row r="325" spans="2:17" x14ac:dyDescent="0.25">
      <c r="B325" s="30"/>
      <c r="C325" s="301"/>
      <c r="H325" s="11"/>
      <c r="K325" s="11"/>
      <c r="M325" s="11"/>
      <c r="P325" s="11"/>
      <c r="Q325" s="11"/>
    </row>
    <row r="326" spans="2:17" x14ac:dyDescent="0.25">
      <c r="B326" s="30"/>
      <c r="C326" s="301"/>
      <c r="H326" s="11"/>
      <c r="K326" s="11"/>
      <c r="M326" s="11"/>
      <c r="P326" s="11"/>
      <c r="Q326" s="11"/>
    </row>
    <row r="327" spans="2:17" x14ac:dyDescent="0.25">
      <c r="B327" s="30"/>
      <c r="C327" s="301"/>
      <c r="H327" s="11"/>
      <c r="K327" s="11"/>
      <c r="M327" s="11"/>
      <c r="P327" s="11"/>
      <c r="Q327" s="11"/>
    </row>
    <row r="328" spans="2:17" x14ac:dyDescent="0.25">
      <c r="B328" s="30"/>
      <c r="C328" s="301"/>
      <c r="H328" s="11"/>
      <c r="K328" s="11"/>
      <c r="M328" s="11"/>
      <c r="P328" s="11"/>
      <c r="Q328" s="11"/>
    </row>
    <row r="329" spans="2:17" x14ac:dyDescent="0.25">
      <c r="B329" s="30"/>
      <c r="C329" s="301"/>
      <c r="H329" s="11"/>
      <c r="K329" s="11"/>
      <c r="M329" s="11"/>
      <c r="P329" s="11"/>
      <c r="Q329" s="11"/>
    </row>
    <row r="330" spans="2:17" x14ac:dyDescent="0.25">
      <c r="B330" s="30"/>
      <c r="C330" s="301"/>
      <c r="H330" s="11"/>
      <c r="K330" s="11"/>
      <c r="M330" s="11"/>
      <c r="P330" s="11"/>
      <c r="Q330" s="11"/>
    </row>
    <row r="331" spans="2:17" x14ac:dyDescent="0.25">
      <c r="B331" s="30"/>
      <c r="C331" s="301"/>
      <c r="H331" s="11"/>
      <c r="K331" s="11"/>
      <c r="M331" s="11"/>
      <c r="P331" s="11"/>
      <c r="Q331" s="11"/>
    </row>
    <row r="332" spans="2:17" x14ac:dyDescent="0.25">
      <c r="B332" s="30"/>
      <c r="C332" s="301"/>
      <c r="H332" s="11"/>
      <c r="K332" s="11"/>
      <c r="M332" s="11"/>
      <c r="P332" s="11"/>
      <c r="Q332" s="11"/>
    </row>
    <row r="333" spans="2:17" x14ac:dyDescent="0.25">
      <c r="B333" s="30"/>
      <c r="C333" s="301"/>
      <c r="H333" s="11"/>
      <c r="K333" s="11"/>
      <c r="M333" s="11"/>
      <c r="P333" s="11"/>
      <c r="Q333" s="11"/>
    </row>
    <row r="334" spans="2:17" x14ac:dyDescent="0.25">
      <c r="B334" s="30"/>
      <c r="C334" s="301"/>
      <c r="H334" s="11"/>
      <c r="K334" s="11"/>
      <c r="M334" s="11"/>
      <c r="P334" s="11"/>
      <c r="Q334" s="11"/>
    </row>
    <row r="335" spans="2:17" x14ac:dyDescent="0.25">
      <c r="B335" s="30"/>
      <c r="C335" s="301"/>
      <c r="H335" s="11"/>
      <c r="K335" s="11"/>
      <c r="M335" s="11"/>
      <c r="P335" s="11"/>
      <c r="Q335" s="11"/>
    </row>
    <row r="336" spans="2:17" x14ac:dyDescent="0.25">
      <c r="B336" s="30"/>
      <c r="C336" s="301"/>
      <c r="H336" s="11"/>
      <c r="K336" s="11"/>
      <c r="M336" s="11"/>
      <c r="P336" s="11"/>
      <c r="Q336" s="11"/>
    </row>
    <row r="337" spans="2:17" x14ac:dyDescent="0.25">
      <c r="B337" s="30"/>
      <c r="C337" s="301"/>
      <c r="H337" s="11"/>
      <c r="K337" s="11"/>
      <c r="M337" s="11"/>
      <c r="P337" s="11"/>
      <c r="Q337" s="11"/>
    </row>
    <row r="338" spans="2:17" x14ac:dyDescent="0.25">
      <c r="B338" s="30"/>
      <c r="C338" s="301"/>
      <c r="H338" s="11"/>
      <c r="K338" s="11"/>
      <c r="M338" s="11"/>
      <c r="P338" s="11"/>
      <c r="Q338" s="11"/>
    </row>
    <row r="339" spans="2:17" x14ac:dyDescent="0.25">
      <c r="B339" s="30"/>
      <c r="C339" s="301"/>
      <c r="H339" s="11"/>
      <c r="K339" s="11"/>
      <c r="M339" s="11"/>
      <c r="P339" s="11"/>
      <c r="Q339" s="11"/>
    </row>
    <row r="340" spans="2:17" x14ac:dyDescent="0.25">
      <c r="B340" s="30"/>
      <c r="C340" s="301"/>
      <c r="H340" s="11"/>
      <c r="K340" s="11"/>
      <c r="M340" s="11"/>
      <c r="P340" s="11"/>
      <c r="Q340" s="11"/>
    </row>
    <row r="341" spans="2:17" x14ac:dyDescent="0.25">
      <c r="B341" s="30"/>
      <c r="C341" s="301"/>
      <c r="H341" s="11"/>
      <c r="K341" s="11"/>
      <c r="M341" s="11"/>
      <c r="P341" s="11"/>
      <c r="Q341" s="11"/>
    </row>
    <row r="342" spans="2:17" x14ac:dyDescent="0.25">
      <c r="B342" s="30"/>
      <c r="C342" s="301"/>
      <c r="H342" s="11"/>
      <c r="K342" s="11"/>
      <c r="M342" s="11"/>
      <c r="P342" s="11"/>
      <c r="Q342" s="11"/>
    </row>
    <row r="343" spans="2:17" x14ac:dyDescent="0.25">
      <c r="B343" s="30"/>
      <c r="C343" s="301"/>
      <c r="H343" s="11"/>
      <c r="K343" s="11"/>
      <c r="M343" s="11"/>
      <c r="P343" s="11"/>
      <c r="Q343" s="11"/>
    </row>
    <row r="344" spans="2:17" x14ac:dyDescent="0.25">
      <c r="B344" s="30"/>
      <c r="C344" s="301"/>
      <c r="H344" s="11"/>
      <c r="K344" s="11"/>
      <c r="M344" s="11"/>
      <c r="P344" s="11"/>
      <c r="Q344" s="11"/>
    </row>
    <row r="345" spans="2:17" x14ac:dyDescent="0.25">
      <c r="B345" s="30"/>
      <c r="C345" s="301"/>
      <c r="H345" s="11"/>
      <c r="K345" s="11"/>
      <c r="M345" s="11"/>
      <c r="P345" s="11"/>
      <c r="Q345" s="11"/>
    </row>
    <row r="346" spans="2:17" x14ac:dyDescent="0.25">
      <c r="B346" s="30"/>
      <c r="C346" s="301"/>
      <c r="H346" s="11"/>
      <c r="K346" s="11"/>
      <c r="M346" s="11"/>
      <c r="P346" s="11"/>
      <c r="Q346" s="11"/>
    </row>
    <row r="347" spans="2:17" x14ac:dyDescent="0.25">
      <c r="B347" s="30"/>
      <c r="C347" s="301"/>
      <c r="H347" s="11"/>
      <c r="K347" s="11"/>
      <c r="M347" s="11"/>
      <c r="P347" s="11"/>
      <c r="Q347" s="11"/>
    </row>
    <row r="348" spans="2:17" x14ac:dyDescent="0.25">
      <c r="B348" s="30"/>
      <c r="C348" s="301"/>
      <c r="H348" s="11"/>
      <c r="K348" s="11"/>
      <c r="M348" s="11"/>
      <c r="P348" s="11"/>
      <c r="Q348" s="11"/>
    </row>
    <row r="349" spans="2:17" x14ac:dyDescent="0.25">
      <c r="B349" s="30"/>
      <c r="C349" s="301"/>
      <c r="H349" s="11"/>
      <c r="K349" s="11"/>
      <c r="M349" s="11"/>
      <c r="P349" s="11"/>
      <c r="Q349" s="11"/>
    </row>
    <row r="350" spans="2:17" x14ac:dyDescent="0.25">
      <c r="B350" s="30"/>
      <c r="C350" s="301"/>
      <c r="H350" s="11"/>
      <c r="K350" s="11"/>
      <c r="M350" s="11"/>
      <c r="P350" s="11"/>
      <c r="Q350" s="11"/>
    </row>
    <row r="351" spans="2:17" x14ac:dyDescent="0.25">
      <c r="B351" s="30"/>
      <c r="C351" s="301"/>
      <c r="H351" s="11"/>
      <c r="K351" s="11"/>
      <c r="M351" s="11"/>
      <c r="P351" s="11"/>
      <c r="Q351" s="11"/>
    </row>
    <row r="352" spans="2:17" x14ac:dyDescent="0.25">
      <c r="B352" s="30"/>
      <c r="C352" s="301"/>
      <c r="H352" s="11"/>
      <c r="K352" s="11"/>
      <c r="M352" s="11"/>
      <c r="P352" s="11"/>
      <c r="Q352" s="11"/>
    </row>
    <row r="353" spans="2:17" x14ac:dyDescent="0.25">
      <c r="B353" s="30"/>
      <c r="C353" s="301"/>
      <c r="H353" s="11"/>
      <c r="K353" s="11"/>
      <c r="M353" s="11"/>
      <c r="P353" s="11"/>
      <c r="Q353" s="11"/>
    </row>
    <row r="354" spans="2:17" x14ac:dyDescent="0.25">
      <c r="B354" s="30"/>
      <c r="C354" s="301"/>
      <c r="H354" s="11"/>
      <c r="K354" s="11"/>
      <c r="M354" s="11"/>
      <c r="P354" s="11"/>
      <c r="Q354" s="11"/>
    </row>
    <row r="355" spans="2:17" x14ac:dyDescent="0.25">
      <c r="B355" s="30"/>
      <c r="C355" s="301"/>
      <c r="H355" s="11"/>
      <c r="K355" s="11"/>
      <c r="M355" s="11"/>
      <c r="P355" s="11"/>
      <c r="Q355" s="11"/>
    </row>
    <row r="356" spans="2:17" x14ac:dyDescent="0.25">
      <c r="B356" s="30"/>
      <c r="C356" s="301"/>
      <c r="H356" s="11"/>
      <c r="K356" s="11"/>
      <c r="M356" s="11"/>
      <c r="P356" s="11"/>
      <c r="Q356" s="11"/>
    </row>
    <row r="357" spans="2:17" x14ac:dyDescent="0.25">
      <c r="B357" s="30"/>
      <c r="C357" s="301"/>
      <c r="H357" s="11"/>
      <c r="K357" s="11"/>
      <c r="M357" s="11"/>
      <c r="P357" s="11"/>
      <c r="Q357" s="11"/>
    </row>
    <row r="358" spans="2:17" x14ac:dyDescent="0.25">
      <c r="B358" s="30"/>
      <c r="C358" s="301"/>
      <c r="H358" s="11"/>
      <c r="K358" s="11"/>
      <c r="M358" s="11"/>
      <c r="P358" s="11"/>
      <c r="Q358" s="11"/>
    </row>
    <row r="359" spans="2:17" x14ac:dyDescent="0.25">
      <c r="B359" s="30"/>
      <c r="C359" s="301"/>
      <c r="H359" s="11"/>
      <c r="K359" s="11"/>
      <c r="M359" s="11"/>
      <c r="P359" s="11"/>
      <c r="Q359" s="11"/>
    </row>
    <row r="360" spans="2:17" x14ac:dyDescent="0.25">
      <c r="B360" s="30"/>
      <c r="C360" s="301"/>
      <c r="H360" s="11"/>
      <c r="K360" s="11"/>
      <c r="M360" s="11"/>
      <c r="P360" s="11"/>
      <c r="Q360" s="11"/>
    </row>
    <row r="361" spans="2:17" x14ac:dyDescent="0.25">
      <c r="B361" s="30"/>
      <c r="C361" s="301"/>
      <c r="H361" s="11"/>
      <c r="K361" s="11"/>
      <c r="M361" s="11"/>
      <c r="P361" s="11"/>
      <c r="Q361" s="11"/>
    </row>
    <row r="362" spans="2:17" x14ac:dyDescent="0.25">
      <c r="B362" s="30"/>
      <c r="C362" s="301"/>
      <c r="H362" s="11"/>
      <c r="K362" s="11"/>
      <c r="M362" s="11"/>
      <c r="P362" s="11"/>
      <c r="Q362" s="11"/>
    </row>
    <row r="363" spans="2:17" x14ac:dyDescent="0.25">
      <c r="B363" s="30"/>
      <c r="C363" s="301"/>
      <c r="H363" s="11"/>
      <c r="K363" s="11"/>
      <c r="M363" s="11"/>
      <c r="P363" s="11"/>
      <c r="Q363" s="11"/>
    </row>
    <row r="364" spans="2:17" x14ac:dyDescent="0.25">
      <c r="B364" s="30"/>
      <c r="C364" s="301"/>
      <c r="H364" s="11"/>
      <c r="K364" s="11"/>
      <c r="M364" s="11"/>
      <c r="P364" s="11"/>
      <c r="Q364" s="11"/>
    </row>
    <row r="365" spans="2:17" x14ac:dyDescent="0.25">
      <c r="B365" s="30"/>
      <c r="C365" s="301"/>
      <c r="H365" s="11"/>
      <c r="K365" s="11"/>
      <c r="M365" s="11"/>
      <c r="P365" s="11"/>
      <c r="Q365" s="11"/>
    </row>
    <row r="366" spans="2:17" x14ac:dyDescent="0.25">
      <c r="B366" s="30"/>
      <c r="C366" s="301"/>
      <c r="H366" s="11"/>
      <c r="K366" s="11"/>
      <c r="M366" s="11"/>
      <c r="P366" s="11"/>
      <c r="Q366" s="11"/>
    </row>
    <row r="367" spans="2:17" x14ac:dyDescent="0.25">
      <c r="B367" s="30"/>
      <c r="C367" s="301"/>
      <c r="H367" s="11"/>
      <c r="K367" s="11"/>
      <c r="M367" s="11"/>
      <c r="P367" s="11"/>
      <c r="Q367" s="11"/>
    </row>
    <row r="368" spans="2:17" x14ac:dyDescent="0.25">
      <c r="B368" s="30"/>
      <c r="C368" s="301"/>
      <c r="H368" s="11"/>
      <c r="K368" s="11"/>
      <c r="M368" s="11"/>
      <c r="P368" s="11"/>
      <c r="Q368" s="11"/>
    </row>
    <row r="369" spans="2:17" x14ac:dyDescent="0.25">
      <c r="B369" s="30"/>
      <c r="C369" s="301"/>
      <c r="H369" s="11"/>
      <c r="K369" s="11"/>
      <c r="M369" s="11"/>
      <c r="P369" s="11"/>
      <c r="Q369" s="11"/>
    </row>
    <row r="370" spans="2:17" x14ac:dyDescent="0.25">
      <c r="B370" s="30"/>
      <c r="C370" s="301"/>
      <c r="H370" s="11"/>
      <c r="K370" s="11"/>
      <c r="M370" s="11"/>
      <c r="P370" s="11"/>
      <c r="Q370" s="11"/>
    </row>
    <row r="371" spans="2:17" x14ac:dyDescent="0.25">
      <c r="B371" s="30"/>
      <c r="C371" s="301"/>
      <c r="H371" s="11"/>
      <c r="K371" s="11"/>
      <c r="M371" s="11"/>
      <c r="P371" s="11"/>
      <c r="Q371" s="11"/>
    </row>
    <row r="372" spans="2:17" x14ac:dyDescent="0.25">
      <c r="B372" s="30"/>
      <c r="C372" s="301"/>
      <c r="H372" s="11"/>
      <c r="K372" s="11"/>
      <c r="M372" s="11"/>
      <c r="P372" s="11"/>
      <c r="Q372" s="11"/>
    </row>
    <row r="373" spans="2:17" x14ac:dyDescent="0.25">
      <c r="B373" s="30"/>
      <c r="C373" s="301"/>
      <c r="H373" s="11"/>
      <c r="K373" s="11"/>
      <c r="M373" s="11"/>
      <c r="P373" s="11"/>
      <c r="Q373" s="11"/>
    </row>
    <row r="374" spans="2:17" x14ac:dyDescent="0.25">
      <c r="B374" s="30"/>
      <c r="C374" s="301"/>
      <c r="H374" s="11"/>
      <c r="K374" s="11"/>
      <c r="M374" s="11"/>
      <c r="P374" s="11"/>
      <c r="Q374" s="11"/>
    </row>
    <row r="375" spans="2:17" x14ac:dyDescent="0.25">
      <c r="B375" s="30"/>
      <c r="C375" s="301"/>
      <c r="H375" s="11"/>
      <c r="K375" s="11"/>
      <c r="M375" s="11"/>
      <c r="P375" s="11"/>
      <c r="Q375" s="11"/>
    </row>
    <row r="376" spans="2:17" x14ac:dyDescent="0.25">
      <c r="B376" s="30"/>
      <c r="C376" s="301"/>
      <c r="H376" s="11"/>
      <c r="K376" s="11"/>
      <c r="M376" s="11"/>
      <c r="P376" s="11"/>
      <c r="Q376" s="11"/>
    </row>
    <row r="377" spans="2:17" x14ac:dyDescent="0.25">
      <c r="B377" s="30"/>
      <c r="C377" s="301"/>
      <c r="H377" s="11"/>
      <c r="K377" s="11"/>
      <c r="M377" s="11"/>
      <c r="P377" s="11"/>
      <c r="Q377" s="11"/>
    </row>
    <row r="378" spans="2:17" x14ac:dyDescent="0.25">
      <c r="B378" s="30"/>
      <c r="C378" s="301"/>
      <c r="H378" s="11"/>
      <c r="K378" s="11"/>
      <c r="M378" s="11"/>
      <c r="P378" s="11"/>
      <c r="Q378" s="11"/>
    </row>
    <row r="379" spans="2:17" x14ac:dyDescent="0.25">
      <c r="B379" s="30"/>
      <c r="C379" s="301"/>
      <c r="H379" s="11"/>
      <c r="K379" s="11"/>
      <c r="M379" s="11"/>
      <c r="P379" s="11"/>
      <c r="Q379" s="11"/>
    </row>
    <row r="380" spans="2:17" x14ac:dyDescent="0.25">
      <c r="B380" s="30"/>
      <c r="C380" s="301"/>
      <c r="H380" s="11"/>
      <c r="K380" s="11"/>
      <c r="M380" s="11"/>
      <c r="P380" s="11"/>
      <c r="Q380" s="11"/>
    </row>
    <row r="381" spans="2:17" x14ac:dyDescent="0.25">
      <c r="B381" s="30"/>
      <c r="C381" s="301"/>
      <c r="H381" s="11"/>
      <c r="K381" s="11"/>
      <c r="M381" s="11"/>
      <c r="P381" s="11"/>
      <c r="Q381" s="11"/>
    </row>
    <row r="382" spans="2:17" x14ac:dyDescent="0.25">
      <c r="B382" s="30"/>
      <c r="C382" s="301"/>
      <c r="H382" s="11"/>
      <c r="K382" s="11"/>
      <c r="M382" s="11"/>
      <c r="P382" s="11"/>
      <c r="Q382" s="11"/>
    </row>
    <row r="383" spans="2:17" x14ac:dyDescent="0.25">
      <c r="B383" s="30"/>
      <c r="C383" s="301"/>
      <c r="H383" s="11"/>
      <c r="K383" s="11"/>
      <c r="M383" s="11"/>
      <c r="P383" s="11"/>
      <c r="Q383" s="11"/>
    </row>
    <row r="384" spans="2:17" x14ac:dyDescent="0.25">
      <c r="B384" s="30"/>
      <c r="C384" s="301"/>
      <c r="H384" s="11"/>
      <c r="K384" s="11"/>
      <c r="M384" s="11"/>
      <c r="P384" s="11"/>
      <c r="Q384" s="11"/>
    </row>
    <row r="385" spans="2:17" x14ac:dyDescent="0.25">
      <c r="B385" s="30"/>
      <c r="C385" s="301"/>
      <c r="H385" s="11"/>
      <c r="K385" s="11"/>
      <c r="M385" s="11"/>
      <c r="P385" s="11"/>
      <c r="Q385" s="11"/>
    </row>
    <row r="386" spans="2:17" x14ac:dyDescent="0.25">
      <c r="B386" s="30"/>
      <c r="C386" s="301"/>
      <c r="H386" s="11"/>
      <c r="K386" s="11"/>
      <c r="M386" s="11"/>
      <c r="P386" s="11"/>
      <c r="Q386" s="11"/>
    </row>
    <row r="387" spans="2:17" x14ac:dyDescent="0.25">
      <c r="B387" s="30"/>
      <c r="C387" s="301"/>
      <c r="H387" s="11"/>
      <c r="K387" s="11"/>
      <c r="M387" s="11"/>
      <c r="P387" s="11"/>
      <c r="Q387" s="11"/>
    </row>
    <row r="388" spans="2:17" x14ac:dyDescent="0.25">
      <c r="B388" s="30"/>
      <c r="C388" s="301"/>
      <c r="H388" s="11"/>
      <c r="K388" s="11"/>
      <c r="M388" s="11"/>
      <c r="P388" s="11"/>
      <c r="Q388" s="11"/>
    </row>
    <row r="389" spans="2:17" x14ac:dyDescent="0.25">
      <c r="B389" s="30"/>
      <c r="C389" s="301"/>
      <c r="H389" s="11"/>
      <c r="K389" s="11"/>
      <c r="M389" s="11"/>
      <c r="P389" s="11"/>
      <c r="Q389" s="11"/>
    </row>
    <row r="390" spans="2:17" x14ac:dyDescent="0.25">
      <c r="B390" s="30"/>
      <c r="C390" s="301"/>
      <c r="H390" s="11"/>
      <c r="K390" s="11"/>
      <c r="M390" s="11"/>
      <c r="P390" s="11"/>
      <c r="Q390" s="11"/>
    </row>
    <row r="391" spans="2:17" x14ac:dyDescent="0.25">
      <c r="B391" s="30"/>
      <c r="C391" s="301"/>
      <c r="H391" s="11"/>
      <c r="K391" s="11"/>
      <c r="M391" s="11"/>
      <c r="P391" s="11"/>
      <c r="Q391" s="11"/>
    </row>
    <row r="392" spans="2:17" x14ac:dyDescent="0.25">
      <c r="B392" s="30"/>
      <c r="C392" s="301"/>
      <c r="H392" s="11"/>
      <c r="K392" s="11"/>
      <c r="M392" s="11"/>
      <c r="P392" s="11"/>
      <c r="Q392" s="11"/>
    </row>
    <row r="393" spans="2:17" x14ac:dyDescent="0.25">
      <c r="B393" s="30"/>
      <c r="C393" s="301"/>
      <c r="H393" s="11"/>
      <c r="K393" s="11"/>
      <c r="M393" s="11"/>
      <c r="P393" s="11"/>
      <c r="Q393" s="11"/>
    </row>
    <row r="394" spans="2:17" x14ac:dyDescent="0.25">
      <c r="B394" s="30"/>
      <c r="C394" s="301"/>
      <c r="H394" s="11"/>
      <c r="K394" s="11"/>
      <c r="M394" s="11"/>
      <c r="P394" s="11"/>
      <c r="Q394" s="11"/>
    </row>
    <row r="395" spans="2:17" x14ac:dyDescent="0.25">
      <c r="B395" s="30"/>
      <c r="C395" s="301"/>
      <c r="H395" s="11"/>
      <c r="K395" s="11"/>
      <c r="M395" s="11"/>
      <c r="P395" s="11"/>
      <c r="Q395" s="11"/>
    </row>
    <row r="396" spans="2:17" x14ac:dyDescent="0.25">
      <c r="H396" s="11"/>
      <c r="K396" s="11"/>
      <c r="M396" s="11"/>
      <c r="P396" s="11"/>
      <c r="Q396" s="11"/>
    </row>
    <row r="397" spans="2:17" x14ac:dyDescent="0.25">
      <c r="H397" s="11"/>
      <c r="K397" s="11"/>
      <c r="M397" s="11"/>
      <c r="P397" s="11"/>
      <c r="Q397" s="11"/>
    </row>
    <row r="398" spans="2:17" x14ac:dyDescent="0.25">
      <c r="H398" s="11"/>
      <c r="K398" s="11"/>
      <c r="M398" s="11"/>
      <c r="P398" s="11"/>
      <c r="Q398" s="11"/>
    </row>
    <row r="399" spans="2:17" x14ac:dyDescent="0.25">
      <c r="B399" s="11"/>
      <c r="C399" s="302"/>
      <c r="H399" s="11"/>
      <c r="K399" s="11"/>
      <c r="M399" s="11"/>
      <c r="P399" s="11"/>
      <c r="Q399" s="11"/>
    </row>
  </sheetData>
  <sheetProtection algorithmName="SHA-512" hashValue="Z1RXYA8D5mr73KocVfzYcRkmBGqZXG2JwAWgm+12cZz6DUDogs6AnOXYCMRCgVDQjqCznN7lbdKlmwO9To160w==" saltValue="OXaGuLuAArubfy+ZHB9KUQ==" spinCount="100000" sheet="1" objects="1" scenarios="1"/>
  <mergeCells count="1">
    <mergeCell ref="C31:D31"/>
  </mergeCells>
  <pageMargins left="0.13" right="0.18" top="0.52" bottom="0.25" header="0.25" footer="0.25"/>
  <pageSetup scale="88" orientation="landscape" r:id="rId1"/>
  <headerFooter alignWithMargins="0">
    <oddHeader>&amp;CUNITED METHODIST WOMEN - DEMOPOLIS DISTRICT</oddHeader>
    <oddFooter>&amp;L&amp;D&amp;R&amp;P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399"/>
  <sheetViews>
    <sheetView workbookViewId="0">
      <pane xSplit="2" ySplit="1" topLeftCell="C8" activePane="bottomRight" state="frozen"/>
      <selection activeCell="Q11" sqref="Q11"/>
      <selection pane="topRight" activeCell="Q11" sqref="Q11"/>
      <selection pane="bottomLeft" activeCell="Q11" sqref="Q11"/>
      <selection pane="bottomRight" sqref="A1:XFD1048576"/>
    </sheetView>
  </sheetViews>
  <sheetFormatPr defaultColWidth="9.109375" defaultRowHeight="13.2" x14ac:dyDescent="0.25"/>
  <cols>
    <col min="1" max="1" width="3" style="11" customWidth="1"/>
    <col min="2" max="2" width="14.33203125" style="8" customWidth="1"/>
    <col min="3" max="3" width="6.44140625" style="9" customWidth="1"/>
    <col min="4" max="4" width="7" style="11" customWidth="1"/>
    <col min="5" max="5" width="7.44140625" style="11" customWidth="1"/>
    <col min="6" max="7" width="6.44140625" style="11" customWidth="1"/>
    <col min="8" max="8" width="7" style="36" customWidth="1"/>
    <col min="9" max="10" width="9.109375" style="11"/>
    <col min="11" max="11" width="7.5546875" style="25" customWidth="1"/>
    <col min="12" max="12" width="6.33203125" style="11" customWidth="1"/>
    <col min="13" max="13" width="8.5546875" style="43" customWidth="1"/>
    <col min="14" max="14" width="7" style="11" customWidth="1"/>
    <col min="15" max="15" width="6.88671875" style="11" customWidth="1"/>
    <col min="16" max="17" width="7.5546875" style="25" customWidth="1"/>
    <col min="18" max="18" width="29.33203125" style="11" customWidth="1"/>
    <col min="19" max="19" width="36.88671875" style="11" customWidth="1"/>
    <col min="20" max="16384" width="9.109375" style="11"/>
  </cols>
  <sheetData>
    <row r="1" spans="1:22" s="3" customFormat="1" ht="57.75" customHeight="1" thickBot="1" x14ac:dyDescent="0.3">
      <c r="A1" s="422">
        <f>members!A1</f>
        <v>2021</v>
      </c>
      <c r="B1" s="2" t="s">
        <v>259</v>
      </c>
      <c r="C1" s="298" t="s">
        <v>3</v>
      </c>
      <c r="D1" s="3" t="s">
        <v>4</v>
      </c>
      <c r="E1" s="3" t="s">
        <v>5</v>
      </c>
      <c r="F1" s="4" t="s">
        <v>6</v>
      </c>
      <c r="G1" s="3" t="s">
        <v>7</v>
      </c>
      <c r="H1" s="5" t="s">
        <v>8</v>
      </c>
      <c r="I1" s="3" t="s">
        <v>254</v>
      </c>
      <c r="J1" s="3" t="s">
        <v>280</v>
      </c>
      <c r="K1" s="289" t="s">
        <v>11</v>
      </c>
      <c r="L1" s="419" t="s">
        <v>113</v>
      </c>
      <c r="M1" s="419" t="s">
        <v>113</v>
      </c>
      <c r="N1" s="3" t="s">
        <v>9</v>
      </c>
      <c r="O1" s="419" t="s">
        <v>113</v>
      </c>
      <c r="P1" s="289" t="s">
        <v>12</v>
      </c>
      <c r="Q1" s="289" t="s">
        <v>70</v>
      </c>
      <c r="R1" s="3" t="s">
        <v>281</v>
      </c>
      <c r="S1" s="421" t="s">
        <v>258</v>
      </c>
    </row>
    <row r="2" spans="1:22" x14ac:dyDescent="0.25">
      <c r="A2" s="11">
        <v>1</v>
      </c>
      <c r="B2" s="304">
        <f>members!B2</f>
        <v>0</v>
      </c>
      <c r="C2" s="342"/>
      <c r="D2" s="339"/>
      <c r="E2" s="339"/>
      <c r="F2" s="339"/>
      <c r="G2" s="339"/>
      <c r="H2" s="339"/>
      <c r="I2" s="339"/>
      <c r="J2" s="339"/>
      <c r="K2" s="290">
        <f>SUM(D2:J2)</f>
        <v>0</v>
      </c>
      <c r="L2" s="348"/>
      <c r="M2" s="348"/>
      <c r="N2" s="348"/>
      <c r="O2" s="348"/>
      <c r="P2" s="290">
        <f t="shared" ref="P2:P15" si="0">SUM(L2:O2)</f>
        <v>0</v>
      </c>
      <c r="Q2" s="290">
        <f>K2+P2</f>
        <v>0</v>
      </c>
      <c r="R2" s="423"/>
      <c r="S2" s="6"/>
      <c r="T2" s="6"/>
      <c r="V2" s="131"/>
    </row>
    <row r="3" spans="1:22" x14ac:dyDescent="0.25">
      <c r="A3" s="11">
        <f>A2+1</f>
        <v>2</v>
      </c>
      <c r="B3" s="304">
        <f>members!B3</f>
        <v>0</v>
      </c>
      <c r="C3" s="344"/>
      <c r="D3" s="339"/>
      <c r="E3" s="339"/>
      <c r="F3" s="339"/>
      <c r="G3" s="339"/>
      <c r="H3" s="339"/>
      <c r="I3" s="339"/>
      <c r="J3" s="348"/>
      <c r="K3" s="290">
        <f t="shared" ref="K3:K28" si="1">SUM(D3:J3)</f>
        <v>0</v>
      </c>
      <c r="L3" s="348"/>
      <c r="M3" s="348"/>
      <c r="N3" s="348"/>
      <c r="O3" s="348"/>
      <c r="P3" s="290">
        <f t="shared" si="0"/>
        <v>0</v>
      </c>
      <c r="Q3" s="290">
        <f t="shared" ref="Q3:Q28" si="2">K3+P3</f>
        <v>0</v>
      </c>
      <c r="R3" s="423"/>
      <c r="S3" s="6"/>
      <c r="T3" s="6"/>
      <c r="V3" s="131"/>
    </row>
    <row r="4" spans="1:22" x14ac:dyDescent="0.25">
      <c r="A4" s="11">
        <f t="shared" ref="A4:A23" si="3">A3+1</f>
        <v>3</v>
      </c>
      <c r="B4" s="304">
        <f>members!B4</f>
        <v>0</v>
      </c>
      <c r="C4" s="342"/>
      <c r="D4" s="339"/>
      <c r="E4" s="339"/>
      <c r="F4" s="339"/>
      <c r="G4" s="339"/>
      <c r="H4" s="339"/>
      <c r="I4" s="339"/>
      <c r="J4" s="348"/>
      <c r="K4" s="290">
        <f t="shared" si="1"/>
        <v>0</v>
      </c>
      <c r="L4" s="348"/>
      <c r="M4" s="348"/>
      <c r="N4" s="348"/>
      <c r="O4" s="348"/>
      <c r="P4" s="290">
        <f t="shared" si="0"/>
        <v>0</v>
      </c>
      <c r="Q4" s="290">
        <f t="shared" si="2"/>
        <v>0</v>
      </c>
      <c r="R4" s="423"/>
      <c r="S4" s="6"/>
      <c r="T4" s="6"/>
      <c r="V4" s="131"/>
    </row>
    <row r="5" spans="1:22" x14ac:dyDescent="0.25">
      <c r="A5" s="11">
        <f t="shared" si="3"/>
        <v>4</v>
      </c>
      <c r="B5" s="304">
        <f>members!B5</f>
        <v>0</v>
      </c>
      <c r="C5" s="342"/>
      <c r="D5" s="339"/>
      <c r="E5" s="339"/>
      <c r="F5" s="339"/>
      <c r="G5" s="339"/>
      <c r="H5" s="339"/>
      <c r="I5" s="339"/>
      <c r="J5" s="348"/>
      <c r="K5" s="290">
        <f t="shared" si="1"/>
        <v>0</v>
      </c>
      <c r="L5" s="348"/>
      <c r="M5" s="348"/>
      <c r="N5" s="348"/>
      <c r="O5" s="348"/>
      <c r="P5" s="290">
        <f t="shared" si="0"/>
        <v>0</v>
      </c>
      <c r="Q5" s="290">
        <f t="shared" si="2"/>
        <v>0</v>
      </c>
      <c r="R5" s="423"/>
      <c r="S5" s="6"/>
      <c r="T5" s="6"/>
      <c r="V5" s="131"/>
    </row>
    <row r="6" spans="1:22" x14ac:dyDescent="0.25">
      <c r="A6" s="11">
        <f t="shared" si="3"/>
        <v>5</v>
      </c>
      <c r="B6" s="304">
        <f>members!B6</f>
        <v>0</v>
      </c>
      <c r="C6" s="342"/>
      <c r="D6" s="339"/>
      <c r="E6" s="339"/>
      <c r="F6" s="339"/>
      <c r="G6" s="339"/>
      <c r="H6" s="339"/>
      <c r="I6" s="339"/>
      <c r="J6" s="348"/>
      <c r="K6" s="290">
        <f t="shared" si="1"/>
        <v>0</v>
      </c>
      <c r="L6" s="348"/>
      <c r="M6" s="348"/>
      <c r="N6" s="348"/>
      <c r="O6" s="348"/>
      <c r="P6" s="290">
        <f t="shared" si="0"/>
        <v>0</v>
      </c>
      <c r="Q6" s="290">
        <f t="shared" si="2"/>
        <v>0</v>
      </c>
      <c r="R6" s="423"/>
      <c r="S6" s="6"/>
      <c r="T6" s="6"/>
      <c r="V6" s="131"/>
    </row>
    <row r="7" spans="1:22" x14ac:dyDescent="0.25">
      <c r="A7" s="11">
        <f t="shared" si="3"/>
        <v>6</v>
      </c>
      <c r="B7" s="304">
        <f>members!B7</f>
        <v>0</v>
      </c>
      <c r="C7" s="342"/>
      <c r="D7" s="339"/>
      <c r="E7" s="339"/>
      <c r="F7" s="339"/>
      <c r="G7" s="339"/>
      <c r="H7" s="339"/>
      <c r="I7" s="339"/>
      <c r="J7" s="348"/>
      <c r="K7" s="290">
        <f t="shared" si="1"/>
        <v>0</v>
      </c>
      <c r="L7" s="348"/>
      <c r="M7" s="348"/>
      <c r="N7" s="348"/>
      <c r="O7" s="348"/>
      <c r="P7" s="290">
        <f t="shared" si="0"/>
        <v>0</v>
      </c>
      <c r="Q7" s="290">
        <f t="shared" si="2"/>
        <v>0</v>
      </c>
      <c r="R7" s="423"/>
      <c r="S7" s="6"/>
      <c r="T7" s="6"/>
      <c r="V7" s="56"/>
    </row>
    <row r="8" spans="1:22" x14ac:dyDescent="0.25">
      <c r="A8" s="11">
        <f t="shared" si="3"/>
        <v>7</v>
      </c>
      <c r="B8" s="304">
        <f>members!B8</f>
        <v>0</v>
      </c>
      <c r="C8" s="344"/>
      <c r="D8" s="339"/>
      <c r="E8" s="339"/>
      <c r="F8" s="339"/>
      <c r="G8" s="339"/>
      <c r="H8" s="339"/>
      <c r="I8" s="339"/>
      <c r="J8" s="348"/>
      <c r="K8" s="290">
        <f t="shared" si="1"/>
        <v>0</v>
      </c>
      <c r="L8" s="348"/>
      <c r="M8" s="348"/>
      <c r="N8" s="348"/>
      <c r="O8" s="348"/>
      <c r="P8" s="290">
        <f t="shared" si="0"/>
        <v>0</v>
      </c>
      <c r="Q8" s="290">
        <f t="shared" si="2"/>
        <v>0</v>
      </c>
      <c r="R8" s="423"/>
      <c r="S8" s="6"/>
      <c r="T8" s="6"/>
      <c r="V8" s="131"/>
    </row>
    <row r="9" spans="1:22" x14ac:dyDescent="0.25">
      <c r="A9" s="11">
        <f t="shared" si="3"/>
        <v>8</v>
      </c>
      <c r="B9" s="304">
        <f>members!B9</f>
        <v>0</v>
      </c>
      <c r="C9" s="344"/>
      <c r="D9" s="339"/>
      <c r="E9" s="339"/>
      <c r="F9" s="339"/>
      <c r="G9" s="339"/>
      <c r="H9" s="339"/>
      <c r="I9" s="339"/>
      <c r="J9" s="348"/>
      <c r="K9" s="290">
        <f t="shared" si="1"/>
        <v>0</v>
      </c>
      <c r="L9" s="348"/>
      <c r="M9" s="348"/>
      <c r="N9" s="348"/>
      <c r="O9" s="348"/>
      <c r="P9" s="290">
        <f t="shared" si="0"/>
        <v>0</v>
      </c>
      <c r="Q9" s="290">
        <f t="shared" si="2"/>
        <v>0</v>
      </c>
      <c r="R9" s="423"/>
      <c r="S9" s="6"/>
      <c r="T9" s="6"/>
      <c r="V9" s="131"/>
    </row>
    <row r="10" spans="1:22" x14ac:dyDescent="0.25">
      <c r="A10" s="11">
        <f t="shared" si="3"/>
        <v>9</v>
      </c>
      <c r="B10" s="304">
        <f>members!B10</f>
        <v>0</v>
      </c>
      <c r="C10" s="342"/>
      <c r="D10" s="339"/>
      <c r="E10" s="339"/>
      <c r="F10" s="339"/>
      <c r="G10" s="339"/>
      <c r="H10" s="339"/>
      <c r="I10" s="339"/>
      <c r="J10" s="348"/>
      <c r="K10" s="290">
        <f t="shared" si="1"/>
        <v>0</v>
      </c>
      <c r="L10" s="348"/>
      <c r="M10" s="348"/>
      <c r="N10" s="348"/>
      <c r="O10" s="348"/>
      <c r="P10" s="290">
        <f t="shared" si="0"/>
        <v>0</v>
      </c>
      <c r="Q10" s="290">
        <f t="shared" si="2"/>
        <v>0</v>
      </c>
      <c r="R10" s="423"/>
      <c r="S10" s="6"/>
      <c r="T10" s="6"/>
      <c r="V10" s="131"/>
    </row>
    <row r="11" spans="1:22" x14ac:dyDescent="0.25">
      <c r="A11" s="11">
        <f t="shared" si="3"/>
        <v>10</v>
      </c>
      <c r="B11" s="304">
        <f>members!B11</f>
        <v>0</v>
      </c>
      <c r="C11" s="342"/>
      <c r="D11" s="339"/>
      <c r="E11" s="339"/>
      <c r="F11" s="339"/>
      <c r="G11" s="339"/>
      <c r="H11" s="339"/>
      <c r="I11" s="339"/>
      <c r="J11" s="348"/>
      <c r="K11" s="290">
        <f t="shared" si="1"/>
        <v>0</v>
      </c>
      <c r="L11" s="348"/>
      <c r="M11" s="348"/>
      <c r="N11" s="348"/>
      <c r="O11" s="348"/>
      <c r="P11" s="290">
        <f t="shared" si="0"/>
        <v>0</v>
      </c>
      <c r="Q11" s="290">
        <f t="shared" si="2"/>
        <v>0</v>
      </c>
      <c r="R11" s="423"/>
      <c r="S11" s="6"/>
      <c r="T11" s="6"/>
      <c r="V11" s="131"/>
    </row>
    <row r="12" spans="1:22" ht="15" customHeight="1" x14ac:dyDescent="0.25">
      <c r="A12" s="11">
        <f t="shared" si="3"/>
        <v>11</v>
      </c>
      <c r="B12" s="304">
        <f>members!B12</f>
        <v>0</v>
      </c>
      <c r="C12" s="342"/>
      <c r="D12" s="339"/>
      <c r="E12" s="339"/>
      <c r="F12" s="339"/>
      <c r="G12" s="339"/>
      <c r="H12" s="339"/>
      <c r="I12" s="339"/>
      <c r="J12" s="348"/>
      <c r="K12" s="290">
        <f t="shared" si="1"/>
        <v>0</v>
      </c>
      <c r="L12" s="348"/>
      <c r="M12" s="348"/>
      <c r="N12" s="348"/>
      <c r="O12" s="348"/>
      <c r="P12" s="290">
        <f t="shared" si="0"/>
        <v>0</v>
      </c>
      <c r="Q12" s="290">
        <f t="shared" si="2"/>
        <v>0</v>
      </c>
      <c r="R12" s="423"/>
      <c r="S12" s="6"/>
      <c r="T12" s="6"/>
      <c r="V12" s="131"/>
    </row>
    <row r="13" spans="1:22" x14ac:dyDescent="0.25">
      <c r="A13" s="11">
        <f t="shared" si="3"/>
        <v>12</v>
      </c>
      <c r="B13" s="304">
        <f>members!B13</f>
        <v>0</v>
      </c>
      <c r="C13" s="342"/>
      <c r="D13" s="339"/>
      <c r="E13" s="339"/>
      <c r="F13" s="339"/>
      <c r="G13" s="339"/>
      <c r="H13" s="339"/>
      <c r="I13" s="339"/>
      <c r="J13" s="348"/>
      <c r="K13" s="290">
        <f t="shared" si="1"/>
        <v>0</v>
      </c>
      <c r="L13" s="348"/>
      <c r="M13" s="348"/>
      <c r="N13" s="348"/>
      <c r="O13" s="348"/>
      <c r="P13" s="290">
        <f t="shared" si="0"/>
        <v>0</v>
      </c>
      <c r="Q13" s="290">
        <f t="shared" si="2"/>
        <v>0</v>
      </c>
      <c r="R13" s="423"/>
      <c r="S13" s="6"/>
      <c r="T13" s="6"/>
      <c r="V13" s="131"/>
    </row>
    <row r="14" spans="1:22" x14ac:dyDescent="0.25">
      <c r="A14" s="11">
        <f t="shared" si="3"/>
        <v>13</v>
      </c>
      <c r="B14" s="304">
        <f>members!B14</f>
        <v>0</v>
      </c>
      <c r="C14" s="342"/>
      <c r="D14" s="339"/>
      <c r="E14" s="339"/>
      <c r="F14" s="339"/>
      <c r="G14" s="339"/>
      <c r="H14" s="339"/>
      <c r="I14" s="339"/>
      <c r="J14" s="348"/>
      <c r="K14" s="290">
        <f t="shared" si="1"/>
        <v>0</v>
      </c>
      <c r="L14" s="348"/>
      <c r="M14" s="348"/>
      <c r="N14" s="348"/>
      <c r="O14" s="348"/>
      <c r="P14" s="290">
        <f t="shared" si="0"/>
        <v>0</v>
      </c>
      <c r="Q14" s="290">
        <f t="shared" si="2"/>
        <v>0</v>
      </c>
      <c r="R14" s="423"/>
      <c r="S14" s="6"/>
      <c r="T14" s="6"/>
      <c r="V14" s="131"/>
    </row>
    <row r="15" spans="1:22" x14ac:dyDescent="0.25">
      <c r="A15" s="11">
        <f t="shared" si="3"/>
        <v>14</v>
      </c>
      <c r="B15" s="304">
        <f>members!B15</f>
        <v>0</v>
      </c>
      <c r="C15" s="342"/>
      <c r="D15" s="339"/>
      <c r="E15" s="339"/>
      <c r="F15" s="339"/>
      <c r="G15" s="339"/>
      <c r="H15" s="339"/>
      <c r="I15" s="339"/>
      <c r="J15" s="348"/>
      <c r="K15" s="290">
        <f t="shared" si="1"/>
        <v>0</v>
      </c>
      <c r="L15" s="348"/>
      <c r="M15" s="348"/>
      <c r="N15" s="348"/>
      <c r="O15" s="348"/>
      <c r="P15" s="290">
        <f t="shared" si="0"/>
        <v>0</v>
      </c>
      <c r="Q15" s="290">
        <f t="shared" si="2"/>
        <v>0</v>
      </c>
      <c r="R15" s="423"/>
      <c r="V15" s="131"/>
    </row>
    <row r="16" spans="1:22" x14ac:dyDescent="0.25">
      <c r="A16" s="11">
        <f t="shared" si="3"/>
        <v>15</v>
      </c>
      <c r="B16" s="304">
        <f>members!B16</f>
        <v>0</v>
      </c>
      <c r="C16" s="342"/>
      <c r="D16" s="339"/>
      <c r="E16" s="339"/>
      <c r="F16" s="339"/>
      <c r="G16" s="339"/>
      <c r="H16" s="339"/>
      <c r="I16" s="339"/>
      <c r="J16" s="348"/>
      <c r="K16" s="290">
        <f t="shared" si="1"/>
        <v>0</v>
      </c>
      <c r="L16" s="348"/>
      <c r="M16" s="348"/>
      <c r="N16" s="348"/>
      <c r="O16" s="348"/>
      <c r="P16" s="290">
        <f t="shared" ref="P16:P28" si="4">SUM(L16:O16)</f>
        <v>0</v>
      </c>
      <c r="Q16" s="290">
        <f t="shared" si="2"/>
        <v>0</v>
      </c>
      <c r="R16" s="423"/>
      <c r="V16" s="131"/>
    </row>
    <row r="17" spans="1:22" x14ac:dyDescent="0.25">
      <c r="A17" s="11">
        <f t="shared" si="3"/>
        <v>16</v>
      </c>
      <c r="B17" s="304">
        <f>members!B17</f>
        <v>0</v>
      </c>
      <c r="C17" s="342"/>
      <c r="D17" s="339"/>
      <c r="E17" s="339"/>
      <c r="F17" s="339"/>
      <c r="G17" s="339"/>
      <c r="H17" s="339"/>
      <c r="I17" s="339"/>
      <c r="J17" s="348"/>
      <c r="K17" s="290">
        <f t="shared" si="1"/>
        <v>0</v>
      </c>
      <c r="L17" s="348"/>
      <c r="M17" s="348"/>
      <c r="N17" s="348"/>
      <c r="O17" s="348"/>
      <c r="P17" s="290">
        <f t="shared" si="4"/>
        <v>0</v>
      </c>
      <c r="Q17" s="290">
        <f t="shared" si="2"/>
        <v>0</v>
      </c>
      <c r="R17" s="423"/>
      <c r="V17" s="131"/>
    </row>
    <row r="18" spans="1:22" x14ac:dyDescent="0.25">
      <c r="A18" s="11">
        <f t="shared" si="3"/>
        <v>17</v>
      </c>
      <c r="B18" s="304">
        <f>members!B18</f>
        <v>0</v>
      </c>
      <c r="C18" s="342"/>
      <c r="D18" s="339"/>
      <c r="E18" s="339"/>
      <c r="F18" s="339"/>
      <c r="G18" s="339"/>
      <c r="H18" s="339"/>
      <c r="I18" s="339"/>
      <c r="J18" s="348"/>
      <c r="K18" s="290">
        <f t="shared" si="1"/>
        <v>0</v>
      </c>
      <c r="L18" s="348"/>
      <c r="M18" s="348"/>
      <c r="N18" s="348"/>
      <c r="O18" s="348"/>
      <c r="P18" s="290">
        <f t="shared" si="4"/>
        <v>0</v>
      </c>
      <c r="Q18" s="290">
        <f t="shared" si="2"/>
        <v>0</v>
      </c>
      <c r="R18" s="423"/>
      <c r="V18" s="131"/>
    </row>
    <row r="19" spans="1:22" x14ac:dyDescent="0.25">
      <c r="A19" s="11">
        <f t="shared" si="3"/>
        <v>18</v>
      </c>
      <c r="B19" s="304">
        <f>members!B19</f>
        <v>0</v>
      </c>
      <c r="C19" s="344"/>
      <c r="D19" s="339"/>
      <c r="E19" s="339"/>
      <c r="F19" s="339"/>
      <c r="G19" s="339"/>
      <c r="H19" s="339"/>
      <c r="I19" s="339"/>
      <c r="J19" s="348"/>
      <c r="K19" s="290">
        <f t="shared" si="1"/>
        <v>0</v>
      </c>
      <c r="L19" s="348"/>
      <c r="M19" s="348"/>
      <c r="N19" s="348"/>
      <c r="O19" s="348"/>
      <c r="P19" s="290">
        <f t="shared" si="4"/>
        <v>0</v>
      </c>
      <c r="Q19" s="290">
        <f t="shared" si="2"/>
        <v>0</v>
      </c>
      <c r="R19" s="423"/>
      <c r="V19" s="131"/>
    </row>
    <row r="20" spans="1:22" x14ac:dyDescent="0.25">
      <c r="A20" s="11">
        <f t="shared" si="3"/>
        <v>19</v>
      </c>
      <c r="B20" s="304">
        <f>members!B20</f>
        <v>0</v>
      </c>
      <c r="C20" s="342"/>
      <c r="D20" s="339"/>
      <c r="E20" s="339"/>
      <c r="F20" s="339"/>
      <c r="G20" s="339"/>
      <c r="H20" s="339"/>
      <c r="I20" s="339"/>
      <c r="J20" s="348"/>
      <c r="K20" s="290">
        <f t="shared" si="1"/>
        <v>0</v>
      </c>
      <c r="L20" s="348"/>
      <c r="M20" s="348"/>
      <c r="N20" s="348"/>
      <c r="O20" s="348"/>
      <c r="P20" s="290">
        <f t="shared" si="4"/>
        <v>0</v>
      </c>
      <c r="Q20" s="290">
        <f t="shared" si="2"/>
        <v>0</v>
      </c>
      <c r="R20" s="423"/>
    </row>
    <row r="21" spans="1:22" x14ac:dyDescent="0.25">
      <c r="A21" s="11">
        <f t="shared" si="3"/>
        <v>20</v>
      </c>
      <c r="B21" s="304">
        <f>members!B21</f>
        <v>0</v>
      </c>
      <c r="C21" s="342"/>
      <c r="D21" s="339"/>
      <c r="E21" s="339"/>
      <c r="F21" s="339"/>
      <c r="G21" s="339"/>
      <c r="H21" s="339"/>
      <c r="I21" s="339"/>
      <c r="J21" s="348"/>
      <c r="K21" s="290">
        <f t="shared" si="1"/>
        <v>0</v>
      </c>
      <c r="L21" s="348"/>
      <c r="M21" s="348"/>
      <c r="N21" s="348"/>
      <c r="O21" s="348"/>
      <c r="P21" s="290">
        <f t="shared" si="4"/>
        <v>0</v>
      </c>
      <c r="Q21" s="290">
        <f t="shared" si="2"/>
        <v>0</v>
      </c>
      <c r="R21" s="423"/>
    </row>
    <row r="22" spans="1:22" x14ac:dyDescent="0.25">
      <c r="A22" s="11">
        <f t="shared" si="3"/>
        <v>21</v>
      </c>
      <c r="B22" s="304">
        <f>members!B22</f>
        <v>0</v>
      </c>
      <c r="C22" s="342"/>
      <c r="D22" s="339"/>
      <c r="E22" s="339"/>
      <c r="F22" s="339"/>
      <c r="G22" s="339"/>
      <c r="H22" s="339"/>
      <c r="I22" s="339"/>
      <c r="J22" s="348"/>
      <c r="K22" s="290">
        <f t="shared" si="1"/>
        <v>0</v>
      </c>
      <c r="L22" s="348"/>
      <c r="M22" s="348"/>
      <c r="N22" s="348"/>
      <c r="O22" s="348"/>
      <c r="P22" s="290">
        <f t="shared" si="4"/>
        <v>0</v>
      </c>
      <c r="Q22" s="290">
        <f t="shared" si="2"/>
        <v>0</v>
      </c>
      <c r="R22" s="423"/>
    </row>
    <row r="23" spans="1:22" x14ac:dyDescent="0.25">
      <c r="A23" s="11">
        <f t="shared" si="3"/>
        <v>22</v>
      </c>
      <c r="B23" s="304">
        <f>members!B23</f>
        <v>0</v>
      </c>
      <c r="C23" s="342"/>
      <c r="D23" s="339"/>
      <c r="E23" s="339"/>
      <c r="F23" s="339"/>
      <c r="G23" s="339"/>
      <c r="H23" s="339"/>
      <c r="I23" s="339"/>
      <c r="J23" s="348"/>
      <c r="K23" s="290">
        <f t="shared" si="1"/>
        <v>0</v>
      </c>
      <c r="L23" s="348"/>
      <c r="M23" s="348"/>
      <c r="N23" s="348"/>
      <c r="O23" s="348"/>
      <c r="P23" s="290">
        <f t="shared" si="4"/>
        <v>0</v>
      </c>
      <c r="Q23" s="290">
        <f t="shared" si="2"/>
        <v>0</v>
      </c>
      <c r="R23" s="423"/>
    </row>
    <row r="24" spans="1:22" x14ac:dyDescent="0.25">
      <c r="B24" s="53" t="s">
        <v>77</v>
      </c>
      <c r="C24" s="342"/>
      <c r="D24" s="339"/>
      <c r="E24" s="339"/>
      <c r="F24" s="339"/>
      <c r="G24" s="339"/>
      <c r="H24" s="339"/>
      <c r="I24" s="339"/>
      <c r="J24" s="348"/>
      <c r="K24" s="290">
        <f t="shared" si="1"/>
        <v>0</v>
      </c>
      <c r="L24" s="339"/>
      <c r="M24" s="339"/>
      <c r="N24" s="339"/>
      <c r="O24" s="339"/>
      <c r="P24" s="290">
        <f t="shared" si="4"/>
        <v>0</v>
      </c>
      <c r="Q24" s="290">
        <f t="shared" si="2"/>
        <v>0</v>
      </c>
      <c r="R24" s="423"/>
      <c r="S24" s="53" t="s">
        <v>253</v>
      </c>
    </row>
    <row r="25" spans="1:22" x14ac:dyDescent="0.25">
      <c r="B25" s="296" t="s">
        <v>255</v>
      </c>
      <c r="C25" s="342"/>
      <c r="D25" s="339"/>
      <c r="E25" s="339"/>
      <c r="F25" s="339"/>
      <c r="G25" s="339"/>
      <c r="H25" s="339"/>
      <c r="I25" s="339"/>
      <c r="J25" s="348"/>
      <c r="K25" s="290">
        <f t="shared" si="1"/>
        <v>0</v>
      </c>
      <c r="L25" s="339"/>
      <c r="M25" s="339"/>
      <c r="N25" s="339"/>
      <c r="O25" s="339"/>
      <c r="P25" s="290">
        <f t="shared" si="4"/>
        <v>0</v>
      </c>
      <c r="Q25" s="290">
        <f>K25+P25</f>
        <v>0</v>
      </c>
      <c r="R25" s="423"/>
    </row>
    <row r="26" spans="1:22" x14ac:dyDescent="0.25">
      <c r="B26" s="53" t="s">
        <v>13</v>
      </c>
      <c r="C26" s="342"/>
      <c r="D26" s="339"/>
      <c r="E26" s="339"/>
      <c r="F26" s="339"/>
      <c r="G26" s="339"/>
      <c r="H26" s="339"/>
      <c r="I26" s="339"/>
      <c r="J26" s="348"/>
      <c r="K26" s="290">
        <f t="shared" si="1"/>
        <v>0</v>
      </c>
      <c r="L26" s="339"/>
      <c r="M26" s="339"/>
      <c r="N26" s="295">
        <f>C43</f>
        <v>0</v>
      </c>
      <c r="O26" s="295">
        <f>D43</f>
        <v>0</v>
      </c>
      <c r="P26" s="290">
        <f t="shared" si="4"/>
        <v>0</v>
      </c>
      <c r="Q26" s="290">
        <f t="shared" si="2"/>
        <v>0</v>
      </c>
      <c r="R26" s="423"/>
    </row>
    <row r="27" spans="1:22" s="47" customFormat="1" x14ac:dyDescent="0.25">
      <c r="B27" s="297"/>
      <c r="C27" s="345"/>
      <c r="D27" s="346"/>
      <c r="E27" s="346"/>
      <c r="F27" s="346"/>
      <c r="G27" s="346"/>
      <c r="H27" s="346"/>
      <c r="I27" s="346"/>
      <c r="J27" s="339"/>
      <c r="K27" s="290">
        <f t="shared" si="1"/>
        <v>0</v>
      </c>
      <c r="L27" s="346"/>
      <c r="M27" s="346"/>
      <c r="N27" s="346"/>
      <c r="O27" s="346"/>
      <c r="P27" s="290">
        <f t="shared" si="4"/>
        <v>0</v>
      </c>
      <c r="Q27" s="290">
        <f t="shared" si="2"/>
        <v>0</v>
      </c>
      <c r="R27" s="424"/>
    </row>
    <row r="28" spans="1:22" s="12" customFormat="1" ht="13.8" thickBot="1" x14ac:dyDescent="0.3">
      <c r="A28" s="47"/>
      <c r="B28" s="53" t="s">
        <v>93</v>
      </c>
      <c r="C28" s="347"/>
      <c r="D28" s="346"/>
      <c r="E28" s="346"/>
      <c r="F28" s="346"/>
      <c r="G28" s="346"/>
      <c r="H28" s="346"/>
      <c r="I28" s="346"/>
      <c r="J28" s="465"/>
      <c r="K28" s="290">
        <f t="shared" si="1"/>
        <v>0</v>
      </c>
      <c r="L28" s="346"/>
      <c r="M28" s="346"/>
      <c r="N28" s="346"/>
      <c r="O28" s="346"/>
      <c r="P28" s="290">
        <f t="shared" si="4"/>
        <v>0</v>
      </c>
      <c r="Q28" s="290">
        <f t="shared" si="2"/>
        <v>0</v>
      </c>
      <c r="R28" s="425"/>
    </row>
    <row r="29" spans="1:22" s="290" customFormat="1" ht="13.8" thickBot="1" x14ac:dyDescent="0.3">
      <c r="B29" s="291" t="s">
        <v>10</v>
      </c>
      <c r="C29" s="292"/>
      <c r="D29" s="293">
        <f t="shared" ref="D29:Q29" si="5">SUM(D2:D28)</f>
        <v>0</v>
      </c>
      <c r="E29" s="294">
        <f t="shared" si="5"/>
        <v>0</v>
      </c>
      <c r="F29" s="294">
        <f t="shared" si="5"/>
        <v>0</v>
      </c>
      <c r="G29" s="294">
        <f t="shared" si="5"/>
        <v>0</v>
      </c>
      <c r="H29" s="294">
        <f t="shared" si="5"/>
        <v>0</v>
      </c>
      <c r="I29" s="294">
        <f t="shared" si="5"/>
        <v>0</v>
      </c>
      <c r="J29" s="294">
        <f t="shared" si="5"/>
        <v>0</v>
      </c>
      <c r="K29" s="294">
        <f t="shared" si="5"/>
        <v>0</v>
      </c>
      <c r="L29" s="294">
        <f t="shared" si="5"/>
        <v>0</v>
      </c>
      <c r="M29" s="294">
        <f t="shared" si="5"/>
        <v>0</v>
      </c>
      <c r="N29" s="294">
        <f t="shared" si="5"/>
        <v>0</v>
      </c>
      <c r="O29" s="294">
        <f t="shared" si="5"/>
        <v>0</v>
      </c>
      <c r="P29" s="294">
        <f t="shared" si="5"/>
        <v>0</v>
      </c>
      <c r="Q29" s="294">
        <f t="shared" si="5"/>
        <v>0</v>
      </c>
    </row>
    <row r="30" spans="1:22" s="16" customFormat="1" ht="13.8" thickBot="1" x14ac:dyDescent="0.3">
      <c r="B30" s="15"/>
      <c r="C30" s="349"/>
      <c r="D30" s="350"/>
      <c r="F30" s="13"/>
      <c r="G30" s="13"/>
      <c r="H30" s="13"/>
      <c r="I30" s="13"/>
      <c r="J30" s="13"/>
      <c r="K30" s="14"/>
      <c r="L30" s="13"/>
      <c r="M30" s="42"/>
      <c r="N30" s="13"/>
      <c r="O30" s="13"/>
      <c r="P30" s="14"/>
      <c r="Q30" s="14"/>
    </row>
    <row r="31" spans="1:22" x14ac:dyDescent="0.25">
      <c r="B31" s="142"/>
      <c r="C31" s="682" t="s">
        <v>171</v>
      </c>
      <c r="D31" s="683"/>
      <c r="E31" s="17"/>
      <c r="F31" s="17"/>
      <c r="G31" s="17"/>
      <c r="H31" s="33"/>
      <c r="I31" s="33"/>
      <c r="J31" s="33"/>
      <c r="K31" s="18"/>
      <c r="L31" s="19"/>
      <c r="N31" s="19"/>
      <c r="O31" s="20"/>
      <c r="P31" s="18"/>
      <c r="Q31" s="18"/>
    </row>
    <row r="32" spans="1:22" ht="13.8" thickBot="1" x14ac:dyDescent="0.3">
      <c r="B32" s="142"/>
      <c r="C32" s="303" t="s">
        <v>119</v>
      </c>
      <c r="D32" s="287" t="s">
        <v>113</v>
      </c>
      <c r="E32" s="22"/>
      <c r="F32" s="420" t="s">
        <v>256</v>
      </c>
      <c r="G32" s="37"/>
      <c r="H32" s="33"/>
      <c r="K32" s="37"/>
      <c r="L32" s="19"/>
      <c r="N32" s="19"/>
      <c r="O32" s="20"/>
      <c r="P32" s="37"/>
      <c r="Q32" s="37"/>
      <c r="T32" s="6"/>
    </row>
    <row r="33" spans="2:17" x14ac:dyDescent="0.25">
      <c r="B33" s="6" t="s">
        <v>101</v>
      </c>
      <c r="C33" s="351"/>
      <c r="D33" s="351"/>
      <c r="E33" s="10"/>
      <c r="F33" s="420" t="s">
        <v>257</v>
      </c>
      <c r="G33" s="37"/>
      <c r="H33" s="1"/>
      <c r="K33" s="37"/>
      <c r="L33" s="1"/>
      <c r="M33" s="41"/>
      <c r="N33" s="1"/>
      <c r="O33" s="20"/>
      <c r="P33" s="37"/>
      <c r="Q33" s="37"/>
    </row>
    <row r="34" spans="2:17" x14ac:dyDescent="0.25">
      <c r="B34" s="6" t="s">
        <v>102</v>
      </c>
      <c r="C34" s="343"/>
      <c r="D34" s="343"/>
      <c r="E34" s="10"/>
      <c r="F34" s="10"/>
      <c r="G34" s="37"/>
      <c r="H34" s="34"/>
      <c r="K34" s="37"/>
      <c r="L34" s="31"/>
      <c r="M34" s="44"/>
      <c r="N34" s="31"/>
      <c r="O34" s="20"/>
      <c r="P34" s="37"/>
      <c r="Q34" s="37"/>
    </row>
    <row r="35" spans="2:17" x14ac:dyDescent="0.25">
      <c r="B35" s="6" t="s">
        <v>103</v>
      </c>
      <c r="C35" s="343"/>
      <c r="D35" s="343"/>
      <c r="E35" s="10"/>
      <c r="F35" s="10"/>
      <c r="G35" s="38"/>
      <c r="H35" s="34"/>
      <c r="K35" s="38"/>
      <c r="L35" s="32"/>
      <c r="M35" s="45"/>
      <c r="N35" s="32"/>
      <c r="O35" s="20"/>
      <c r="P35" s="38"/>
      <c r="Q35" s="38"/>
    </row>
    <row r="36" spans="2:17" x14ac:dyDescent="0.25">
      <c r="B36" s="6" t="s">
        <v>104</v>
      </c>
      <c r="C36" s="343"/>
      <c r="D36" s="343"/>
      <c r="E36" s="10"/>
      <c r="F36" s="10"/>
      <c r="G36" s="10"/>
      <c r="H36" s="33"/>
      <c r="K36" s="18"/>
      <c r="L36" s="19"/>
      <c r="N36" s="19"/>
      <c r="O36" s="20"/>
      <c r="P36" s="18"/>
      <c r="Q36" s="18"/>
    </row>
    <row r="37" spans="2:17" x14ac:dyDescent="0.25">
      <c r="B37" s="6" t="s">
        <v>172</v>
      </c>
      <c r="C37" s="145">
        <f>SUM(C33:C36)</f>
        <v>0</v>
      </c>
      <c r="D37" s="145">
        <f>SUM(D33:D36)</f>
        <v>0</v>
      </c>
      <c r="E37" s="39"/>
      <c r="F37" s="39"/>
      <c r="G37" s="39"/>
      <c r="H37" s="33"/>
      <c r="K37" s="39"/>
      <c r="L37" s="19"/>
      <c r="N37" s="19"/>
      <c r="O37" s="20"/>
      <c r="P37" s="39"/>
      <c r="Q37" s="39"/>
    </row>
    <row r="38" spans="2:17" x14ac:dyDescent="0.25">
      <c r="B38" s="6" t="s">
        <v>105</v>
      </c>
      <c r="C38" s="343"/>
      <c r="D38" s="343"/>
      <c r="E38" s="24"/>
      <c r="F38" s="24"/>
      <c r="G38" s="37"/>
      <c r="H38" s="33"/>
      <c r="K38" s="37"/>
      <c r="L38" s="19"/>
      <c r="N38" s="19"/>
      <c r="O38" s="20"/>
      <c r="P38" s="37"/>
      <c r="Q38" s="37"/>
    </row>
    <row r="39" spans="2:17" x14ac:dyDescent="0.25">
      <c r="B39" s="6" t="s">
        <v>106</v>
      </c>
      <c r="C39" s="343"/>
      <c r="D39" s="343"/>
      <c r="E39" s="24"/>
      <c r="F39" s="24"/>
      <c r="G39" s="37"/>
      <c r="H39" s="33"/>
      <c r="K39" s="37"/>
      <c r="L39" s="19"/>
      <c r="N39" s="19"/>
      <c r="O39" s="20"/>
      <c r="P39" s="37"/>
      <c r="Q39" s="37"/>
    </row>
    <row r="40" spans="2:17" x14ac:dyDescent="0.25">
      <c r="B40" s="6" t="s">
        <v>107</v>
      </c>
      <c r="C40" s="343"/>
      <c r="D40" s="343"/>
      <c r="E40" s="24"/>
      <c r="F40" s="24"/>
      <c r="G40" s="37"/>
      <c r="H40" s="33"/>
      <c r="K40" s="37"/>
      <c r="L40" s="19"/>
      <c r="N40" s="19"/>
      <c r="O40" s="20"/>
      <c r="P40" s="37"/>
      <c r="Q40" s="37"/>
    </row>
    <row r="41" spans="2:17" x14ac:dyDescent="0.25">
      <c r="B41" s="6" t="s">
        <v>108</v>
      </c>
      <c r="C41" s="343"/>
      <c r="D41" s="343"/>
      <c r="E41" s="24"/>
      <c r="F41" s="24"/>
      <c r="G41" s="37"/>
      <c r="H41" s="33"/>
      <c r="K41" s="37"/>
      <c r="L41" s="19"/>
      <c r="N41" s="19"/>
      <c r="O41" s="20"/>
      <c r="P41" s="37"/>
      <c r="Q41" s="37"/>
    </row>
    <row r="42" spans="2:17" x14ac:dyDescent="0.25">
      <c r="B42" s="6" t="s">
        <v>173</v>
      </c>
      <c r="C42" s="145">
        <f>SUM(C38:C41)</f>
        <v>0</v>
      </c>
      <c r="D42" s="145">
        <f>SUM(D38:D41)</f>
        <v>0</v>
      </c>
      <c r="E42" s="24"/>
      <c r="F42" s="24"/>
      <c r="G42" s="37"/>
      <c r="H42" s="33"/>
      <c r="K42" s="37"/>
      <c r="L42" s="19"/>
      <c r="N42" s="19"/>
      <c r="O42" s="20"/>
      <c r="P42" s="37"/>
      <c r="Q42" s="37"/>
    </row>
    <row r="43" spans="2:17" x14ac:dyDescent="0.25">
      <c r="B43" s="46" t="s">
        <v>174</v>
      </c>
      <c r="C43" s="143">
        <f>C37+C42</f>
        <v>0</v>
      </c>
      <c r="D43" s="143">
        <f>D37+D42</f>
        <v>0</v>
      </c>
      <c r="E43" s="24"/>
      <c r="F43" s="24"/>
      <c r="G43" s="37"/>
      <c r="H43" s="33"/>
      <c r="K43" s="37"/>
      <c r="L43" s="19"/>
      <c r="N43" s="19"/>
      <c r="O43" s="20"/>
      <c r="P43" s="37"/>
      <c r="Q43" s="37"/>
    </row>
    <row r="44" spans="2:17" x14ac:dyDescent="0.25">
      <c r="B44" s="21"/>
      <c r="C44" s="299"/>
      <c r="D44" s="23"/>
      <c r="E44" s="24"/>
      <c r="F44" s="24"/>
      <c r="G44" s="37"/>
      <c r="H44" s="33"/>
      <c r="K44" s="37"/>
      <c r="L44" s="19"/>
      <c r="N44" s="19"/>
      <c r="O44" s="20"/>
      <c r="P44" s="37"/>
      <c r="Q44" s="37"/>
    </row>
    <row r="45" spans="2:17" x14ac:dyDescent="0.25">
      <c r="B45" s="21"/>
      <c r="C45" s="299"/>
      <c r="D45" s="23"/>
      <c r="E45" s="24"/>
      <c r="F45" s="24"/>
      <c r="G45" s="37"/>
      <c r="H45" s="33"/>
      <c r="K45" s="37"/>
      <c r="L45" s="19"/>
      <c r="N45" s="19"/>
      <c r="O45" s="20"/>
      <c r="P45" s="37"/>
      <c r="Q45" s="37"/>
    </row>
    <row r="46" spans="2:17" x14ac:dyDescent="0.25">
      <c r="B46" s="21"/>
      <c r="C46" s="299"/>
      <c r="D46" s="23"/>
      <c r="E46" s="24"/>
      <c r="F46" s="24"/>
      <c r="G46" s="37"/>
      <c r="H46" s="33"/>
      <c r="K46" s="37"/>
      <c r="L46" s="19"/>
      <c r="N46" s="19"/>
      <c r="O46" s="20"/>
      <c r="P46" s="37"/>
      <c r="Q46" s="37"/>
    </row>
    <row r="47" spans="2:17" x14ac:dyDescent="0.25">
      <c r="B47" s="21"/>
      <c r="C47" s="299"/>
      <c r="D47" s="23"/>
      <c r="E47" s="24"/>
      <c r="F47" s="24"/>
      <c r="G47" s="37"/>
      <c r="H47" s="33"/>
      <c r="K47" s="37"/>
      <c r="L47" s="19"/>
      <c r="N47" s="19"/>
      <c r="O47" s="20"/>
      <c r="P47" s="37"/>
      <c r="Q47" s="37"/>
    </row>
    <row r="48" spans="2:17" x14ac:dyDescent="0.25">
      <c r="B48" s="21"/>
      <c r="C48" s="299"/>
      <c r="D48" s="23"/>
      <c r="E48" s="24"/>
      <c r="F48" s="24"/>
      <c r="G48" s="37"/>
      <c r="H48" s="33"/>
      <c r="K48" s="37"/>
      <c r="L48" s="19"/>
      <c r="N48" s="19"/>
      <c r="O48" s="20"/>
      <c r="P48" s="37"/>
      <c r="Q48" s="37"/>
    </row>
    <row r="49" spans="1:17" x14ac:dyDescent="0.25">
      <c r="B49" s="21"/>
      <c r="C49" s="299"/>
      <c r="D49" s="23"/>
      <c r="E49" s="24"/>
      <c r="F49" s="24"/>
      <c r="G49" s="37"/>
      <c r="H49" s="33"/>
      <c r="K49" s="37"/>
      <c r="L49" s="19"/>
      <c r="N49" s="19"/>
      <c r="O49" s="20"/>
      <c r="P49" s="37"/>
      <c r="Q49" s="37"/>
    </row>
    <row r="50" spans="1:17" x14ac:dyDescent="0.25">
      <c r="B50" s="21"/>
      <c r="C50" s="299"/>
      <c r="D50" s="23"/>
      <c r="E50" s="23"/>
      <c r="F50" s="23"/>
      <c r="G50" s="37"/>
      <c r="H50" s="33"/>
      <c r="K50" s="37"/>
      <c r="L50" s="19"/>
      <c r="N50" s="19"/>
      <c r="O50" s="20"/>
      <c r="P50" s="37"/>
      <c r="Q50" s="37"/>
    </row>
    <row r="51" spans="1:17" x14ac:dyDescent="0.25">
      <c r="B51" s="21"/>
      <c r="C51" s="299"/>
      <c r="D51" s="23"/>
      <c r="E51" s="23"/>
      <c r="F51" s="23"/>
      <c r="G51" s="37"/>
      <c r="H51" s="33"/>
      <c r="K51" s="37"/>
      <c r="L51" s="19"/>
      <c r="N51" s="19"/>
      <c r="O51" s="20"/>
      <c r="P51" s="37"/>
      <c r="Q51" s="37"/>
    </row>
    <row r="52" spans="1:17" s="12" customFormat="1" ht="13.8" thickBot="1" x14ac:dyDescent="0.3">
      <c r="A52" s="47"/>
      <c r="B52" s="21"/>
      <c r="C52" s="299"/>
      <c r="D52" s="23"/>
      <c r="E52" s="23"/>
      <c r="F52" s="23"/>
      <c r="G52" s="37"/>
      <c r="H52" s="33"/>
      <c r="I52" s="11"/>
      <c r="J52" s="11"/>
      <c r="K52" s="37"/>
      <c r="L52" s="19"/>
      <c r="M52" s="43"/>
      <c r="N52" s="19"/>
      <c r="O52" s="26"/>
      <c r="P52" s="37"/>
      <c r="Q52" s="37"/>
    </row>
    <row r="53" spans="1:17" s="7" customFormat="1" x14ac:dyDescent="0.25">
      <c r="B53" s="21"/>
      <c r="C53" s="299"/>
      <c r="D53" s="19"/>
      <c r="E53" s="23"/>
      <c r="F53" s="23"/>
      <c r="G53" s="19"/>
      <c r="H53" s="33"/>
      <c r="I53" s="11"/>
      <c r="J53" s="11"/>
      <c r="K53" s="18"/>
      <c r="L53" s="19"/>
      <c r="M53" s="43"/>
      <c r="N53" s="19"/>
      <c r="O53" s="27"/>
      <c r="P53" s="18"/>
      <c r="Q53" s="18"/>
    </row>
    <row r="54" spans="1:17" x14ac:dyDescent="0.25">
      <c r="B54" s="21"/>
      <c r="C54" s="299"/>
      <c r="D54" s="19"/>
      <c r="E54" s="19"/>
      <c r="F54" s="19"/>
      <c r="G54" s="19"/>
      <c r="H54" s="33"/>
      <c r="K54" s="19"/>
      <c r="L54" s="19"/>
      <c r="N54" s="19"/>
      <c r="O54" s="20"/>
      <c r="P54" s="19"/>
      <c r="Q54" s="19"/>
    </row>
    <row r="55" spans="1:17" x14ac:dyDescent="0.25">
      <c r="B55" s="21"/>
      <c r="C55" s="299"/>
      <c r="D55" s="19"/>
      <c r="E55" s="18"/>
      <c r="F55" s="18"/>
      <c r="G55" s="19"/>
      <c r="H55" s="33"/>
      <c r="K55" s="19"/>
      <c r="L55" s="19"/>
      <c r="N55" s="19"/>
      <c r="O55" s="20"/>
      <c r="P55" s="19"/>
      <c r="Q55" s="19"/>
    </row>
    <row r="56" spans="1:17" x14ac:dyDescent="0.25">
      <c r="B56" s="21"/>
      <c r="C56" s="299"/>
      <c r="D56" s="19"/>
      <c r="E56" s="18"/>
      <c r="F56" s="18"/>
      <c r="G56" s="19"/>
      <c r="H56" s="33"/>
      <c r="K56" s="19"/>
      <c r="L56" s="19"/>
      <c r="N56" s="19"/>
      <c r="O56" s="20"/>
      <c r="P56" s="19"/>
      <c r="Q56" s="19"/>
    </row>
    <row r="57" spans="1:17" x14ac:dyDescent="0.25">
      <c r="B57" s="21"/>
      <c r="C57" s="299"/>
      <c r="D57" s="19"/>
      <c r="E57" s="18"/>
      <c r="F57" s="18"/>
      <c r="G57" s="18"/>
      <c r="H57" s="33"/>
      <c r="K57" s="18"/>
      <c r="L57" s="19"/>
      <c r="N57" s="19"/>
      <c r="O57" s="20"/>
      <c r="P57" s="18"/>
      <c r="Q57" s="18"/>
    </row>
    <row r="58" spans="1:17" x14ac:dyDescent="0.25">
      <c r="B58" s="21"/>
      <c r="C58" s="299"/>
      <c r="D58" s="19"/>
      <c r="E58" s="18"/>
      <c r="F58" s="28"/>
      <c r="G58" s="18"/>
      <c r="H58" s="33"/>
      <c r="K58" s="18"/>
      <c r="L58" s="19"/>
      <c r="N58" s="19"/>
      <c r="O58" s="20"/>
      <c r="P58" s="18"/>
      <c r="Q58" s="18"/>
    </row>
    <row r="59" spans="1:17" x14ac:dyDescent="0.25">
      <c r="B59" s="21"/>
      <c r="C59" s="299"/>
      <c r="D59" s="19"/>
      <c r="E59" s="18"/>
      <c r="F59" s="28"/>
      <c r="G59" s="18"/>
      <c r="H59" s="35"/>
      <c r="K59" s="18"/>
      <c r="L59" s="19"/>
      <c r="N59" s="19"/>
      <c r="O59" s="20"/>
      <c r="P59" s="18"/>
      <c r="Q59" s="18"/>
    </row>
    <row r="60" spans="1:17" x14ac:dyDescent="0.25">
      <c r="B60" s="21"/>
      <c r="C60" s="299"/>
      <c r="D60" s="19"/>
      <c r="E60" s="18"/>
      <c r="F60" s="28"/>
      <c r="G60" s="18"/>
      <c r="H60" s="33"/>
      <c r="K60" s="18"/>
      <c r="L60" s="19"/>
      <c r="N60" s="19"/>
      <c r="O60" s="20"/>
      <c r="P60" s="18"/>
      <c r="Q60" s="18"/>
    </row>
    <row r="61" spans="1:17" x14ac:dyDescent="0.25">
      <c r="B61" s="21"/>
      <c r="C61" s="299"/>
      <c r="D61" s="19"/>
      <c r="E61" s="18"/>
      <c r="F61" s="28"/>
      <c r="G61" s="18"/>
      <c r="H61" s="33"/>
      <c r="K61" s="18"/>
      <c r="L61" s="19"/>
      <c r="N61" s="19"/>
      <c r="O61" s="20"/>
      <c r="P61" s="18"/>
      <c r="Q61" s="18"/>
    </row>
    <row r="62" spans="1:17" x14ac:dyDescent="0.25">
      <c r="B62" s="21"/>
      <c r="C62" s="299"/>
      <c r="D62" s="19"/>
      <c r="E62" s="18"/>
      <c r="F62" s="28"/>
      <c r="G62" s="18"/>
      <c r="H62" s="33"/>
      <c r="K62" s="18"/>
      <c r="L62" s="19"/>
      <c r="N62" s="19"/>
      <c r="O62" s="20"/>
      <c r="P62" s="18"/>
      <c r="Q62" s="18"/>
    </row>
    <row r="63" spans="1:17" x14ac:dyDescent="0.25">
      <c r="B63" s="21"/>
      <c r="C63" s="299"/>
      <c r="D63" s="19"/>
      <c r="E63" s="18"/>
      <c r="F63" s="28"/>
      <c r="G63" s="18"/>
      <c r="H63" s="33"/>
      <c r="K63" s="18"/>
      <c r="L63" s="19"/>
      <c r="N63" s="19"/>
      <c r="O63" s="20"/>
      <c r="P63" s="18"/>
      <c r="Q63" s="18"/>
    </row>
    <row r="64" spans="1:17" x14ac:dyDescent="0.25">
      <c r="B64" s="21"/>
      <c r="C64" s="299"/>
      <c r="D64" s="19"/>
      <c r="E64" s="18"/>
      <c r="F64" s="28"/>
      <c r="G64" s="18"/>
      <c r="H64" s="33"/>
      <c r="K64" s="18"/>
      <c r="L64" s="19"/>
      <c r="N64" s="19"/>
      <c r="O64" s="20"/>
      <c r="P64" s="18"/>
      <c r="Q64" s="18"/>
    </row>
    <row r="65" spans="2:17" x14ac:dyDescent="0.25">
      <c r="B65" s="21"/>
      <c r="C65" s="299"/>
      <c r="D65" s="19"/>
      <c r="E65" s="18"/>
      <c r="F65" s="28"/>
      <c r="G65" s="18"/>
      <c r="H65" s="33"/>
      <c r="K65" s="18"/>
      <c r="L65" s="19"/>
      <c r="N65" s="19"/>
      <c r="O65" s="20"/>
      <c r="P65" s="18"/>
      <c r="Q65" s="18"/>
    </row>
    <row r="66" spans="2:17" ht="13.8" x14ac:dyDescent="0.25">
      <c r="B66" s="21"/>
      <c r="C66" s="299"/>
      <c r="D66" s="19"/>
      <c r="E66" s="18"/>
      <c r="F66" s="18"/>
      <c r="G66" s="40"/>
      <c r="H66" s="33"/>
      <c r="K66" s="40"/>
      <c r="L66" s="19"/>
      <c r="N66" s="19"/>
      <c r="O66" s="20"/>
      <c r="P66" s="40"/>
      <c r="Q66" s="40"/>
    </row>
    <row r="67" spans="2:17" x14ac:dyDescent="0.25">
      <c r="B67" s="21"/>
      <c r="C67" s="299"/>
      <c r="D67" s="19"/>
      <c r="E67" s="18"/>
      <c r="F67" s="18"/>
      <c r="G67" s="18"/>
      <c r="H67" s="33"/>
      <c r="K67" s="18"/>
      <c r="L67" s="19"/>
      <c r="N67" s="19"/>
      <c r="O67" s="20"/>
      <c r="P67" s="18"/>
      <c r="Q67" s="18"/>
    </row>
    <row r="68" spans="2:17" x14ac:dyDescent="0.25">
      <c r="B68" s="21"/>
      <c r="C68" s="300"/>
      <c r="D68" s="29"/>
      <c r="E68" s="29"/>
      <c r="F68" s="18"/>
      <c r="G68" s="18"/>
      <c r="H68" s="33"/>
      <c r="K68" s="18"/>
      <c r="L68" s="19"/>
      <c r="N68" s="19"/>
      <c r="O68" s="20"/>
      <c r="P68" s="18"/>
      <c r="Q68" s="18"/>
    </row>
    <row r="69" spans="2:17" x14ac:dyDescent="0.25">
      <c r="B69" s="21"/>
      <c r="C69" s="300"/>
      <c r="D69" s="29"/>
      <c r="E69" s="29"/>
      <c r="F69" s="18"/>
      <c r="G69" s="18"/>
      <c r="H69" s="33"/>
      <c r="K69" s="18"/>
      <c r="L69" s="19"/>
      <c r="N69" s="19"/>
      <c r="O69" s="20"/>
      <c r="P69" s="18"/>
      <c r="Q69" s="18"/>
    </row>
    <row r="70" spans="2:17" x14ac:dyDescent="0.25">
      <c r="B70" s="21"/>
      <c r="C70" s="300"/>
      <c r="D70" s="29"/>
      <c r="E70" s="18"/>
      <c r="F70" s="31"/>
      <c r="G70" s="31"/>
      <c r="H70" s="33"/>
      <c r="K70" s="18"/>
      <c r="L70" s="19"/>
      <c r="N70" s="19"/>
      <c r="O70" s="20"/>
      <c r="P70" s="18"/>
      <c r="Q70" s="18"/>
    </row>
    <row r="71" spans="2:17" x14ac:dyDescent="0.25">
      <c r="B71" s="21"/>
      <c r="C71" s="299"/>
      <c r="D71" s="19"/>
      <c r="E71" s="18"/>
      <c r="F71" s="18"/>
      <c r="G71" s="18"/>
      <c r="H71" s="33"/>
      <c r="K71" s="18"/>
      <c r="L71" s="19"/>
      <c r="N71" s="19"/>
      <c r="O71" s="20"/>
      <c r="P71" s="18"/>
      <c r="Q71" s="18"/>
    </row>
    <row r="72" spans="2:17" x14ac:dyDescent="0.25">
      <c r="B72" s="21"/>
      <c r="C72" s="299"/>
      <c r="D72" s="19"/>
      <c r="E72" s="18"/>
      <c r="F72" s="18"/>
      <c r="G72" s="18"/>
      <c r="H72" s="33"/>
      <c r="K72" s="18"/>
      <c r="L72" s="19"/>
      <c r="N72" s="19"/>
      <c r="O72" s="20"/>
      <c r="P72" s="18"/>
      <c r="Q72" s="18"/>
    </row>
    <row r="73" spans="2:17" x14ac:dyDescent="0.25">
      <c r="B73" s="21"/>
      <c r="C73" s="299"/>
      <c r="D73" s="19"/>
      <c r="E73" s="19"/>
      <c r="F73" s="19"/>
      <c r="G73" s="19"/>
      <c r="H73" s="33"/>
      <c r="K73" s="18"/>
      <c r="L73" s="19"/>
      <c r="N73" s="19"/>
      <c r="O73" s="20"/>
      <c r="P73" s="18"/>
      <c r="Q73" s="18"/>
    </row>
    <row r="74" spans="2:17" x14ac:dyDescent="0.25">
      <c r="B74" s="21"/>
      <c r="C74" s="299"/>
      <c r="D74" s="19"/>
      <c r="E74" s="19"/>
      <c r="F74" s="19"/>
      <c r="G74" s="19"/>
      <c r="H74" s="33"/>
      <c r="K74" s="18"/>
      <c r="L74" s="19"/>
      <c r="N74" s="19"/>
      <c r="O74" s="20"/>
      <c r="P74" s="18"/>
      <c r="Q74" s="18"/>
    </row>
    <row r="75" spans="2:17" x14ac:dyDescent="0.25">
      <c r="B75" s="21"/>
      <c r="C75" s="299"/>
      <c r="D75" s="19"/>
      <c r="E75" s="19"/>
      <c r="F75" s="19"/>
      <c r="G75" s="19"/>
      <c r="H75" s="33"/>
      <c r="K75" s="18"/>
      <c r="L75" s="19"/>
      <c r="N75" s="19"/>
      <c r="O75" s="20"/>
      <c r="P75" s="18"/>
      <c r="Q75" s="18"/>
    </row>
    <row r="76" spans="2:17" x14ac:dyDescent="0.25">
      <c r="B76" s="30"/>
      <c r="C76" s="301"/>
    </row>
    <row r="77" spans="2:17" x14ac:dyDescent="0.25">
      <c r="B77" s="30"/>
      <c r="C77" s="301"/>
    </row>
    <row r="78" spans="2:17" x14ac:dyDescent="0.25">
      <c r="B78" s="30"/>
      <c r="C78" s="301"/>
    </row>
    <row r="79" spans="2:17" x14ac:dyDescent="0.25">
      <c r="B79" s="30"/>
      <c r="C79" s="301"/>
      <c r="H79" s="11"/>
      <c r="K79" s="11"/>
      <c r="M79" s="11"/>
      <c r="P79" s="11"/>
      <c r="Q79" s="11"/>
    </row>
    <row r="80" spans="2:17" x14ac:dyDescent="0.25">
      <c r="B80" s="30"/>
      <c r="C80" s="301"/>
      <c r="H80" s="11"/>
      <c r="K80" s="11"/>
      <c r="M80" s="11"/>
      <c r="P80" s="11"/>
      <c r="Q80" s="11"/>
    </row>
    <row r="81" spans="2:17" x14ac:dyDescent="0.25">
      <c r="B81" s="30"/>
      <c r="C81" s="301"/>
      <c r="H81" s="11"/>
      <c r="K81" s="11"/>
      <c r="M81" s="11"/>
      <c r="P81" s="11"/>
      <c r="Q81" s="11"/>
    </row>
    <row r="82" spans="2:17" x14ac:dyDescent="0.25">
      <c r="B82" s="30"/>
      <c r="C82" s="301"/>
      <c r="H82" s="11"/>
      <c r="K82" s="11"/>
      <c r="M82" s="11"/>
      <c r="P82" s="11"/>
      <c r="Q82" s="11"/>
    </row>
    <row r="83" spans="2:17" x14ac:dyDescent="0.25">
      <c r="B83" s="30"/>
      <c r="C83" s="301"/>
      <c r="H83" s="11"/>
      <c r="K83" s="11"/>
      <c r="M83" s="11"/>
      <c r="P83" s="11"/>
      <c r="Q83" s="11"/>
    </row>
    <row r="84" spans="2:17" x14ac:dyDescent="0.25">
      <c r="B84" s="30"/>
      <c r="C84" s="301"/>
      <c r="H84" s="11"/>
      <c r="K84" s="11"/>
      <c r="M84" s="11"/>
      <c r="P84" s="11"/>
      <c r="Q84" s="11"/>
    </row>
    <row r="85" spans="2:17" x14ac:dyDescent="0.25">
      <c r="B85" s="30"/>
      <c r="C85" s="301"/>
      <c r="H85" s="11"/>
      <c r="K85" s="11"/>
      <c r="M85" s="11"/>
      <c r="P85" s="11"/>
      <c r="Q85" s="11"/>
    </row>
    <row r="86" spans="2:17" x14ac:dyDescent="0.25">
      <c r="B86" s="30"/>
      <c r="C86" s="301"/>
      <c r="H86" s="11"/>
      <c r="K86" s="11"/>
      <c r="M86" s="11"/>
      <c r="P86" s="11"/>
      <c r="Q86" s="11"/>
    </row>
    <row r="87" spans="2:17" x14ac:dyDescent="0.25">
      <c r="B87" s="30"/>
      <c r="C87" s="301"/>
      <c r="H87" s="11"/>
      <c r="K87" s="11"/>
      <c r="M87" s="11"/>
      <c r="P87" s="11"/>
      <c r="Q87" s="11"/>
    </row>
    <row r="88" spans="2:17" x14ac:dyDescent="0.25">
      <c r="B88" s="30"/>
      <c r="C88" s="301"/>
      <c r="H88" s="11"/>
      <c r="K88" s="11"/>
      <c r="M88" s="11"/>
      <c r="P88" s="11"/>
      <c r="Q88" s="11"/>
    </row>
    <row r="89" spans="2:17" x14ac:dyDescent="0.25">
      <c r="B89" s="30"/>
      <c r="C89" s="301"/>
      <c r="H89" s="11"/>
      <c r="K89" s="11"/>
      <c r="M89" s="11"/>
      <c r="P89" s="11"/>
      <c r="Q89" s="11"/>
    </row>
    <row r="90" spans="2:17" x14ac:dyDescent="0.25">
      <c r="B90" s="30"/>
      <c r="C90" s="301"/>
      <c r="H90" s="11"/>
      <c r="K90" s="11"/>
      <c r="M90" s="11"/>
      <c r="P90" s="11"/>
      <c r="Q90" s="11"/>
    </row>
    <row r="91" spans="2:17" x14ac:dyDescent="0.25">
      <c r="B91" s="30"/>
      <c r="C91" s="301"/>
      <c r="H91" s="11"/>
      <c r="K91" s="11"/>
      <c r="M91" s="11"/>
      <c r="P91" s="11"/>
      <c r="Q91" s="11"/>
    </row>
    <row r="92" spans="2:17" x14ac:dyDescent="0.25">
      <c r="B92" s="30"/>
      <c r="C92" s="301"/>
      <c r="H92" s="11"/>
      <c r="K92" s="11"/>
      <c r="M92" s="11"/>
      <c r="P92" s="11"/>
      <c r="Q92" s="11"/>
    </row>
    <row r="93" spans="2:17" x14ac:dyDescent="0.25">
      <c r="B93" s="30"/>
      <c r="C93" s="301"/>
      <c r="H93" s="11"/>
      <c r="K93" s="11"/>
      <c r="M93" s="11"/>
      <c r="P93" s="11"/>
      <c r="Q93" s="11"/>
    </row>
    <row r="94" spans="2:17" x14ac:dyDescent="0.25">
      <c r="B94" s="30"/>
      <c r="C94" s="301"/>
      <c r="H94" s="11"/>
      <c r="K94" s="11"/>
      <c r="M94" s="11"/>
      <c r="P94" s="11"/>
      <c r="Q94" s="11"/>
    </row>
    <row r="95" spans="2:17" x14ac:dyDescent="0.25">
      <c r="B95" s="30"/>
      <c r="C95" s="301"/>
      <c r="H95" s="11"/>
      <c r="K95" s="11"/>
      <c r="M95" s="11"/>
      <c r="P95" s="11"/>
      <c r="Q95" s="11"/>
    </row>
    <row r="96" spans="2:17" x14ac:dyDescent="0.25">
      <c r="B96" s="30"/>
      <c r="C96" s="301"/>
      <c r="H96" s="11"/>
      <c r="K96" s="11"/>
      <c r="M96" s="11"/>
      <c r="P96" s="11"/>
      <c r="Q96" s="11"/>
    </row>
    <row r="97" spans="2:17" x14ac:dyDescent="0.25">
      <c r="B97" s="30"/>
      <c r="C97" s="301"/>
      <c r="H97" s="11"/>
      <c r="K97" s="11"/>
      <c r="M97" s="11"/>
      <c r="P97" s="11"/>
      <c r="Q97" s="11"/>
    </row>
    <row r="98" spans="2:17" x14ac:dyDescent="0.25">
      <c r="B98" s="30"/>
      <c r="C98" s="301"/>
      <c r="H98" s="11"/>
      <c r="K98" s="11"/>
      <c r="M98" s="11"/>
      <c r="P98" s="11"/>
      <c r="Q98" s="11"/>
    </row>
    <row r="99" spans="2:17" x14ac:dyDescent="0.25">
      <c r="B99" s="30"/>
      <c r="C99" s="301"/>
      <c r="H99" s="11"/>
      <c r="K99" s="11"/>
      <c r="M99" s="11"/>
      <c r="P99" s="11"/>
      <c r="Q99" s="11"/>
    </row>
    <row r="100" spans="2:17" x14ac:dyDescent="0.25">
      <c r="B100" s="30"/>
      <c r="C100" s="301"/>
      <c r="H100" s="11"/>
      <c r="K100" s="11"/>
      <c r="M100" s="11"/>
      <c r="P100" s="11"/>
      <c r="Q100" s="11"/>
    </row>
    <row r="101" spans="2:17" x14ac:dyDescent="0.25">
      <c r="B101" s="30"/>
      <c r="C101" s="301"/>
      <c r="H101" s="11"/>
      <c r="K101" s="11"/>
      <c r="M101" s="11"/>
      <c r="P101" s="11"/>
      <c r="Q101" s="11"/>
    </row>
    <row r="102" spans="2:17" x14ac:dyDescent="0.25">
      <c r="B102" s="30"/>
      <c r="C102" s="301"/>
      <c r="H102" s="11"/>
      <c r="K102" s="11"/>
      <c r="M102" s="11"/>
      <c r="P102" s="11"/>
      <c r="Q102" s="11"/>
    </row>
    <row r="103" spans="2:17" x14ac:dyDescent="0.25">
      <c r="B103" s="30"/>
      <c r="C103" s="301"/>
      <c r="H103" s="11"/>
      <c r="K103" s="11"/>
      <c r="M103" s="11"/>
      <c r="P103" s="11"/>
      <c r="Q103" s="11"/>
    </row>
    <row r="104" spans="2:17" x14ac:dyDescent="0.25">
      <c r="B104" s="30"/>
      <c r="C104" s="301"/>
      <c r="H104" s="11"/>
      <c r="K104" s="11"/>
      <c r="M104" s="11"/>
      <c r="P104" s="11"/>
      <c r="Q104" s="11"/>
    </row>
    <row r="105" spans="2:17" x14ac:dyDescent="0.25">
      <c r="B105" s="30"/>
      <c r="C105" s="301"/>
      <c r="H105" s="11"/>
      <c r="K105" s="11"/>
      <c r="M105" s="11"/>
      <c r="P105" s="11"/>
      <c r="Q105" s="11"/>
    </row>
    <row r="106" spans="2:17" x14ac:dyDescent="0.25">
      <c r="B106" s="30"/>
      <c r="C106" s="301"/>
      <c r="H106" s="11"/>
      <c r="K106" s="11"/>
      <c r="M106" s="11"/>
      <c r="P106" s="11"/>
      <c r="Q106" s="11"/>
    </row>
    <row r="107" spans="2:17" x14ac:dyDescent="0.25">
      <c r="B107" s="30"/>
      <c r="C107" s="301"/>
      <c r="H107" s="11"/>
      <c r="K107" s="11"/>
      <c r="M107" s="11"/>
      <c r="P107" s="11"/>
      <c r="Q107" s="11"/>
    </row>
    <row r="108" spans="2:17" x14ac:dyDescent="0.25">
      <c r="B108" s="30"/>
      <c r="C108" s="301"/>
      <c r="H108" s="11"/>
      <c r="K108" s="11"/>
      <c r="M108" s="11"/>
      <c r="P108" s="11"/>
      <c r="Q108" s="11"/>
    </row>
    <row r="109" spans="2:17" x14ac:dyDescent="0.25">
      <c r="B109" s="30"/>
      <c r="C109" s="301"/>
      <c r="H109" s="11"/>
      <c r="K109" s="11"/>
      <c r="M109" s="11"/>
      <c r="P109" s="11"/>
      <c r="Q109" s="11"/>
    </row>
    <row r="110" spans="2:17" x14ac:dyDescent="0.25">
      <c r="B110" s="30"/>
      <c r="C110" s="301"/>
      <c r="H110" s="11"/>
      <c r="K110" s="11"/>
      <c r="M110" s="11"/>
      <c r="P110" s="11"/>
      <c r="Q110" s="11"/>
    </row>
    <row r="111" spans="2:17" x14ac:dyDescent="0.25">
      <c r="B111" s="30"/>
      <c r="C111" s="301"/>
      <c r="H111" s="11"/>
      <c r="K111" s="11"/>
      <c r="M111" s="11"/>
      <c r="P111" s="11"/>
      <c r="Q111" s="11"/>
    </row>
    <row r="112" spans="2:17" x14ac:dyDescent="0.25">
      <c r="B112" s="30"/>
      <c r="C112" s="301"/>
      <c r="H112" s="11"/>
      <c r="K112" s="11"/>
      <c r="M112" s="11"/>
      <c r="P112" s="11"/>
      <c r="Q112" s="11"/>
    </row>
    <row r="113" spans="2:17" x14ac:dyDescent="0.25">
      <c r="B113" s="30"/>
      <c r="C113" s="301"/>
      <c r="H113" s="11"/>
      <c r="K113" s="11"/>
      <c r="M113" s="11"/>
      <c r="P113" s="11"/>
      <c r="Q113" s="11"/>
    </row>
    <row r="114" spans="2:17" x14ac:dyDescent="0.25">
      <c r="B114" s="30"/>
      <c r="C114" s="301"/>
      <c r="H114" s="11"/>
      <c r="K114" s="11"/>
      <c r="M114" s="11"/>
      <c r="P114" s="11"/>
      <c r="Q114" s="11"/>
    </row>
    <row r="115" spans="2:17" x14ac:dyDescent="0.25">
      <c r="B115" s="30"/>
      <c r="C115" s="301"/>
      <c r="H115" s="11"/>
      <c r="K115" s="11"/>
      <c r="M115" s="11"/>
      <c r="P115" s="11"/>
      <c r="Q115" s="11"/>
    </row>
    <row r="116" spans="2:17" x14ac:dyDescent="0.25">
      <c r="B116" s="30"/>
      <c r="C116" s="301"/>
      <c r="H116" s="11"/>
      <c r="K116" s="11"/>
      <c r="M116" s="11"/>
      <c r="P116" s="11"/>
      <c r="Q116" s="11"/>
    </row>
    <row r="117" spans="2:17" x14ac:dyDescent="0.25">
      <c r="B117" s="30"/>
      <c r="C117" s="301"/>
      <c r="H117" s="11"/>
      <c r="K117" s="11"/>
      <c r="M117" s="11"/>
      <c r="P117" s="11"/>
      <c r="Q117" s="11"/>
    </row>
    <row r="118" spans="2:17" x14ac:dyDescent="0.25">
      <c r="B118" s="30"/>
      <c r="C118" s="301"/>
      <c r="H118" s="11"/>
      <c r="K118" s="11"/>
      <c r="M118" s="11"/>
      <c r="P118" s="11"/>
      <c r="Q118" s="11"/>
    </row>
    <row r="119" spans="2:17" x14ac:dyDescent="0.25">
      <c r="B119" s="30"/>
      <c r="C119" s="301"/>
      <c r="H119" s="11"/>
      <c r="K119" s="11"/>
      <c r="M119" s="11"/>
      <c r="P119" s="11"/>
      <c r="Q119" s="11"/>
    </row>
    <row r="120" spans="2:17" x14ac:dyDescent="0.25">
      <c r="B120" s="30"/>
      <c r="C120" s="301"/>
      <c r="H120" s="11"/>
      <c r="K120" s="11"/>
      <c r="M120" s="11"/>
      <c r="P120" s="11"/>
      <c r="Q120" s="11"/>
    </row>
    <row r="121" spans="2:17" x14ac:dyDescent="0.25">
      <c r="B121" s="30"/>
      <c r="C121" s="301"/>
      <c r="H121" s="11"/>
      <c r="K121" s="11"/>
      <c r="M121" s="11"/>
      <c r="P121" s="11"/>
      <c r="Q121" s="11"/>
    </row>
    <row r="122" spans="2:17" x14ac:dyDescent="0.25">
      <c r="B122" s="30"/>
      <c r="C122" s="301"/>
      <c r="H122" s="11"/>
      <c r="K122" s="11"/>
      <c r="M122" s="11"/>
      <c r="P122" s="11"/>
      <c r="Q122" s="11"/>
    </row>
    <row r="123" spans="2:17" x14ac:dyDescent="0.25">
      <c r="B123" s="30"/>
      <c r="C123" s="301"/>
      <c r="H123" s="11"/>
      <c r="K123" s="11"/>
      <c r="M123" s="11"/>
      <c r="P123" s="11"/>
      <c r="Q123" s="11"/>
    </row>
    <row r="124" spans="2:17" x14ac:dyDescent="0.25">
      <c r="B124" s="30"/>
      <c r="C124" s="301"/>
      <c r="H124" s="11"/>
      <c r="K124" s="11"/>
      <c r="M124" s="11"/>
      <c r="P124" s="11"/>
      <c r="Q124" s="11"/>
    </row>
    <row r="125" spans="2:17" x14ac:dyDescent="0.25">
      <c r="B125" s="30"/>
      <c r="C125" s="301"/>
      <c r="H125" s="11"/>
      <c r="K125" s="11"/>
      <c r="M125" s="11"/>
      <c r="P125" s="11"/>
      <c r="Q125" s="11"/>
    </row>
    <row r="126" spans="2:17" x14ac:dyDescent="0.25">
      <c r="B126" s="30"/>
      <c r="C126" s="301"/>
      <c r="H126" s="11"/>
      <c r="K126" s="11"/>
      <c r="M126" s="11"/>
      <c r="P126" s="11"/>
      <c r="Q126" s="11"/>
    </row>
    <row r="127" spans="2:17" x14ac:dyDescent="0.25">
      <c r="B127" s="30"/>
      <c r="C127" s="301"/>
      <c r="H127" s="11"/>
      <c r="K127" s="11"/>
      <c r="M127" s="11"/>
      <c r="P127" s="11"/>
      <c r="Q127" s="11"/>
    </row>
    <row r="128" spans="2:17" x14ac:dyDescent="0.25">
      <c r="B128" s="30"/>
      <c r="C128" s="301"/>
      <c r="H128" s="11"/>
      <c r="K128" s="11"/>
      <c r="M128" s="11"/>
      <c r="P128" s="11"/>
      <c r="Q128" s="11"/>
    </row>
    <row r="129" spans="2:17" x14ac:dyDescent="0.25">
      <c r="B129" s="30"/>
      <c r="C129" s="301"/>
      <c r="H129" s="11"/>
      <c r="K129" s="11"/>
      <c r="M129" s="11"/>
      <c r="P129" s="11"/>
      <c r="Q129" s="11"/>
    </row>
    <row r="130" spans="2:17" x14ac:dyDescent="0.25">
      <c r="B130" s="30"/>
      <c r="C130" s="301"/>
      <c r="H130" s="11"/>
      <c r="K130" s="11"/>
      <c r="M130" s="11"/>
      <c r="P130" s="11"/>
      <c r="Q130" s="11"/>
    </row>
    <row r="131" spans="2:17" x14ac:dyDescent="0.25">
      <c r="B131" s="30"/>
      <c r="C131" s="301"/>
      <c r="H131" s="11"/>
      <c r="K131" s="11"/>
      <c r="M131" s="11"/>
      <c r="P131" s="11"/>
      <c r="Q131" s="11"/>
    </row>
    <row r="132" spans="2:17" x14ac:dyDescent="0.25">
      <c r="B132" s="30"/>
      <c r="C132" s="301"/>
      <c r="H132" s="11"/>
      <c r="K132" s="11"/>
      <c r="M132" s="11"/>
      <c r="P132" s="11"/>
      <c r="Q132" s="11"/>
    </row>
    <row r="133" spans="2:17" x14ac:dyDescent="0.25">
      <c r="B133" s="30"/>
      <c r="C133" s="301"/>
      <c r="H133" s="11"/>
      <c r="K133" s="11"/>
      <c r="M133" s="11"/>
      <c r="P133" s="11"/>
      <c r="Q133" s="11"/>
    </row>
    <row r="134" spans="2:17" x14ac:dyDescent="0.25">
      <c r="B134" s="30"/>
      <c r="C134" s="301"/>
      <c r="H134" s="11"/>
      <c r="K134" s="11"/>
      <c r="M134" s="11"/>
      <c r="P134" s="11"/>
      <c r="Q134" s="11"/>
    </row>
    <row r="135" spans="2:17" x14ac:dyDescent="0.25">
      <c r="B135" s="30"/>
      <c r="C135" s="301"/>
      <c r="H135" s="11"/>
      <c r="K135" s="11"/>
      <c r="M135" s="11"/>
      <c r="P135" s="11"/>
      <c r="Q135" s="11"/>
    </row>
    <row r="136" spans="2:17" x14ac:dyDescent="0.25">
      <c r="B136" s="30"/>
      <c r="C136" s="301"/>
      <c r="H136" s="11"/>
      <c r="K136" s="11"/>
      <c r="M136" s="11"/>
      <c r="P136" s="11"/>
      <c r="Q136" s="11"/>
    </row>
    <row r="137" spans="2:17" x14ac:dyDescent="0.25">
      <c r="B137" s="30"/>
      <c r="C137" s="301"/>
      <c r="H137" s="11"/>
      <c r="K137" s="11"/>
      <c r="M137" s="11"/>
      <c r="P137" s="11"/>
      <c r="Q137" s="11"/>
    </row>
    <row r="138" spans="2:17" x14ac:dyDescent="0.25">
      <c r="B138" s="30"/>
      <c r="C138" s="301"/>
      <c r="H138" s="11"/>
      <c r="K138" s="11"/>
      <c r="M138" s="11"/>
      <c r="P138" s="11"/>
      <c r="Q138" s="11"/>
    </row>
    <row r="139" spans="2:17" x14ac:dyDescent="0.25">
      <c r="B139" s="30"/>
      <c r="C139" s="301"/>
      <c r="H139" s="11"/>
      <c r="K139" s="11"/>
      <c r="M139" s="11"/>
      <c r="P139" s="11"/>
      <c r="Q139" s="11"/>
    </row>
    <row r="140" spans="2:17" x14ac:dyDescent="0.25">
      <c r="B140" s="30"/>
      <c r="C140" s="301"/>
      <c r="H140" s="11"/>
      <c r="K140" s="11"/>
      <c r="M140" s="11"/>
      <c r="P140" s="11"/>
      <c r="Q140" s="11"/>
    </row>
    <row r="141" spans="2:17" x14ac:dyDescent="0.25">
      <c r="B141" s="30"/>
      <c r="C141" s="301"/>
      <c r="H141" s="11"/>
      <c r="K141" s="11"/>
      <c r="M141" s="11"/>
      <c r="P141" s="11"/>
      <c r="Q141" s="11"/>
    </row>
    <row r="142" spans="2:17" x14ac:dyDescent="0.25">
      <c r="B142" s="30"/>
      <c r="C142" s="301"/>
      <c r="H142" s="11"/>
      <c r="K142" s="11"/>
      <c r="M142" s="11"/>
      <c r="P142" s="11"/>
      <c r="Q142" s="11"/>
    </row>
    <row r="143" spans="2:17" x14ac:dyDescent="0.25">
      <c r="B143" s="30"/>
      <c r="C143" s="301"/>
      <c r="H143" s="11"/>
      <c r="K143" s="11"/>
      <c r="M143" s="11"/>
      <c r="P143" s="11"/>
      <c r="Q143" s="11"/>
    </row>
    <row r="144" spans="2:17" x14ac:dyDescent="0.25">
      <c r="B144" s="30"/>
      <c r="C144" s="301"/>
      <c r="H144" s="11"/>
      <c r="K144" s="11"/>
      <c r="M144" s="11"/>
      <c r="P144" s="11"/>
      <c r="Q144" s="11"/>
    </row>
    <row r="145" spans="2:17" x14ac:dyDescent="0.25">
      <c r="B145" s="30"/>
      <c r="C145" s="301"/>
      <c r="H145" s="11"/>
      <c r="K145" s="11"/>
      <c r="M145" s="11"/>
      <c r="P145" s="11"/>
      <c r="Q145" s="11"/>
    </row>
    <row r="146" spans="2:17" x14ac:dyDescent="0.25">
      <c r="B146" s="30"/>
      <c r="C146" s="301"/>
      <c r="H146" s="11"/>
      <c r="K146" s="11"/>
      <c r="M146" s="11"/>
      <c r="P146" s="11"/>
      <c r="Q146" s="11"/>
    </row>
    <row r="147" spans="2:17" x14ac:dyDescent="0.25">
      <c r="B147" s="30"/>
      <c r="C147" s="301"/>
      <c r="H147" s="11"/>
      <c r="K147" s="11"/>
      <c r="M147" s="11"/>
      <c r="P147" s="11"/>
      <c r="Q147" s="11"/>
    </row>
    <row r="148" spans="2:17" x14ac:dyDescent="0.25">
      <c r="B148" s="30"/>
      <c r="C148" s="301"/>
      <c r="H148" s="11"/>
      <c r="K148" s="11"/>
      <c r="M148" s="11"/>
      <c r="P148" s="11"/>
      <c r="Q148" s="11"/>
    </row>
    <row r="149" spans="2:17" x14ac:dyDescent="0.25">
      <c r="B149" s="30"/>
      <c r="C149" s="301"/>
      <c r="H149" s="11"/>
      <c r="K149" s="11"/>
      <c r="M149" s="11"/>
      <c r="P149" s="11"/>
      <c r="Q149" s="11"/>
    </row>
    <row r="150" spans="2:17" x14ac:dyDescent="0.25">
      <c r="B150" s="30"/>
      <c r="C150" s="301"/>
      <c r="H150" s="11"/>
      <c r="K150" s="11"/>
      <c r="M150" s="11"/>
      <c r="P150" s="11"/>
      <c r="Q150" s="11"/>
    </row>
    <row r="151" spans="2:17" x14ac:dyDescent="0.25">
      <c r="B151" s="30"/>
      <c r="C151" s="301"/>
      <c r="H151" s="11"/>
      <c r="K151" s="11"/>
      <c r="M151" s="11"/>
      <c r="P151" s="11"/>
      <c r="Q151" s="11"/>
    </row>
    <row r="152" spans="2:17" x14ac:dyDescent="0.25">
      <c r="B152" s="30"/>
      <c r="C152" s="301"/>
      <c r="H152" s="11"/>
      <c r="K152" s="11"/>
      <c r="M152" s="11"/>
      <c r="P152" s="11"/>
      <c r="Q152" s="11"/>
    </row>
    <row r="153" spans="2:17" x14ac:dyDescent="0.25">
      <c r="B153" s="30"/>
      <c r="C153" s="301"/>
      <c r="H153" s="11"/>
      <c r="K153" s="11"/>
      <c r="M153" s="11"/>
      <c r="P153" s="11"/>
      <c r="Q153" s="11"/>
    </row>
    <row r="154" spans="2:17" x14ac:dyDescent="0.25">
      <c r="B154" s="30"/>
      <c r="C154" s="301"/>
      <c r="H154" s="11"/>
      <c r="K154" s="11"/>
      <c r="M154" s="11"/>
      <c r="P154" s="11"/>
      <c r="Q154" s="11"/>
    </row>
    <row r="155" spans="2:17" x14ac:dyDescent="0.25">
      <c r="B155" s="30"/>
      <c r="C155" s="301"/>
      <c r="H155" s="11"/>
      <c r="K155" s="11"/>
      <c r="M155" s="11"/>
      <c r="P155" s="11"/>
      <c r="Q155" s="11"/>
    </row>
    <row r="156" spans="2:17" x14ac:dyDescent="0.25">
      <c r="B156" s="30"/>
      <c r="C156" s="301"/>
      <c r="H156" s="11"/>
      <c r="K156" s="11"/>
      <c r="M156" s="11"/>
      <c r="P156" s="11"/>
      <c r="Q156" s="11"/>
    </row>
    <row r="157" spans="2:17" x14ac:dyDescent="0.25">
      <c r="B157" s="30"/>
      <c r="C157" s="301"/>
      <c r="H157" s="11"/>
      <c r="K157" s="11"/>
      <c r="M157" s="11"/>
      <c r="P157" s="11"/>
      <c r="Q157" s="11"/>
    </row>
    <row r="158" spans="2:17" x14ac:dyDescent="0.25">
      <c r="B158" s="30"/>
      <c r="C158" s="301"/>
      <c r="H158" s="11"/>
      <c r="K158" s="11"/>
      <c r="M158" s="11"/>
      <c r="P158" s="11"/>
      <c r="Q158" s="11"/>
    </row>
    <row r="159" spans="2:17" x14ac:dyDescent="0.25">
      <c r="B159" s="30"/>
      <c r="C159" s="301"/>
      <c r="H159" s="11"/>
      <c r="K159" s="11"/>
      <c r="M159" s="11"/>
      <c r="P159" s="11"/>
      <c r="Q159" s="11"/>
    </row>
    <row r="160" spans="2:17" x14ac:dyDescent="0.25">
      <c r="B160" s="30"/>
      <c r="C160" s="301"/>
      <c r="H160" s="11"/>
      <c r="K160" s="11"/>
      <c r="M160" s="11"/>
      <c r="P160" s="11"/>
      <c r="Q160" s="11"/>
    </row>
    <row r="161" spans="2:17" x14ac:dyDescent="0.25">
      <c r="B161" s="30"/>
      <c r="C161" s="301"/>
      <c r="H161" s="11"/>
      <c r="K161" s="11"/>
      <c r="M161" s="11"/>
      <c r="P161" s="11"/>
      <c r="Q161" s="11"/>
    </row>
    <row r="162" spans="2:17" x14ac:dyDescent="0.25">
      <c r="B162" s="30"/>
      <c r="C162" s="301"/>
      <c r="H162" s="11"/>
      <c r="K162" s="11"/>
      <c r="M162" s="11"/>
      <c r="P162" s="11"/>
      <c r="Q162" s="11"/>
    </row>
    <row r="163" spans="2:17" x14ac:dyDescent="0.25">
      <c r="B163" s="30"/>
      <c r="C163" s="301"/>
      <c r="H163" s="11"/>
      <c r="K163" s="11"/>
      <c r="M163" s="11"/>
      <c r="P163" s="11"/>
      <c r="Q163" s="11"/>
    </row>
    <row r="164" spans="2:17" x14ac:dyDescent="0.25">
      <c r="B164" s="30"/>
      <c r="C164" s="301"/>
      <c r="H164" s="11"/>
      <c r="K164" s="11"/>
      <c r="M164" s="11"/>
      <c r="P164" s="11"/>
      <c r="Q164" s="11"/>
    </row>
    <row r="165" spans="2:17" x14ac:dyDescent="0.25">
      <c r="B165" s="30"/>
      <c r="C165" s="301"/>
      <c r="H165" s="11"/>
      <c r="K165" s="11"/>
      <c r="M165" s="11"/>
      <c r="P165" s="11"/>
      <c r="Q165" s="11"/>
    </row>
    <row r="166" spans="2:17" x14ac:dyDescent="0.25">
      <c r="B166" s="30"/>
      <c r="C166" s="301"/>
      <c r="H166" s="11"/>
      <c r="K166" s="11"/>
      <c r="M166" s="11"/>
      <c r="P166" s="11"/>
      <c r="Q166" s="11"/>
    </row>
    <row r="167" spans="2:17" x14ac:dyDescent="0.25">
      <c r="B167" s="30"/>
      <c r="C167" s="301"/>
      <c r="H167" s="11"/>
      <c r="K167" s="11"/>
      <c r="M167" s="11"/>
      <c r="P167" s="11"/>
      <c r="Q167" s="11"/>
    </row>
    <row r="168" spans="2:17" x14ac:dyDescent="0.25">
      <c r="B168" s="30"/>
      <c r="C168" s="301"/>
      <c r="H168" s="11"/>
      <c r="K168" s="11"/>
      <c r="M168" s="11"/>
      <c r="P168" s="11"/>
      <c r="Q168" s="11"/>
    </row>
    <row r="169" spans="2:17" x14ac:dyDescent="0.25">
      <c r="B169" s="30"/>
      <c r="C169" s="301"/>
      <c r="H169" s="11"/>
      <c r="K169" s="11"/>
      <c r="M169" s="11"/>
      <c r="P169" s="11"/>
      <c r="Q169" s="11"/>
    </row>
    <row r="170" spans="2:17" x14ac:dyDescent="0.25">
      <c r="B170" s="30"/>
      <c r="C170" s="301"/>
      <c r="H170" s="11"/>
      <c r="K170" s="11"/>
      <c r="M170" s="11"/>
      <c r="P170" s="11"/>
      <c r="Q170" s="11"/>
    </row>
    <row r="171" spans="2:17" x14ac:dyDescent="0.25">
      <c r="B171" s="30"/>
      <c r="C171" s="301"/>
      <c r="H171" s="11"/>
      <c r="K171" s="11"/>
      <c r="M171" s="11"/>
      <c r="P171" s="11"/>
      <c r="Q171" s="11"/>
    </row>
    <row r="172" spans="2:17" x14ac:dyDescent="0.25">
      <c r="B172" s="30"/>
      <c r="C172" s="301"/>
      <c r="H172" s="11"/>
      <c r="K172" s="11"/>
      <c r="M172" s="11"/>
      <c r="P172" s="11"/>
      <c r="Q172" s="11"/>
    </row>
    <row r="173" spans="2:17" x14ac:dyDescent="0.25">
      <c r="B173" s="30"/>
      <c r="C173" s="301"/>
      <c r="H173" s="11"/>
      <c r="K173" s="11"/>
      <c r="M173" s="11"/>
      <c r="P173" s="11"/>
      <c r="Q173" s="11"/>
    </row>
    <row r="174" spans="2:17" x14ac:dyDescent="0.25">
      <c r="B174" s="30"/>
      <c r="C174" s="301"/>
      <c r="H174" s="11"/>
      <c r="K174" s="11"/>
      <c r="M174" s="11"/>
      <c r="P174" s="11"/>
      <c r="Q174" s="11"/>
    </row>
    <row r="175" spans="2:17" x14ac:dyDescent="0.25">
      <c r="B175" s="30"/>
      <c r="C175" s="301"/>
      <c r="H175" s="11"/>
      <c r="K175" s="11"/>
      <c r="M175" s="11"/>
      <c r="P175" s="11"/>
      <c r="Q175" s="11"/>
    </row>
    <row r="176" spans="2:17" x14ac:dyDescent="0.25">
      <c r="B176" s="30"/>
      <c r="C176" s="301"/>
      <c r="H176" s="11"/>
      <c r="K176" s="11"/>
      <c r="M176" s="11"/>
      <c r="P176" s="11"/>
      <c r="Q176" s="11"/>
    </row>
    <row r="177" spans="2:17" x14ac:dyDescent="0.25">
      <c r="B177" s="30"/>
      <c r="C177" s="301"/>
      <c r="H177" s="11"/>
      <c r="K177" s="11"/>
      <c r="M177" s="11"/>
      <c r="P177" s="11"/>
      <c r="Q177" s="11"/>
    </row>
    <row r="178" spans="2:17" x14ac:dyDescent="0.25">
      <c r="B178" s="30"/>
      <c r="C178" s="301"/>
      <c r="H178" s="11"/>
      <c r="K178" s="11"/>
      <c r="M178" s="11"/>
      <c r="P178" s="11"/>
      <c r="Q178" s="11"/>
    </row>
    <row r="179" spans="2:17" x14ac:dyDescent="0.25">
      <c r="B179" s="30"/>
      <c r="C179" s="301"/>
      <c r="H179" s="11"/>
      <c r="K179" s="11"/>
      <c r="M179" s="11"/>
      <c r="P179" s="11"/>
      <c r="Q179" s="11"/>
    </row>
    <row r="180" spans="2:17" x14ac:dyDescent="0.25">
      <c r="B180" s="30"/>
      <c r="C180" s="301"/>
      <c r="H180" s="11"/>
      <c r="K180" s="11"/>
      <c r="M180" s="11"/>
      <c r="P180" s="11"/>
      <c r="Q180" s="11"/>
    </row>
    <row r="181" spans="2:17" x14ac:dyDescent="0.25">
      <c r="B181" s="30"/>
      <c r="C181" s="301"/>
      <c r="H181" s="11"/>
      <c r="K181" s="11"/>
      <c r="M181" s="11"/>
      <c r="P181" s="11"/>
      <c r="Q181" s="11"/>
    </row>
    <row r="182" spans="2:17" x14ac:dyDescent="0.25">
      <c r="B182" s="30"/>
      <c r="C182" s="301"/>
      <c r="H182" s="11"/>
      <c r="K182" s="11"/>
      <c r="M182" s="11"/>
      <c r="P182" s="11"/>
      <c r="Q182" s="11"/>
    </row>
    <row r="183" spans="2:17" x14ac:dyDescent="0.25">
      <c r="B183" s="30"/>
      <c r="C183" s="301"/>
      <c r="H183" s="11"/>
      <c r="K183" s="11"/>
      <c r="M183" s="11"/>
      <c r="P183" s="11"/>
      <c r="Q183" s="11"/>
    </row>
    <row r="184" spans="2:17" x14ac:dyDescent="0.25">
      <c r="B184" s="30"/>
      <c r="C184" s="301"/>
      <c r="H184" s="11"/>
      <c r="K184" s="11"/>
      <c r="M184" s="11"/>
      <c r="P184" s="11"/>
      <c r="Q184" s="11"/>
    </row>
    <row r="185" spans="2:17" x14ac:dyDescent="0.25">
      <c r="B185" s="30"/>
      <c r="C185" s="301"/>
      <c r="H185" s="11"/>
      <c r="K185" s="11"/>
      <c r="M185" s="11"/>
      <c r="P185" s="11"/>
      <c r="Q185" s="11"/>
    </row>
    <row r="186" spans="2:17" x14ac:dyDescent="0.25">
      <c r="B186" s="30"/>
      <c r="C186" s="301"/>
      <c r="H186" s="11"/>
      <c r="K186" s="11"/>
      <c r="M186" s="11"/>
      <c r="P186" s="11"/>
      <c r="Q186" s="11"/>
    </row>
    <row r="187" spans="2:17" x14ac:dyDescent="0.25">
      <c r="B187" s="30"/>
      <c r="C187" s="301"/>
      <c r="H187" s="11"/>
      <c r="K187" s="11"/>
      <c r="M187" s="11"/>
      <c r="P187" s="11"/>
      <c r="Q187" s="11"/>
    </row>
    <row r="188" spans="2:17" x14ac:dyDescent="0.25">
      <c r="B188" s="30"/>
      <c r="C188" s="301"/>
      <c r="H188" s="11"/>
      <c r="K188" s="11"/>
      <c r="M188" s="11"/>
      <c r="P188" s="11"/>
      <c r="Q188" s="11"/>
    </row>
    <row r="189" spans="2:17" x14ac:dyDescent="0.25">
      <c r="B189" s="30"/>
      <c r="C189" s="301"/>
      <c r="H189" s="11"/>
      <c r="K189" s="11"/>
      <c r="M189" s="11"/>
      <c r="P189" s="11"/>
      <c r="Q189" s="11"/>
    </row>
    <row r="190" spans="2:17" x14ac:dyDescent="0.25">
      <c r="B190" s="30"/>
      <c r="C190" s="301"/>
      <c r="H190" s="11"/>
      <c r="K190" s="11"/>
      <c r="M190" s="11"/>
      <c r="P190" s="11"/>
      <c r="Q190" s="11"/>
    </row>
    <row r="191" spans="2:17" x14ac:dyDescent="0.25">
      <c r="B191" s="30"/>
      <c r="C191" s="301"/>
      <c r="H191" s="11"/>
      <c r="K191" s="11"/>
      <c r="M191" s="11"/>
      <c r="P191" s="11"/>
      <c r="Q191" s="11"/>
    </row>
    <row r="192" spans="2:17" x14ac:dyDescent="0.25">
      <c r="B192" s="30"/>
      <c r="C192" s="301"/>
      <c r="H192" s="11"/>
      <c r="K192" s="11"/>
      <c r="M192" s="11"/>
      <c r="P192" s="11"/>
      <c r="Q192" s="11"/>
    </row>
    <row r="193" spans="2:17" x14ac:dyDescent="0.25">
      <c r="B193" s="30"/>
      <c r="C193" s="301"/>
      <c r="H193" s="11"/>
      <c r="K193" s="11"/>
      <c r="M193" s="11"/>
      <c r="P193" s="11"/>
      <c r="Q193" s="11"/>
    </row>
    <row r="194" spans="2:17" x14ac:dyDescent="0.25">
      <c r="B194" s="30"/>
      <c r="C194" s="301"/>
      <c r="H194" s="11"/>
      <c r="K194" s="11"/>
      <c r="M194" s="11"/>
      <c r="P194" s="11"/>
      <c r="Q194" s="11"/>
    </row>
    <row r="195" spans="2:17" x14ac:dyDescent="0.25">
      <c r="B195" s="30"/>
      <c r="C195" s="301"/>
      <c r="H195" s="11"/>
      <c r="K195" s="11"/>
      <c r="M195" s="11"/>
      <c r="P195" s="11"/>
      <c r="Q195" s="11"/>
    </row>
    <row r="196" spans="2:17" x14ac:dyDescent="0.25">
      <c r="B196" s="30"/>
      <c r="C196" s="301"/>
      <c r="H196" s="11"/>
      <c r="K196" s="11"/>
      <c r="M196" s="11"/>
      <c r="P196" s="11"/>
      <c r="Q196" s="11"/>
    </row>
    <row r="197" spans="2:17" x14ac:dyDescent="0.25">
      <c r="B197" s="30"/>
      <c r="C197" s="301"/>
      <c r="H197" s="11"/>
      <c r="K197" s="11"/>
      <c r="M197" s="11"/>
      <c r="P197" s="11"/>
      <c r="Q197" s="11"/>
    </row>
    <row r="198" spans="2:17" x14ac:dyDescent="0.25">
      <c r="B198" s="30"/>
      <c r="C198" s="301"/>
      <c r="H198" s="11"/>
      <c r="K198" s="11"/>
      <c r="M198" s="11"/>
      <c r="P198" s="11"/>
      <c r="Q198" s="11"/>
    </row>
    <row r="199" spans="2:17" x14ac:dyDescent="0.25">
      <c r="B199" s="30"/>
      <c r="C199" s="301"/>
      <c r="H199" s="11"/>
      <c r="K199" s="11"/>
      <c r="M199" s="11"/>
      <c r="P199" s="11"/>
      <c r="Q199" s="11"/>
    </row>
    <row r="200" spans="2:17" x14ac:dyDescent="0.25">
      <c r="B200" s="30"/>
      <c r="C200" s="301"/>
      <c r="H200" s="11"/>
      <c r="K200" s="11"/>
      <c r="M200" s="11"/>
      <c r="P200" s="11"/>
      <c r="Q200" s="11"/>
    </row>
    <row r="201" spans="2:17" x14ac:dyDescent="0.25">
      <c r="B201" s="30"/>
      <c r="C201" s="301"/>
      <c r="H201" s="11"/>
      <c r="K201" s="11"/>
      <c r="M201" s="11"/>
      <c r="P201" s="11"/>
      <c r="Q201" s="11"/>
    </row>
    <row r="202" spans="2:17" x14ac:dyDescent="0.25">
      <c r="B202" s="30"/>
      <c r="C202" s="301"/>
      <c r="H202" s="11"/>
      <c r="K202" s="11"/>
      <c r="M202" s="11"/>
      <c r="P202" s="11"/>
      <c r="Q202" s="11"/>
    </row>
    <row r="203" spans="2:17" x14ac:dyDescent="0.25">
      <c r="B203" s="30"/>
      <c r="C203" s="301"/>
      <c r="H203" s="11"/>
      <c r="K203" s="11"/>
      <c r="M203" s="11"/>
      <c r="P203" s="11"/>
      <c r="Q203" s="11"/>
    </row>
    <row r="204" spans="2:17" x14ac:dyDescent="0.25">
      <c r="B204" s="30"/>
      <c r="C204" s="301"/>
      <c r="H204" s="11"/>
      <c r="K204" s="11"/>
      <c r="M204" s="11"/>
      <c r="P204" s="11"/>
      <c r="Q204" s="11"/>
    </row>
    <row r="205" spans="2:17" x14ac:dyDescent="0.25">
      <c r="B205" s="30"/>
      <c r="C205" s="301"/>
      <c r="H205" s="11"/>
      <c r="K205" s="11"/>
      <c r="M205" s="11"/>
      <c r="P205" s="11"/>
      <c r="Q205" s="11"/>
    </row>
    <row r="206" spans="2:17" x14ac:dyDescent="0.25">
      <c r="B206" s="30"/>
      <c r="C206" s="301"/>
      <c r="H206" s="11"/>
      <c r="K206" s="11"/>
      <c r="M206" s="11"/>
      <c r="P206" s="11"/>
      <c r="Q206" s="11"/>
    </row>
    <row r="207" spans="2:17" x14ac:dyDescent="0.25">
      <c r="B207" s="30"/>
      <c r="C207" s="301"/>
      <c r="H207" s="11"/>
      <c r="K207" s="11"/>
      <c r="M207" s="11"/>
      <c r="P207" s="11"/>
      <c r="Q207" s="11"/>
    </row>
    <row r="208" spans="2:17" x14ac:dyDescent="0.25">
      <c r="B208" s="30"/>
      <c r="C208" s="301"/>
      <c r="H208" s="11"/>
      <c r="K208" s="11"/>
      <c r="M208" s="11"/>
      <c r="P208" s="11"/>
      <c r="Q208" s="11"/>
    </row>
    <row r="209" spans="2:17" x14ac:dyDescent="0.25">
      <c r="B209" s="30"/>
      <c r="C209" s="301"/>
      <c r="H209" s="11"/>
      <c r="K209" s="11"/>
      <c r="M209" s="11"/>
      <c r="P209" s="11"/>
      <c r="Q209" s="11"/>
    </row>
    <row r="210" spans="2:17" x14ac:dyDescent="0.25">
      <c r="B210" s="30"/>
      <c r="C210" s="301"/>
      <c r="H210" s="11"/>
      <c r="K210" s="11"/>
      <c r="M210" s="11"/>
      <c r="P210" s="11"/>
      <c r="Q210" s="11"/>
    </row>
    <row r="211" spans="2:17" x14ac:dyDescent="0.25">
      <c r="B211" s="30"/>
      <c r="C211" s="301"/>
      <c r="H211" s="11"/>
      <c r="K211" s="11"/>
      <c r="M211" s="11"/>
      <c r="P211" s="11"/>
      <c r="Q211" s="11"/>
    </row>
    <row r="212" spans="2:17" x14ac:dyDescent="0.25">
      <c r="B212" s="30"/>
      <c r="C212" s="301"/>
      <c r="H212" s="11"/>
      <c r="K212" s="11"/>
      <c r="M212" s="11"/>
      <c r="P212" s="11"/>
      <c r="Q212" s="11"/>
    </row>
    <row r="213" spans="2:17" x14ac:dyDescent="0.25">
      <c r="B213" s="30"/>
      <c r="C213" s="301"/>
      <c r="H213" s="11"/>
      <c r="K213" s="11"/>
      <c r="M213" s="11"/>
      <c r="P213" s="11"/>
      <c r="Q213" s="11"/>
    </row>
    <row r="214" spans="2:17" x14ac:dyDescent="0.25">
      <c r="B214" s="30"/>
      <c r="C214" s="301"/>
      <c r="H214" s="11"/>
      <c r="K214" s="11"/>
      <c r="M214" s="11"/>
      <c r="P214" s="11"/>
      <c r="Q214" s="11"/>
    </row>
    <row r="215" spans="2:17" x14ac:dyDescent="0.25">
      <c r="B215" s="30"/>
      <c r="C215" s="301"/>
      <c r="H215" s="11"/>
      <c r="K215" s="11"/>
      <c r="M215" s="11"/>
      <c r="P215" s="11"/>
      <c r="Q215" s="11"/>
    </row>
    <row r="216" spans="2:17" x14ac:dyDescent="0.25">
      <c r="B216" s="30"/>
      <c r="C216" s="301"/>
      <c r="H216" s="11"/>
      <c r="K216" s="11"/>
      <c r="M216" s="11"/>
      <c r="P216" s="11"/>
      <c r="Q216" s="11"/>
    </row>
    <row r="217" spans="2:17" x14ac:dyDescent="0.25">
      <c r="B217" s="30"/>
      <c r="C217" s="301"/>
      <c r="H217" s="11"/>
      <c r="K217" s="11"/>
      <c r="M217" s="11"/>
      <c r="P217" s="11"/>
      <c r="Q217" s="11"/>
    </row>
    <row r="218" spans="2:17" x14ac:dyDescent="0.25">
      <c r="B218" s="30"/>
      <c r="C218" s="301"/>
      <c r="H218" s="11"/>
      <c r="K218" s="11"/>
      <c r="M218" s="11"/>
      <c r="P218" s="11"/>
      <c r="Q218" s="11"/>
    </row>
    <row r="219" spans="2:17" x14ac:dyDescent="0.25">
      <c r="B219" s="30"/>
      <c r="C219" s="301"/>
      <c r="H219" s="11"/>
      <c r="K219" s="11"/>
      <c r="M219" s="11"/>
      <c r="P219" s="11"/>
      <c r="Q219" s="11"/>
    </row>
    <row r="220" spans="2:17" x14ac:dyDescent="0.25">
      <c r="B220" s="30"/>
      <c r="C220" s="301"/>
      <c r="H220" s="11"/>
      <c r="K220" s="11"/>
      <c r="M220" s="11"/>
      <c r="P220" s="11"/>
      <c r="Q220" s="11"/>
    </row>
    <row r="221" spans="2:17" x14ac:dyDescent="0.25">
      <c r="B221" s="30"/>
      <c r="C221" s="301"/>
      <c r="H221" s="11"/>
      <c r="K221" s="11"/>
      <c r="M221" s="11"/>
      <c r="P221" s="11"/>
      <c r="Q221" s="11"/>
    </row>
    <row r="222" spans="2:17" x14ac:dyDescent="0.25">
      <c r="B222" s="30"/>
      <c r="C222" s="301"/>
      <c r="H222" s="11"/>
      <c r="K222" s="11"/>
      <c r="M222" s="11"/>
      <c r="P222" s="11"/>
      <c r="Q222" s="11"/>
    </row>
    <row r="223" spans="2:17" x14ac:dyDescent="0.25">
      <c r="B223" s="30"/>
      <c r="C223" s="301"/>
      <c r="H223" s="11"/>
      <c r="K223" s="11"/>
      <c r="M223" s="11"/>
      <c r="P223" s="11"/>
      <c r="Q223" s="11"/>
    </row>
    <row r="224" spans="2:17" x14ac:dyDescent="0.25">
      <c r="B224" s="30"/>
      <c r="C224" s="301"/>
      <c r="H224" s="11"/>
      <c r="K224" s="11"/>
      <c r="M224" s="11"/>
      <c r="P224" s="11"/>
      <c r="Q224" s="11"/>
    </row>
    <row r="225" spans="2:17" x14ac:dyDescent="0.25">
      <c r="B225" s="30"/>
      <c r="C225" s="301"/>
      <c r="H225" s="11"/>
      <c r="K225" s="11"/>
      <c r="M225" s="11"/>
      <c r="P225" s="11"/>
      <c r="Q225" s="11"/>
    </row>
    <row r="226" spans="2:17" x14ac:dyDescent="0.25">
      <c r="B226" s="30"/>
      <c r="C226" s="301"/>
      <c r="H226" s="11"/>
      <c r="K226" s="11"/>
      <c r="M226" s="11"/>
      <c r="P226" s="11"/>
      <c r="Q226" s="11"/>
    </row>
    <row r="227" spans="2:17" x14ac:dyDescent="0.25">
      <c r="B227" s="30"/>
      <c r="C227" s="301"/>
      <c r="H227" s="11"/>
      <c r="K227" s="11"/>
      <c r="M227" s="11"/>
      <c r="P227" s="11"/>
      <c r="Q227" s="11"/>
    </row>
    <row r="228" spans="2:17" x14ac:dyDescent="0.25">
      <c r="B228" s="30"/>
      <c r="C228" s="301"/>
      <c r="H228" s="11"/>
      <c r="K228" s="11"/>
      <c r="M228" s="11"/>
      <c r="P228" s="11"/>
      <c r="Q228" s="11"/>
    </row>
    <row r="229" spans="2:17" x14ac:dyDescent="0.25">
      <c r="B229" s="30"/>
      <c r="C229" s="301"/>
      <c r="H229" s="11"/>
      <c r="K229" s="11"/>
      <c r="M229" s="11"/>
      <c r="P229" s="11"/>
      <c r="Q229" s="11"/>
    </row>
    <row r="230" spans="2:17" x14ac:dyDescent="0.25">
      <c r="B230" s="30"/>
      <c r="C230" s="301"/>
      <c r="H230" s="11"/>
      <c r="K230" s="11"/>
      <c r="M230" s="11"/>
      <c r="P230" s="11"/>
      <c r="Q230" s="11"/>
    </row>
    <row r="231" spans="2:17" x14ac:dyDescent="0.25">
      <c r="B231" s="30"/>
      <c r="C231" s="301"/>
      <c r="H231" s="11"/>
      <c r="K231" s="11"/>
      <c r="M231" s="11"/>
      <c r="P231" s="11"/>
      <c r="Q231" s="11"/>
    </row>
    <row r="232" spans="2:17" x14ac:dyDescent="0.25">
      <c r="B232" s="30"/>
      <c r="C232" s="301"/>
      <c r="H232" s="11"/>
      <c r="K232" s="11"/>
      <c r="M232" s="11"/>
      <c r="P232" s="11"/>
      <c r="Q232" s="11"/>
    </row>
    <row r="233" spans="2:17" x14ac:dyDescent="0.25">
      <c r="B233" s="30"/>
      <c r="C233" s="301"/>
      <c r="H233" s="11"/>
      <c r="K233" s="11"/>
      <c r="M233" s="11"/>
      <c r="P233" s="11"/>
      <c r="Q233" s="11"/>
    </row>
    <row r="234" spans="2:17" x14ac:dyDescent="0.25">
      <c r="B234" s="30"/>
      <c r="C234" s="301"/>
      <c r="H234" s="11"/>
      <c r="K234" s="11"/>
      <c r="M234" s="11"/>
      <c r="P234" s="11"/>
      <c r="Q234" s="11"/>
    </row>
    <row r="235" spans="2:17" x14ac:dyDescent="0.25">
      <c r="B235" s="30"/>
      <c r="C235" s="301"/>
      <c r="H235" s="11"/>
      <c r="K235" s="11"/>
      <c r="M235" s="11"/>
      <c r="P235" s="11"/>
      <c r="Q235" s="11"/>
    </row>
    <row r="236" spans="2:17" x14ac:dyDescent="0.25">
      <c r="B236" s="30"/>
      <c r="C236" s="301"/>
      <c r="H236" s="11"/>
      <c r="K236" s="11"/>
      <c r="M236" s="11"/>
      <c r="P236" s="11"/>
      <c r="Q236" s="11"/>
    </row>
    <row r="237" spans="2:17" x14ac:dyDescent="0.25">
      <c r="B237" s="30"/>
      <c r="C237" s="301"/>
      <c r="H237" s="11"/>
      <c r="K237" s="11"/>
      <c r="M237" s="11"/>
      <c r="P237" s="11"/>
      <c r="Q237" s="11"/>
    </row>
    <row r="238" spans="2:17" x14ac:dyDescent="0.25">
      <c r="B238" s="30"/>
      <c r="C238" s="301"/>
      <c r="H238" s="11"/>
      <c r="K238" s="11"/>
      <c r="M238" s="11"/>
      <c r="P238" s="11"/>
      <c r="Q238" s="11"/>
    </row>
    <row r="239" spans="2:17" x14ac:dyDescent="0.25">
      <c r="B239" s="30"/>
      <c r="C239" s="301"/>
      <c r="H239" s="11"/>
      <c r="K239" s="11"/>
      <c r="M239" s="11"/>
      <c r="P239" s="11"/>
      <c r="Q239" s="11"/>
    </row>
    <row r="240" spans="2:17" x14ac:dyDescent="0.25">
      <c r="B240" s="30"/>
      <c r="C240" s="301"/>
      <c r="H240" s="11"/>
      <c r="K240" s="11"/>
      <c r="M240" s="11"/>
      <c r="P240" s="11"/>
      <c r="Q240" s="11"/>
    </row>
    <row r="241" spans="2:17" x14ac:dyDescent="0.25">
      <c r="B241" s="30"/>
      <c r="C241" s="301"/>
      <c r="H241" s="11"/>
      <c r="K241" s="11"/>
      <c r="M241" s="11"/>
      <c r="P241" s="11"/>
      <c r="Q241" s="11"/>
    </row>
    <row r="242" spans="2:17" x14ac:dyDescent="0.25">
      <c r="B242" s="30"/>
      <c r="C242" s="301"/>
      <c r="H242" s="11"/>
      <c r="K242" s="11"/>
      <c r="M242" s="11"/>
      <c r="P242" s="11"/>
      <c r="Q242" s="11"/>
    </row>
    <row r="243" spans="2:17" x14ac:dyDescent="0.25">
      <c r="B243" s="30"/>
      <c r="C243" s="301"/>
      <c r="H243" s="11"/>
      <c r="K243" s="11"/>
      <c r="M243" s="11"/>
      <c r="P243" s="11"/>
      <c r="Q243" s="11"/>
    </row>
    <row r="244" spans="2:17" x14ac:dyDescent="0.25">
      <c r="B244" s="30"/>
      <c r="C244" s="301"/>
      <c r="H244" s="11"/>
      <c r="K244" s="11"/>
      <c r="M244" s="11"/>
      <c r="P244" s="11"/>
      <c r="Q244" s="11"/>
    </row>
    <row r="245" spans="2:17" x14ac:dyDescent="0.25">
      <c r="B245" s="30"/>
      <c r="C245" s="301"/>
      <c r="H245" s="11"/>
      <c r="K245" s="11"/>
      <c r="M245" s="11"/>
      <c r="P245" s="11"/>
      <c r="Q245" s="11"/>
    </row>
    <row r="246" spans="2:17" x14ac:dyDescent="0.25">
      <c r="B246" s="30"/>
      <c r="C246" s="301"/>
      <c r="H246" s="11"/>
      <c r="K246" s="11"/>
      <c r="M246" s="11"/>
      <c r="P246" s="11"/>
      <c r="Q246" s="11"/>
    </row>
    <row r="247" spans="2:17" x14ac:dyDescent="0.25">
      <c r="B247" s="30"/>
      <c r="C247" s="301"/>
      <c r="H247" s="11"/>
      <c r="K247" s="11"/>
      <c r="M247" s="11"/>
      <c r="P247" s="11"/>
      <c r="Q247" s="11"/>
    </row>
    <row r="248" spans="2:17" x14ac:dyDescent="0.25">
      <c r="B248" s="30"/>
      <c r="C248" s="301"/>
      <c r="H248" s="11"/>
      <c r="K248" s="11"/>
      <c r="M248" s="11"/>
      <c r="P248" s="11"/>
      <c r="Q248" s="11"/>
    </row>
    <row r="249" spans="2:17" x14ac:dyDescent="0.25">
      <c r="B249" s="30"/>
      <c r="C249" s="301"/>
      <c r="H249" s="11"/>
      <c r="K249" s="11"/>
      <c r="M249" s="11"/>
      <c r="P249" s="11"/>
      <c r="Q249" s="11"/>
    </row>
    <row r="250" spans="2:17" x14ac:dyDescent="0.25">
      <c r="B250" s="30"/>
      <c r="C250" s="301"/>
      <c r="H250" s="11"/>
      <c r="K250" s="11"/>
      <c r="M250" s="11"/>
      <c r="P250" s="11"/>
      <c r="Q250" s="11"/>
    </row>
    <row r="251" spans="2:17" x14ac:dyDescent="0.25">
      <c r="B251" s="30"/>
      <c r="C251" s="301"/>
      <c r="H251" s="11"/>
      <c r="K251" s="11"/>
      <c r="M251" s="11"/>
      <c r="P251" s="11"/>
      <c r="Q251" s="11"/>
    </row>
    <row r="252" spans="2:17" x14ac:dyDescent="0.25">
      <c r="B252" s="30"/>
      <c r="C252" s="301"/>
      <c r="H252" s="11"/>
      <c r="K252" s="11"/>
      <c r="M252" s="11"/>
      <c r="P252" s="11"/>
      <c r="Q252" s="11"/>
    </row>
    <row r="253" spans="2:17" x14ac:dyDescent="0.25">
      <c r="B253" s="30"/>
      <c r="C253" s="301"/>
      <c r="H253" s="11"/>
      <c r="K253" s="11"/>
      <c r="M253" s="11"/>
      <c r="P253" s="11"/>
      <c r="Q253" s="11"/>
    </row>
    <row r="254" spans="2:17" x14ac:dyDescent="0.25">
      <c r="B254" s="30"/>
      <c r="C254" s="301"/>
      <c r="H254" s="11"/>
      <c r="K254" s="11"/>
      <c r="M254" s="11"/>
      <c r="P254" s="11"/>
      <c r="Q254" s="11"/>
    </row>
    <row r="255" spans="2:17" x14ac:dyDescent="0.25">
      <c r="B255" s="30"/>
      <c r="C255" s="301"/>
      <c r="H255" s="11"/>
      <c r="K255" s="11"/>
      <c r="M255" s="11"/>
      <c r="P255" s="11"/>
      <c r="Q255" s="11"/>
    </row>
    <row r="256" spans="2:17" x14ac:dyDescent="0.25">
      <c r="B256" s="30"/>
      <c r="C256" s="301"/>
      <c r="H256" s="11"/>
      <c r="K256" s="11"/>
      <c r="M256" s="11"/>
      <c r="P256" s="11"/>
      <c r="Q256" s="11"/>
    </row>
    <row r="257" spans="2:17" x14ac:dyDescent="0.25">
      <c r="B257" s="30"/>
      <c r="C257" s="301"/>
      <c r="H257" s="11"/>
      <c r="K257" s="11"/>
      <c r="M257" s="11"/>
      <c r="P257" s="11"/>
      <c r="Q257" s="11"/>
    </row>
    <row r="258" spans="2:17" x14ac:dyDescent="0.25">
      <c r="B258" s="30"/>
      <c r="C258" s="301"/>
      <c r="H258" s="11"/>
      <c r="K258" s="11"/>
      <c r="M258" s="11"/>
      <c r="P258" s="11"/>
      <c r="Q258" s="11"/>
    </row>
    <row r="259" spans="2:17" x14ac:dyDescent="0.25">
      <c r="B259" s="30"/>
      <c r="C259" s="301"/>
      <c r="H259" s="11"/>
      <c r="K259" s="11"/>
      <c r="M259" s="11"/>
      <c r="P259" s="11"/>
      <c r="Q259" s="11"/>
    </row>
    <row r="260" spans="2:17" x14ac:dyDescent="0.25">
      <c r="B260" s="30"/>
      <c r="C260" s="301"/>
      <c r="H260" s="11"/>
      <c r="K260" s="11"/>
      <c r="M260" s="11"/>
      <c r="P260" s="11"/>
      <c r="Q260" s="11"/>
    </row>
    <row r="261" spans="2:17" x14ac:dyDescent="0.25">
      <c r="B261" s="30"/>
      <c r="C261" s="301"/>
      <c r="H261" s="11"/>
      <c r="K261" s="11"/>
      <c r="M261" s="11"/>
      <c r="P261" s="11"/>
      <c r="Q261" s="11"/>
    </row>
    <row r="262" spans="2:17" x14ac:dyDescent="0.25">
      <c r="B262" s="30"/>
      <c r="C262" s="301"/>
      <c r="H262" s="11"/>
      <c r="K262" s="11"/>
      <c r="M262" s="11"/>
      <c r="P262" s="11"/>
      <c r="Q262" s="11"/>
    </row>
    <row r="263" spans="2:17" x14ac:dyDescent="0.25">
      <c r="B263" s="30"/>
      <c r="C263" s="301"/>
      <c r="H263" s="11"/>
      <c r="K263" s="11"/>
      <c r="M263" s="11"/>
      <c r="P263" s="11"/>
      <c r="Q263" s="11"/>
    </row>
    <row r="264" spans="2:17" x14ac:dyDescent="0.25">
      <c r="B264" s="30"/>
      <c r="C264" s="301"/>
      <c r="H264" s="11"/>
      <c r="K264" s="11"/>
      <c r="M264" s="11"/>
      <c r="P264" s="11"/>
      <c r="Q264" s="11"/>
    </row>
    <row r="265" spans="2:17" x14ac:dyDescent="0.25">
      <c r="B265" s="30"/>
      <c r="C265" s="301"/>
      <c r="H265" s="11"/>
      <c r="K265" s="11"/>
      <c r="M265" s="11"/>
      <c r="P265" s="11"/>
      <c r="Q265" s="11"/>
    </row>
    <row r="266" spans="2:17" x14ac:dyDescent="0.25">
      <c r="B266" s="30"/>
      <c r="C266" s="301"/>
      <c r="H266" s="11"/>
      <c r="K266" s="11"/>
      <c r="M266" s="11"/>
      <c r="P266" s="11"/>
      <c r="Q266" s="11"/>
    </row>
    <row r="267" spans="2:17" x14ac:dyDescent="0.25">
      <c r="B267" s="30"/>
      <c r="C267" s="301"/>
      <c r="H267" s="11"/>
      <c r="K267" s="11"/>
      <c r="M267" s="11"/>
      <c r="P267" s="11"/>
      <c r="Q267" s="11"/>
    </row>
    <row r="268" spans="2:17" x14ac:dyDescent="0.25">
      <c r="B268" s="30"/>
      <c r="C268" s="301"/>
      <c r="H268" s="11"/>
      <c r="K268" s="11"/>
      <c r="M268" s="11"/>
      <c r="P268" s="11"/>
      <c r="Q268" s="11"/>
    </row>
    <row r="269" spans="2:17" x14ac:dyDescent="0.25">
      <c r="B269" s="30"/>
      <c r="C269" s="301"/>
      <c r="H269" s="11"/>
      <c r="K269" s="11"/>
      <c r="M269" s="11"/>
      <c r="P269" s="11"/>
      <c r="Q269" s="11"/>
    </row>
    <row r="270" spans="2:17" x14ac:dyDescent="0.25">
      <c r="B270" s="30"/>
      <c r="C270" s="301"/>
      <c r="H270" s="11"/>
      <c r="K270" s="11"/>
      <c r="M270" s="11"/>
      <c r="P270" s="11"/>
      <c r="Q270" s="11"/>
    </row>
    <row r="271" spans="2:17" x14ac:dyDescent="0.25">
      <c r="B271" s="30"/>
      <c r="C271" s="301"/>
      <c r="H271" s="11"/>
      <c r="K271" s="11"/>
      <c r="M271" s="11"/>
      <c r="P271" s="11"/>
      <c r="Q271" s="11"/>
    </row>
    <row r="272" spans="2:17" x14ac:dyDescent="0.25">
      <c r="B272" s="30"/>
      <c r="C272" s="301"/>
      <c r="H272" s="11"/>
      <c r="K272" s="11"/>
      <c r="M272" s="11"/>
      <c r="P272" s="11"/>
      <c r="Q272" s="11"/>
    </row>
    <row r="273" spans="2:17" x14ac:dyDescent="0.25">
      <c r="B273" s="30"/>
      <c r="C273" s="301"/>
      <c r="H273" s="11"/>
      <c r="K273" s="11"/>
      <c r="M273" s="11"/>
      <c r="P273" s="11"/>
      <c r="Q273" s="11"/>
    </row>
    <row r="274" spans="2:17" x14ac:dyDescent="0.25">
      <c r="B274" s="30"/>
      <c r="C274" s="301"/>
      <c r="H274" s="11"/>
      <c r="K274" s="11"/>
      <c r="M274" s="11"/>
      <c r="P274" s="11"/>
      <c r="Q274" s="11"/>
    </row>
    <row r="275" spans="2:17" x14ac:dyDescent="0.25">
      <c r="B275" s="30"/>
      <c r="C275" s="301"/>
      <c r="H275" s="11"/>
      <c r="K275" s="11"/>
      <c r="M275" s="11"/>
      <c r="P275" s="11"/>
      <c r="Q275" s="11"/>
    </row>
    <row r="276" spans="2:17" x14ac:dyDescent="0.25">
      <c r="B276" s="30"/>
      <c r="C276" s="301"/>
      <c r="H276" s="11"/>
      <c r="K276" s="11"/>
      <c r="M276" s="11"/>
      <c r="P276" s="11"/>
      <c r="Q276" s="11"/>
    </row>
    <row r="277" spans="2:17" x14ac:dyDescent="0.25">
      <c r="B277" s="30"/>
      <c r="C277" s="301"/>
      <c r="H277" s="11"/>
      <c r="K277" s="11"/>
      <c r="M277" s="11"/>
      <c r="P277" s="11"/>
      <c r="Q277" s="11"/>
    </row>
    <row r="278" spans="2:17" x14ac:dyDescent="0.25">
      <c r="B278" s="30"/>
      <c r="C278" s="301"/>
      <c r="H278" s="11"/>
      <c r="K278" s="11"/>
      <c r="M278" s="11"/>
      <c r="P278" s="11"/>
      <c r="Q278" s="11"/>
    </row>
    <row r="279" spans="2:17" x14ac:dyDescent="0.25">
      <c r="B279" s="30"/>
      <c r="C279" s="301"/>
      <c r="H279" s="11"/>
      <c r="K279" s="11"/>
      <c r="M279" s="11"/>
      <c r="P279" s="11"/>
      <c r="Q279" s="11"/>
    </row>
    <row r="280" spans="2:17" x14ac:dyDescent="0.25">
      <c r="B280" s="30"/>
      <c r="C280" s="301"/>
      <c r="H280" s="11"/>
      <c r="K280" s="11"/>
      <c r="M280" s="11"/>
      <c r="P280" s="11"/>
      <c r="Q280" s="11"/>
    </row>
    <row r="281" spans="2:17" x14ac:dyDescent="0.25">
      <c r="B281" s="30"/>
      <c r="C281" s="301"/>
      <c r="H281" s="11"/>
      <c r="K281" s="11"/>
      <c r="M281" s="11"/>
      <c r="P281" s="11"/>
      <c r="Q281" s="11"/>
    </row>
    <row r="282" spans="2:17" x14ac:dyDescent="0.25">
      <c r="B282" s="30"/>
      <c r="C282" s="301"/>
      <c r="H282" s="11"/>
      <c r="K282" s="11"/>
      <c r="M282" s="11"/>
      <c r="P282" s="11"/>
      <c r="Q282" s="11"/>
    </row>
    <row r="283" spans="2:17" x14ac:dyDescent="0.25">
      <c r="B283" s="30"/>
      <c r="C283" s="301"/>
      <c r="H283" s="11"/>
      <c r="K283" s="11"/>
      <c r="M283" s="11"/>
      <c r="P283" s="11"/>
      <c r="Q283" s="11"/>
    </row>
    <row r="284" spans="2:17" x14ac:dyDescent="0.25">
      <c r="B284" s="30"/>
      <c r="C284" s="301"/>
      <c r="H284" s="11"/>
      <c r="K284" s="11"/>
      <c r="M284" s="11"/>
      <c r="P284" s="11"/>
      <c r="Q284" s="11"/>
    </row>
    <row r="285" spans="2:17" x14ac:dyDescent="0.25">
      <c r="B285" s="30"/>
      <c r="C285" s="301"/>
      <c r="H285" s="11"/>
      <c r="K285" s="11"/>
      <c r="M285" s="11"/>
      <c r="P285" s="11"/>
      <c r="Q285" s="11"/>
    </row>
    <row r="286" spans="2:17" x14ac:dyDescent="0.25">
      <c r="B286" s="30"/>
      <c r="C286" s="301"/>
      <c r="H286" s="11"/>
      <c r="K286" s="11"/>
      <c r="M286" s="11"/>
      <c r="P286" s="11"/>
      <c r="Q286" s="11"/>
    </row>
    <row r="287" spans="2:17" x14ac:dyDescent="0.25">
      <c r="B287" s="30"/>
      <c r="C287" s="301"/>
      <c r="H287" s="11"/>
      <c r="K287" s="11"/>
      <c r="M287" s="11"/>
      <c r="P287" s="11"/>
      <c r="Q287" s="11"/>
    </row>
    <row r="288" spans="2:17" x14ac:dyDescent="0.25">
      <c r="B288" s="30"/>
      <c r="C288" s="301"/>
      <c r="H288" s="11"/>
      <c r="K288" s="11"/>
      <c r="M288" s="11"/>
      <c r="P288" s="11"/>
      <c r="Q288" s="11"/>
    </row>
    <row r="289" spans="2:17" x14ac:dyDescent="0.25">
      <c r="B289" s="30"/>
      <c r="C289" s="301"/>
      <c r="H289" s="11"/>
      <c r="K289" s="11"/>
      <c r="M289" s="11"/>
      <c r="P289" s="11"/>
      <c r="Q289" s="11"/>
    </row>
    <row r="290" spans="2:17" x14ac:dyDescent="0.25">
      <c r="B290" s="30"/>
      <c r="C290" s="301"/>
      <c r="H290" s="11"/>
      <c r="K290" s="11"/>
      <c r="M290" s="11"/>
      <c r="P290" s="11"/>
      <c r="Q290" s="11"/>
    </row>
    <row r="291" spans="2:17" x14ac:dyDescent="0.25">
      <c r="B291" s="30"/>
      <c r="C291" s="301"/>
      <c r="H291" s="11"/>
      <c r="K291" s="11"/>
      <c r="M291" s="11"/>
      <c r="P291" s="11"/>
      <c r="Q291" s="11"/>
    </row>
    <row r="292" spans="2:17" x14ac:dyDescent="0.25">
      <c r="B292" s="30"/>
      <c r="C292" s="301"/>
      <c r="H292" s="11"/>
      <c r="K292" s="11"/>
      <c r="M292" s="11"/>
      <c r="P292" s="11"/>
      <c r="Q292" s="11"/>
    </row>
    <row r="293" spans="2:17" x14ac:dyDescent="0.25">
      <c r="B293" s="30"/>
      <c r="C293" s="301"/>
      <c r="H293" s="11"/>
      <c r="K293" s="11"/>
      <c r="M293" s="11"/>
      <c r="P293" s="11"/>
      <c r="Q293" s="11"/>
    </row>
    <row r="294" spans="2:17" x14ac:dyDescent="0.25">
      <c r="B294" s="30"/>
      <c r="C294" s="301"/>
      <c r="H294" s="11"/>
      <c r="K294" s="11"/>
      <c r="M294" s="11"/>
      <c r="P294" s="11"/>
      <c r="Q294" s="11"/>
    </row>
    <row r="295" spans="2:17" x14ac:dyDescent="0.25">
      <c r="B295" s="30"/>
      <c r="C295" s="301"/>
      <c r="H295" s="11"/>
      <c r="K295" s="11"/>
      <c r="M295" s="11"/>
      <c r="P295" s="11"/>
      <c r="Q295" s="11"/>
    </row>
    <row r="296" spans="2:17" x14ac:dyDescent="0.25">
      <c r="B296" s="30"/>
      <c r="C296" s="301"/>
      <c r="H296" s="11"/>
      <c r="K296" s="11"/>
      <c r="M296" s="11"/>
      <c r="P296" s="11"/>
      <c r="Q296" s="11"/>
    </row>
    <row r="297" spans="2:17" x14ac:dyDescent="0.25">
      <c r="B297" s="30"/>
      <c r="C297" s="301"/>
      <c r="H297" s="11"/>
      <c r="K297" s="11"/>
      <c r="M297" s="11"/>
      <c r="P297" s="11"/>
      <c r="Q297" s="11"/>
    </row>
    <row r="298" spans="2:17" x14ac:dyDescent="0.25">
      <c r="B298" s="30"/>
      <c r="C298" s="301"/>
      <c r="H298" s="11"/>
      <c r="K298" s="11"/>
      <c r="M298" s="11"/>
      <c r="P298" s="11"/>
      <c r="Q298" s="11"/>
    </row>
    <row r="299" spans="2:17" x14ac:dyDescent="0.25">
      <c r="B299" s="30"/>
      <c r="C299" s="301"/>
      <c r="H299" s="11"/>
      <c r="K299" s="11"/>
      <c r="M299" s="11"/>
      <c r="P299" s="11"/>
      <c r="Q299" s="11"/>
    </row>
    <row r="300" spans="2:17" x14ac:dyDescent="0.25">
      <c r="B300" s="30"/>
      <c r="C300" s="301"/>
      <c r="H300" s="11"/>
      <c r="K300" s="11"/>
      <c r="M300" s="11"/>
      <c r="P300" s="11"/>
      <c r="Q300" s="11"/>
    </row>
    <row r="301" spans="2:17" x14ac:dyDescent="0.25">
      <c r="B301" s="30"/>
      <c r="C301" s="301"/>
      <c r="H301" s="11"/>
      <c r="K301" s="11"/>
      <c r="M301" s="11"/>
      <c r="P301" s="11"/>
      <c r="Q301" s="11"/>
    </row>
    <row r="302" spans="2:17" x14ac:dyDescent="0.25">
      <c r="B302" s="30"/>
      <c r="C302" s="301"/>
      <c r="H302" s="11"/>
      <c r="K302" s="11"/>
      <c r="M302" s="11"/>
      <c r="P302" s="11"/>
      <c r="Q302" s="11"/>
    </row>
    <row r="303" spans="2:17" x14ac:dyDescent="0.25">
      <c r="B303" s="30"/>
      <c r="C303" s="301"/>
      <c r="H303" s="11"/>
      <c r="K303" s="11"/>
      <c r="M303" s="11"/>
      <c r="P303" s="11"/>
      <c r="Q303" s="11"/>
    </row>
    <row r="304" spans="2:17" x14ac:dyDescent="0.25">
      <c r="B304" s="30"/>
      <c r="C304" s="301"/>
      <c r="H304" s="11"/>
      <c r="K304" s="11"/>
      <c r="M304" s="11"/>
      <c r="P304" s="11"/>
      <c r="Q304" s="11"/>
    </row>
    <row r="305" spans="2:17" x14ac:dyDescent="0.25">
      <c r="B305" s="30"/>
      <c r="C305" s="301"/>
      <c r="H305" s="11"/>
      <c r="K305" s="11"/>
      <c r="M305" s="11"/>
      <c r="P305" s="11"/>
      <c r="Q305" s="11"/>
    </row>
    <row r="306" spans="2:17" x14ac:dyDescent="0.25">
      <c r="B306" s="30"/>
      <c r="C306" s="301"/>
      <c r="H306" s="11"/>
      <c r="K306" s="11"/>
      <c r="M306" s="11"/>
      <c r="P306" s="11"/>
      <c r="Q306" s="11"/>
    </row>
    <row r="307" spans="2:17" x14ac:dyDescent="0.25">
      <c r="B307" s="30"/>
      <c r="C307" s="301"/>
      <c r="H307" s="11"/>
      <c r="K307" s="11"/>
      <c r="M307" s="11"/>
      <c r="P307" s="11"/>
      <c r="Q307" s="11"/>
    </row>
    <row r="308" spans="2:17" x14ac:dyDescent="0.25">
      <c r="B308" s="30"/>
      <c r="C308" s="301"/>
      <c r="H308" s="11"/>
      <c r="K308" s="11"/>
      <c r="M308" s="11"/>
      <c r="P308" s="11"/>
      <c r="Q308" s="11"/>
    </row>
    <row r="309" spans="2:17" x14ac:dyDescent="0.25">
      <c r="B309" s="30"/>
      <c r="C309" s="301"/>
      <c r="H309" s="11"/>
      <c r="K309" s="11"/>
      <c r="M309" s="11"/>
      <c r="P309" s="11"/>
      <c r="Q309" s="11"/>
    </row>
    <row r="310" spans="2:17" x14ac:dyDescent="0.25">
      <c r="B310" s="30"/>
      <c r="C310" s="301"/>
      <c r="H310" s="11"/>
      <c r="K310" s="11"/>
      <c r="M310" s="11"/>
      <c r="P310" s="11"/>
      <c r="Q310" s="11"/>
    </row>
    <row r="311" spans="2:17" x14ac:dyDescent="0.25">
      <c r="B311" s="30"/>
      <c r="C311" s="301"/>
      <c r="H311" s="11"/>
      <c r="K311" s="11"/>
      <c r="M311" s="11"/>
      <c r="P311" s="11"/>
      <c r="Q311" s="11"/>
    </row>
    <row r="312" spans="2:17" x14ac:dyDescent="0.25">
      <c r="B312" s="30"/>
      <c r="C312" s="301"/>
      <c r="H312" s="11"/>
      <c r="K312" s="11"/>
      <c r="M312" s="11"/>
      <c r="P312" s="11"/>
      <c r="Q312" s="11"/>
    </row>
    <row r="313" spans="2:17" x14ac:dyDescent="0.25">
      <c r="B313" s="30"/>
      <c r="C313" s="301"/>
      <c r="H313" s="11"/>
      <c r="K313" s="11"/>
      <c r="M313" s="11"/>
      <c r="P313" s="11"/>
      <c r="Q313" s="11"/>
    </row>
    <row r="314" spans="2:17" x14ac:dyDescent="0.25">
      <c r="B314" s="30"/>
      <c r="C314" s="301"/>
      <c r="H314" s="11"/>
      <c r="K314" s="11"/>
      <c r="M314" s="11"/>
      <c r="P314" s="11"/>
      <c r="Q314" s="11"/>
    </row>
    <row r="315" spans="2:17" x14ac:dyDescent="0.25">
      <c r="B315" s="30"/>
      <c r="C315" s="301"/>
      <c r="H315" s="11"/>
      <c r="K315" s="11"/>
      <c r="M315" s="11"/>
      <c r="P315" s="11"/>
      <c r="Q315" s="11"/>
    </row>
    <row r="316" spans="2:17" x14ac:dyDescent="0.25">
      <c r="B316" s="30"/>
      <c r="C316" s="301"/>
      <c r="H316" s="11"/>
      <c r="K316" s="11"/>
      <c r="M316" s="11"/>
      <c r="P316" s="11"/>
      <c r="Q316" s="11"/>
    </row>
    <row r="317" spans="2:17" x14ac:dyDescent="0.25">
      <c r="B317" s="30"/>
      <c r="C317" s="301"/>
      <c r="H317" s="11"/>
      <c r="K317" s="11"/>
      <c r="M317" s="11"/>
      <c r="P317" s="11"/>
      <c r="Q317" s="11"/>
    </row>
    <row r="318" spans="2:17" x14ac:dyDescent="0.25">
      <c r="B318" s="30"/>
      <c r="C318" s="301"/>
      <c r="H318" s="11"/>
      <c r="K318" s="11"/>
      <c r="M318" s="11"/>
      <c r="P318" s="11"/>
      <c r="Q318" s="11"/>
    </row>
    <row r="319" spans="2:17" x14ac:dyDescent="0.25">
      <c r="B319" s="30"/>
      <c r="C319" s="301"/>
      <c r="H319" s="11"/>
      <c r="K319" s="11"/>
      <c r="M319" s="11"/>
      <c r="P319" s="11"/>
      <c r="Q319" s="11"/>
    </row>
    <row r="320" spans="2:17" x14ac:dyDescent="0.25">
      <c r="B320" s="30"/>
      <c r="C320" s="301"/>
      <c r="H320" s="11"/>
      <c r="K320" s="11"/>
      <c r="M320" s="11"/>
      <c r="P320" s="11"/>
      <c r="Q320" s="11"/>
    </row>
    <row r="321" spans="2:17" x14ac:dyDescent="0.25">
      <c r="B321" s="30"/>
      <c r="C321" s="301"/>
      <c r="H321" s="11"/>
      <c r="K321" s="11"/>
      <c r="M321" s="11"/>
      <c r="P321" s="11"/>
      <c r="Q321" s="11"/>
    </row>
    <row r="322" spans="2:17" x14ac:dyDescent="0.25">
      <c r="B322" s="30"/>
      <c r="C322" s="301"/>
      <c r="H322" s="11"/>
      <c r="K322" s="11"/>
      <c r="M322" s="11"/>
      <c r="P322" s="11"/>
      <c r="Q322" s="11"/>
    </row>
    <row r="323" spans="2:17" x14ac:dyDescent="0.25">
      <c r="B323" s="30"/>
      <c r="C323" s="301"/>
      <c r="H323" s="11"/>
      <c r="K323" s="11"/>
      <c r="M323" s="11"/>
      <c r="P323" s="11"/>
      <c r="Q323" s="11"/>
    </row>
    <row r="324" spans="2:17" x14ac:dyDescent="0.25">
      <c r="B324" s="30"/>
      <c r="C324" s="301"/>
      <c r="H324" s="11"/>
      <c r="K324" s="11"/>
      <c r="M324" s="11"/>
      <c r="P324" s="11"/>
      <c r="Q324" s="11"/>
    </row>
    <row r="325" spans="2:17" x14ac:dyDescent="0.25">
      <c r="B325" s="30"/>
      <c r="C325" s="301"/>
      <c r="H325" s="11"/>
      <c r="K325" s="11"/>
      <c r="M325" s="11"/>
      <c r="P325" s="11"/>
      <c r="Q325" s="11"/>
    </row>
    <row r="326" spans="2:17" x14ac:dyDescent="0.25">
      <c r="B326" s="30"/>
      <c r="C326" s="301"/>
      <c r="H326" s="11"/>
      <c r="K326" s="11"/>
      <c r="M326" s="11"/>
      <c r="P326" s="11"/>
      <c r="Q326" s="11"/>
    </row>
    <row r="327" spans="2:17" x14ac:dyDescent="0.25">
      <c r="B327" s="30"/>
      <c r="C327" s="301"/>
      <c r="H327" s="11"/>
      <c r="K327" s="11"/>
      <c r="M327" s="11"/>
      <c r="P327" s="11"/>
      <c r="Q327" s="11"/>
    </row>
    <row r="328" spans="2:17" x14ac:dyDescent="0.25">
      <c r="B328" s="30"/>
      <c r="C328" s="301"/>
      <c r="H328" s="11"/>
      <c r="K328" s="11"/>
      <c r="M328" s="11"/>
      <c r="P328" s="11"/>
      <c r="Q328" s="11"/>
    </row>
    <row r="329" spans="2:17" x14ac:dyDescent="0.25">
      <c r="B329" s="30"/>
      <c r="C329" s="301"/>
      <c r="H329" s="11"/>
      <c r="K329" s="11"/>
      <c r="M329" s="11"/>
      <c r="P329" s="11"/>
      <c r="Q329" s="11"/>
    </row>
    <row r="330" spans="2:17" x14ac:dyDescent="0.25">
      <c r="B330" s="30"/>
      <c r="C330" s="301"/>
      <c r="H330" s="11"/>
      <c r="K330" s="11"/>
      <c r="M330" s="11"/>
      <c r="P330" s="11"/>
      <c r="Q330" s="11"/>
    </row>
    <row r="331" spans="2:17" x14ac:dyDescent="0.25">
      <c r="B331" s="30"/>
      <c r="C331" s="301"/>
      <c r="H331" s="11"/>
      <c r="K331" s="11"/>
      <c r="M331" s="11"/>
      <c r="P331" s="11"/>
      <c r="Q331" s="11"/>
    </row>
    <row r="332" spans="2:17" x14ac:dyDescent="0.25">
      <c r="B332" s="30"/>
      <c r="C332" s="301"/>
      <c r="H332" s="11"/>
      <c r="K332" s="11"/>
      <c r="M332" s="11"/>
      <c r="P332" s="11"/>
      <c r="Q332" s="11"/>
    </row>
    <row r="333" spans="2:17" x14ac:dyDescent="0.25">
      <c r="B333" s="30"/>
      <c r="C333" s="301"/>
      <c r="H333" s="11"/>
      <c r="K333" s="11"/>
      <c r="M333" s="11"/>
      <c r="P333" s="11"/>
      <c r="Q333" s="11"/>
    </row>
    <row r="334" spans="2:17" x14ac:dyDescent="0.25">
      <c r="B334" s="30"/>
      <c r="C334" s="301"/>
      <c r="H334" s="11"/>
      <c r="K334" s="11"/>
      <c r="M334" s="11"/>
      <c r="P334" s="11"/>
      <c r="Q334" s="11"/>
    </row>
    <row r="335" spans="2:17" x14ac:dyDescent="0.25">
      <c r="B335" s="30"/>
      <c r="C335" s="301"/>
      <c r="H335" s="11"/>
      <c r="K335" s="11"/>
      <c r="M335" s="11"/>
      <c r="P335" s="11"/>
      <c r="Q335" s="11"/>
    </row>
    <row r="336" spans="2:17" x14ac:dyDescent="0.25">
      <c r="B336" s="30"/>
      <c r="C336" s="301"/>
      <c r="H336" s="11"/>
      <c r="K336" s="11"/>
      <c r="M336" s="11"/>
      <c r="P336" s="11"/>
      <c r="Q336" s="11"/>
    </row>
    <row r="337" spans="2:17" x14ac:dyDescent="0.25">
      <c r="B337" s="30"/>
      <c r="C337" s="301"/>
      <c r="H337" s="11"/>
      <c r="K337" s="11"/>
      <c r="M337" s="11"/>
      <c r="P337" s="11"/>
      <c r="Q337" s="11"/>
    </row>
    <row r="338" spans="2:17" x14ac:dyDescent="0.25">
      <c r="B338" s="30"/>
      <c r="C338" s="301"/>
      <c r="H338" s="11"/>
      <c r="K338" s="11"/>
      <c r="M338" s="11"/>
      <c r="P338" s="11"/>
      <c r="Q338" s="11"/>
    </row>
    <row r="339" spans="2:17" x14ac:dyDescent="0.25">
      <c r="B339" s="30"/>
      <c r="C339" s="301"/>
      <c r="H339" s="11"/>
      <c r="K339" s="11"/>
      <c r="M339" s="11"/>
      <c r="P339" s="11"/>
      <c r="Q339" s="11"/>
    </row>
    <row r="340" spans="2:17" x14ac:dyDescent="0.25">
      <c r="B340" s="30"/>
      <c r="C340" s="301"/>
      <c r="H340" s="11"/>
      <c r="K340" s="11"/>
      <c r="M340" s="11"/>
      <c r="P340" s="11"/>
      <c r="Q340" s="11"/>
    </row>
    <row r="341" spans="2:17" x14ac:dyDescent="0.25">
      <c r="B341" s="30"/>
      <c r="C341" s="301"/>
      <c r="H341" s="11"/>
      <c r="K341" s="11"/>
      <c r="M341" s="11"/>
      <c r="P341" s="11"/>
      <c r="Q341" s="11"/>
    </row>
    <row r="342" spans="2:17" x14ac:dyDescent="0.25">
      <c r="B342" s="30"/>
      <c r="C342" s="301"/>
      <c r="H342" s="11"/>
      <c r="K342" s="11"/>
      <c r="M342" s="11"/>
      <c r="P342" s="11"/>
      <c r="Q342" s="11"/>
    </row>
    <row r="343" spans="2:17" x14ac:dyDescent="0.25">
      <c r="B343" s="30"/>
      <c r="C343" s="301"/>
      <c r="H343" s="11"/>
      <c r="K343" s="11"/>
      <c r="M343" s="11"/>
      <c r="P343" s="11"/>
      <c r="Q343" s="11"/>
    </row>
    <row r="344" spans="2:17" x14ac:dyDescent="0.25">
      <c r="B344" s="30"/>
      <c r="C344" s="301"/>
      <c r="H344" s="11"/>
      <c r="K344" s="11"/>
      <c r="M344" s="11"/>
      <c r="P344" s="11"/>
      <c r="Q344" s="11"/>
    </row>
    <row r="345" spans="2:17" x14ac:dyDescent="0.25">
      <c r="B345" s="30"/>
      <c r="C345" s="301"/>
      <c r="H345" s="11"/>
      <c r="K345" s="11"/>
      <c r="M345" s="11"/>
      <c r="P345" s="11"/>
      <c r="Q345" s="11"/>
    </row>
    <row r="346" spans="2:17" x14ac:dyDescent="0.25">
      <c r="B346" s="30"/>
      <c r="C346" s="301"/>
      <c r="H346" s="11"/>
      <c r="K346" s="11"/>
      <c r="M346" s="11"/>
      <c r="P346" s="11"/>
      <c r="Q346" s="11"/>
    </row>
    <row r="347" spans="2:17" x14ac:dyDescent="0.25">
      <c r="B347" s="30"/>
      <c r="C347" s="301"/>
      <c r="H347" s="11"/>
      <c r="K347" s="11"/>
      <c r="M347" s="11"/>
      <c r="P347" s="11"/>
      <c r="Q347" s="11"/>
    </row>
    <row r="348" spans="2:17" x14ac:dyDescent="0.25">
      <c r="B348" s="30"/>
      <c r="C348" s="301"/>
      <c r="H348" s="11"/>
      <c r="K348" s="11"/>
      <c r="M348" s="11"/>
      <c r="P348" s="11"/>
      <c r="Q348" s="11"/>
    </row>
    <row r="349" spans="2:17" x14ac:dyDescent="0.25">
      <c r="B349" s="30"/>
      <c r="C349" s="301"/>
      <c r="H349" s="11"/>
      <c r="K349" s="11"/>
      <c r="M349" s="11"/>
      <c r="P349" s="11"/>
      <c r="Q349" s="11"/>
    </row>
    <row r="350" spans="2:17" x14ac:dyDescent="0.25">
      <c r="B350" s="30"/>
      <c r="C350" s="301"/>
      <c r="H350" s="11"/>
      <c r="K350" s="11"/>
      <c r="M350" s="11"/>
      <c r="P350" s="11"/>
      <c r="Q350" s="11"/>
    </row>
    <row r="351" spans="2:17" x14ac:dyDescent="0.25">
      <c r="B351" s="30"/>
      <c r="C351" s="301"/>
      <c r="H351" s="11"/>
      <c r="K351" s="11"/>
      <c r="M351" s="11"/>
      <c r="P351" s="11"/>
      <c r="Q351" s="11"/>
    </row>
    <row r="352" spans="2:17" x14ac:dyDescent="0.25">
      <c r="B352" s="30"/>
      <c r="C352" s="301"/>
      <c r="H352" s="11"/>
      <c r="K352" s="11"/>
      <c r="M352" s="11"/>
      <c r="P352" s="11"/>
      <c r="Q352" s="11"/>
    </row>
    <row r="353" spans="2:17" x14ac:dyDescent="0.25">
      <c r="B353" s="30"/>
      <c r="C353" s="301"/>
      <c r="H353" s="11"/>
      <c r="K353" s="11"/>
      <c r="M353" s="11"/>
      <c r="P353" s="11"/>
      <c r="Q353" s="11"/>
    </row>
    <row r="354" spans="2:17" x14ac:dyDescent="0.25">
      <c r="B354" s="30"/>
      <c r="C354" s="301"/>
      <c r="H354" s="11"/>
      <c r="K354" s="11"/>
      <c r="M354" s="11"/>
      <c r="P354" s="11"/>
      <c r="Q354" s="11"/>
    </row>
    <row r="355" spans="2:17" x14ac:dyDescent="0.25">
      <c r="B355" s="30"/>
      <c r="C355" s="301"/>
      <c r="H355" s="11"/>
      <c r="K355" s="11"/>
      <c r="M355" s="11"/>
      <c r="P355" s="11"/>
      <c r="Q355" s="11"/>
    </row>
    <row r="356" spans="2:17" x14ac:dyDescent="0.25">
      <c r="B356" s="30"/>
      <c r="C356" s="301"/>
      <c r="H356" s="11"/>
      <c r="K356" s="11"/>
      <c r="M356" s="11"/>
      <c r="P356" s="11"/>
      <c r="Q356" s="11"/>
    </row>
    <row r="357" spans="2:17" x14ac:dyDescent="0.25">
      <c r="B357" s="30"/>
      <c r="C357" s="301"/>
      <c r="H357" s="11"/>
      <c r="K357" s="11"/>
      <c r="M357" s="11"/>
      <c r="P357" s="11"/>
      <c r="Q357" s="11"/>
    </row>
    <row r="358" spans="2:17" x14ac:dyDescent="0.25">
      <c r="B358" s="30"/>
      <c r="C358" s="301"/>
      <c r="H358" s="11"/>
      <c r="K358" s="11"/>
      <c r="M358" s="11"/>
      <c r="P358" s="11"/>
      <c r="Q358" s="11"/>
    </row>
    <row r="359" spans="2:17" x14ac:dyDescent="0.25">
      <c r="B359" s="30"/>
      <c r="C359" s="301"/>
      <c r="H359" s="11"/>
      <c r="K359" s="11"/>
      <c r="M359" s="11"/>
      <c r="P359" s="11"/>
      <c r="Q359" s="11"/>
    </row>
    <row r="360" spans="2:17" x14ac:dyDescent="0.25">
      <c r="B360" s="30"/>
      <c r="C360" s="301"/>
      <c r="H360" s="11"/>
      <c r="K360" s="11"/>
      <c r="M360" s="11"/>
      <c r="P360" s="11"/>
      <c r="Q360" s="11"/>
    </row>
    <row r="361" spans="2:17" x14ac:dyDescent="0.25">
      <c r="B361" s="30"/>
      <c r="C361" s="301"/>
      <c r="H361" s="11"/>
      <c r="K361" s="11"/>
      <c r="M361" s="11"/>
      <c r="P361" s="11"/>
      <c r="Q361" s="11"/>
    </row>
    <row r="362" spans="2:17" x14ac:dyDescent="0.25">
      <c r="B362" s="30"/>
      <c r="C362" s="301"/>
      <c r="H362" s="11"/>
      <c r="K362" s="11"/>
      <c r="M362" s="11"/>
      <c r="P362" s="11"/>
      <c r="Q362" s="11"/>
    </row>
    <row r="363" spans="2:17" x14ac:dyDescent="0.25">
      <c r="B363" s="30"/>
      <c r="C363" s="301"/>
      <c r="H363" s="11"/>
      <c r="K363" s="11"/>
      <c r="M363" s="11"/>
      <c r="P363" s="11"/>
      <c r="Q363" s="11"/>
    </row>
    <row r="364" spans="2:17" x14ac:dyDescent="0.25">
      <c r="B364" s="30"/>
      <c r="C364" s="301"/>
      <c r="H364" s="11"/>
      <c r="K364" s="11"/>
      <c r="M364" s="11"/>
      <c r="P364" s="11"/>
      <c r="Q364" s="11"/>
    </row>
    <row r="365" spans="2:17" x14ac:dyDescent="0.25">
      <c r="B365" s="30"/>
      <c r="C365" s="301"/>
      <c r="H365" s="11"/>
      <c r="K365" s="11"/>
      <c r="M365" s="11"/>
      <c r="P365" s="11"/>
      <c r="Q365" s="11"/>
    </row>
    <row r="366" spans="2:17" x14ac:dyDescent="0.25">
      <c r="B366" s="30"/>
      <c r="C366" s="301"/>
      <c r="H366" s="11"/>
      <c r="K366" s="11"/>
      <c r="M366" s="11"/>
      <c r="P366" s="11"/>
      <c r="Q366" s="11"/>
    </row>
    <row r="367" spans="2:17" x14ac:dyDescent="0.25">
      <c r="B367" s="30"/>
      <c r="C367" s="301"/>
      <c r="H367" s="11"/>
      <c r="K367" s="11"/>
      <c r="M367" s="11"/>
      <c r="P367" s="11"/>
      <c r="Q367" s="11"/>
    </row>
    <row r="368" spans="2:17" x14ac:dyDescent="0.25">
      <c r="B368" s="30"/>
      <c r="C368" s="301"/>
      <c r="H368" s="11"/>
      <c r="K368" s="11"/>
      <c r="M368" s="11"/>
      <c r="P368" s="11"/>
      <c r="Q368" s="11"/>
    </row>
    <row r="369" spans="2:17" x14ac:dyDescent="0.25">
      <c r="B369" s="30"/>
      <c r="C369" s="301"/>
      <c r="H369" s="11"/>
      <c r="K369" s="11"/>
      <c r="M369" s="11"/>
      <c r="P369" s="11"/>
      <c r="Q369" s="11"/>
    </row>
    <row r="370" spans="2:17" x14ac:dyDescent="0.25">
      <c r="B370" s="30"/>
      <c r="C370" s="301"/>
      <c r="H370" s="11"/>
      <c r="K370" s="11"/>
      <c r="M370" s="11"/>
      <c r="P370" s="11"/>
      <c r="Q370" s="11"/>
    </row>
    <row r="371" spans="2:17" x14ac:dyDescent="0.25">
      <c r="B371" s="30"/>
      <c r="C371" s="301"/>
      <c r="H371" s="11"/>
      <c r="K371" s="11"/>
      <c r="M371" s="11"/>
      <c r="P371" s="11"/>
      <c r="Q371" s="11"/>
    </row>
    <row r="372" spans="2:17" x14ac:dyDescent="0.25">
      <c r="B372" s="30"/>
      <c r="C372" s="301"/>
      <c r="H372" s="11"/>
      <c r="K372" s="11"/>
      <c r="M372" s="11"/>
      <c r="P372" s="11"/>
      <c r="Q372" s="11"/>
    </row>
    <row r="373" spans="2:17" x14ac:dyDescent="0.25">
      <c r="B373" s="30"/>
      <c r="C373" s="301"/>
      <c r="H373" s="11"/>
      <c r="K373" s="11"/>
      <c r="M373" s="11"/>
      <c r="P373" s="11"/>
      <c r="Q373" s="11"/>
    </row>
    <row r="374" spans="2:17" x14ac:dyDescent="0.25">
      <c r="B374" s="30"/>
      <c r="C374" s="301"/>
      <c r="H374" s="11"/>
      <c r="K374" s="11"/>
      <c r="M374" s="11"/>
      <c r="P374" s="11"/>
      <c r="Q374" s="11"/>
    </row>
    <row r="375" spans="2:17" x14ac:dyDescent="0.25">
      <c r="B375" s="30"/>
      <c r="C375" s="301"/>
      <c r="H375" s="11"/>
      <c r="K375" s="11"/>
      <c r="M375" s="11"/>
      <c r="P375" s="11"/>
      <c r="Q375" s="11"/>
    </row>
    <row r="376" spans="2:17" x14ac:dyDescent="0.25">
      <c r="B376" s="30"/>
      <c r="C376" s="301"/>
      <c r="H376" s="11"/>
      <c r="K376" s="11"/>
      <c r="M376" s="11"/>
      <c r="P376" s="11"/>
      <c r="Q376" s="11"/>
    </row>
    <row r="377" spans="2:17" x14ac:dyDescent="0.25">
      <c r="B377" s="30"/>
      <c r="C377" s="301"/>
      <c r="H377" s="11"/>
      <c r="K377" s="11"/>
      <c r="M377" s="11"/>
      <c r="P377" s="11"/>
      <c r="Q377" s="11"/>
    </row>
    <row r="378" spans="2:17" x14ac:dyDescent="0.25">
      <c r="B378" s="30"/>
      <c r="C378" s="301"/>
      <c r="H378" s="11"/>
      <c r="K378" s="11"/>
      <c r="M378" s="11"/>
      <c r="P378" s="11"/>
      <c r="Q378" s="11"/>
    </row>
    <row r="379" spans="2:17" x14ac:dyDescent="0.25">
      <c r="B379" s="30"/>
      <c r="C379" s="301"/>
      <c r="H379" s="11"/>
      <c r="K379" s="11"/>
      <c r="M379" s="11"/>
      <c r="P379" s="11"/>
      <c r="Q379" s="11"/>
    </row>
    <row r="380" spans="2:17" x14ac:dyDescent="0.25">
      <c r="B380" s="30"/>
      <c r="C380" s="301"/>
      <c r="H380" s="11"/>
      <c r="K380" s="11"/>
      <c r="M380" s="11"/>
      <c r="P380" s="11"/>
      <c r="Q380" s="11"/>
    </row>
    <row r="381" spans="2:17" x14ac:dyDescent="0.25">
      <c r="B381" s="30"/>
      <c r="C381" s="301"/>
      <c r="H381" s="11"/>
      <c r="K381" s="11"/>
      <c r="M381" s="11"/>
      <c r="P381" s="11"/>
      <c r="Q381" s="11"/>
    </row>
    <row r="382" spans="2:17" x14ac:dyDescent="0.25">
      <c r="B382" s="30"/>
      <c r="C382" s="301"/>
      <c r="H382" s="11"/>
      <c r="K382" s="11"/>
      <c r="M382" s="11"/>
      <c r="P382" s="11"/>
      <c r="Q382" s="11"/>
    </row>
    <row r="383" spans="2:17" x14ac:dyDescent="0.25">
      <c r="B383" s="30"/>
      <c r="C383" s="301"/>
      <c r="H383" s="11"/>
      <c r="K383" s="11"/>
      <c r="M383" s="11"/>
      <c r="P383" s="11"/>
      <c r="Q383" s="11"/>
    </row>
    <row r="384" spans="2:17" x14ac:dyDescent="0.25">
      <c r="B384" s="30"/>
      <c r="C384" s="301"/>
      <c r="H384" s="11"/>
      <c r="K384" s="11"/>
      <c r="M384" s="11"/>
      <c r="P384" s="11"/>
      <c r="Q384" s="11"/>
    </row>
    <row r="385" spans="2:17" x14ac:dyDescent="0.25">
      <c r="B385" s="30"/>
      <c r="C385" s="301"/>
      <c r="H385" s="11"/>
      <c r="K385" s="11"/>
      <c r="M385" s="11"/>
      <c r="P385" s="11"/>
      <c r="Q385" s="11"/>
    </row>
    <row r="386" spans="2:17" x14ac:dyDescent="0.25">
      <c r="B386" s="30"/>
      <c r="C386" s="301"/>
      <c r="H386" s="11"/>
      <c r="K386" s="11"/>
      <c r="M386" s="11"/>
      <c r="P386" s="11"/>
      <c r="Q386" s="11"/>
    </row>
    <row r="387" spans="2:17" x14ac:dyDescent="0.25">
      <c r="B387" s="30"/>
      <c r="C387" s="301"/>
      <c r="H387" s="11"/>
      <c r="K387" s="11"/>
      <c r="M387" s="11"/>
      <c r="P387" s="11"/>
      <c r="Q387" s="11"/>
    </row>
    <row r="388" spans="2:17" x14ac:dyDescent="0.25">
      <c r="B388" s="30"/>
      <c r="C388" s="301"/>
      <c r="H388" s="11"/>
      <c r="K388" s="11"/>
      <c r="M388" s="11"/>
      <c r="P388" s="11"/>
      <c r="Q388" s="11"/>
    </row>
    <row r="389" spans="2:17" x14ac:dyDescent="0.25">
      <c r="B389" s="30"/>
      <c r="C389" s="301"/>
      <c r="H389" s="11"/>
      <c r="K389" s="11"/>
      <c r="M389" s="11"/>
      <c r="P389" s="11"/>
      <c r="Q389" s="11"/>
    </row>
    <row r="390" spans="2:17" x14ac:dyDescent="0.25">
      <c r="B390" s="30"/>
      <c r="C390" s="301"/>
      <c r="H390" s="11"/>
      <c r="K390" s="11"/>
      <c r="M390" s="11"/>
      <c r="P390" s="11"/>
      <c r="Q390" s="11"/>
    </row>
    <row r="391" spans="2:17" x14ac:dyDescent="0.25">
      <c r="B391" s="30"/>
      <c r="C391" s="301"/>
      <c r="H391" s="11"/>
      <c r="K391" s="11"/>
      <c r="M391" s="11"/>
      <c r="P391" s="11"/>
      <c r="Q391" s="11"/>
    </row>
    <row r="392" spans="2:17" x14ac:dyDescent="0.25">
      <c r="B392" s="30"/>
      <c r="C392" s="301"/>
      <c r="H392" s="11"/>
      <c r="K392" s="11"/>
      <c r="M392" s="11"/>
      <c r="P392" s="11"/>
      <c r="Q392" s="11"/>
    </row>
    <row r="393" spans="2:17" x14ac:dyDescent="0.25">
      <c r="B393" s="30"/>
      <c r="C393" s="301"/>
      <c r="H393" s="11"/>
      <c r="K393" s="11"/>
      <c r="M393" s="11"/>
      <c r="P393" s="11"/>
      <c r="Q393" s="11"/>
    </row>
    <row r="394" spans="2:17" x14ac:dyDescent="0.25">
      <c r="B394" s="30"/>
      <c r="C394" s="301"/>
      <c r="H394" s="11"/>
      <c r="K394" s="11"/>
      <c r="M394" s="11"/>
      <c r="P394" s="11"/>
      <c r="Q394" s="11"/>
    </row>
    <row r="395" spans="2:17" x14ac:dyDescent="0.25">
      <c r="B395" s="30"/>
      <c r="C395" s="301"/>
      <c r="H395" s="11"/>
      <c r="K395" s="11"/>
      <c r="M395" s="11"/>
      <c r="P395" s="11"/>
      <c r="Q395" s="11"/>
    </row>
    <row r="396" spans="2:17" x14ac:dyDescent="0.25">
      <c r="H396" s="11"/>
      <c r="K396" s="11"/>
      <c r="M396" s="11"/>
      <c r="P396" s="11"/>
      <c r="Q396" s="11"/>
    </row>
    <row r="397" spans="2:17" x14ac:dyDescent="0.25">
      <c r="H397" s="11"/>
      <c r="K397" s="11"/>
      <c r="M397" s="11"/>
      <c r="P397" s="11"/>
      <c r="Q397" s="11"/>
    </row>
    <row r="398" spans="2:17" x14ac:dyDescent="0.25">
      <c r="H398" s="11"/>
      <c r="K398" s="11"/>
      <c r="M398" s="11"/>
      <c r="P398" s="11"/>
      <c r="Q398" s="11"/>
    </row>
    <row r="399" spans="2:17" x14ac:dyDescent="0.25">
      <c r="B399" s="11"/>
      <c r="C399" s="302"/>
      <c r="H399" s="11"/>
      <c r="K399" s="11"/>
      <c r="M399" s="11"/>
      <c r="P399" s="11"/>
      <c r="Q399" s="11"/>
    </row>
  </sheetData>
  <sheetProtection algorithmName="SHA-512" hashValue="bV9gjvK4sy2d1rLX36kCgKs0rSp52PWQ+nV3ooojCrpu2OzU2dZPDvAMXBFPP/BXhB33ZJwK5Xx/9KSJPQIzCw==" saltValue="F6crhXmNudRa3CB7xVXQiQ==" spinCount="100000" sheet="1" objects="1" scenarios="1"/>
  <sortState xmlns:xlrd2="http://schemas.microsoft.com/office/spreadsheetml/2017/richdata2" ref="B4:B29">
    <sortCondition ref="B3:B29"/>
  </sortState>
  <mergeCells count="1">
    <mergeCell ref="C31:D31"/>
  </mergeCells>
  <pageMargins left="0.13" right="0.18" top="0.52" bottom="0.25" header="0.25" footer="0.25"/>
  <pageSetup scale="88" orientation="landscape" r:id="rId1"/>
  <headerFooter alignWithMargins="0">
    <oddHeader>&amp;CUNITED METHODIST WOMEN - DEMOPOLIS DISTRICT</oddHeader>
    <oddFooter>&amp;L&amp;D&amp;R&amp;P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399"/>
  <sheetViews>
    <sheetView workbookViewId="0">
      <pane xSplit="2" ySplit="1" topLeftCell="C8" activePane="bottomRight" state="frozen"/>
      <selection activeCell="Q11" sqref="Q11"/>
      <selection pane="topRight" activeCell="Q11" sqref="Q11"/>
      <selection pane="bottomLeft" activeCell="Q11" sqref="Q11"/>
      <selection pane="bottomRight" sqref="A1:XFD1048576"/>
    </sheetView>
  </sheetViews>
  <sheetFormatPr defaultColWidth="9.109375" defaultRowHeight="13.2" x14ac:dyDescent="0.25"/>
  <cols>
    <col min="1" max="1" width="3" style="11" customWidth="1"/>
    <col min="2" max="2" width="14.33203125" style="8" customWidth="1"/>
    <col min="3" max="3" width="6.44140625" style="9" customWidth="1"/>
    <col min="4" max="4" width="7" style="11" customWidth="1"/>
    <col min="5" max="5" width="7.44140625" style="11" customWidth="1"/>
    <col min="6" max="7" width="6.44140625" style="11" customWidth="1"/>
    <col min="8" max="8" width="7" style="36" customWidth="1"/>
    <col min="9" max="10" width="9.109375" style="11"/>
    <col min="11" max="11" width="7.5546875" style="25" customWidth="1"/>
    <col min="12" max="12" width="6.33203125" style="11" customWidth="1"/>
    <col min="13" max="13" width="8.5546875" style="43" customWidth="1"/>
    <col min="14" max="14" width="7" style="11" customWidth="1"/>
    <col min="15" max="15" width="6.88671875" style="11" customWidth="1"/>
    <col min="16" max="17" width="7.5546875" style="25" customWidth="1"/>
    <col min="18" max="18" width="29.33203125" style="11" customWidth="1"/>
    <col min="19" max="19" width="36.88671875" style="11" customWidth="1"/>
    <col min="20" max="16384" width="9.109375" style="11"/>
  </cols>
  <sheetData>
    <row r="1" spans="1:22" s="3" customFormat="1" ht="57.75" customHeight="1" thickBot="1" x14ac:dyDescent="0.3">
      <c r="A1" s="422">
        <f>members!A1</f>
        <v>2021</v>
      </c>
      <c r="B1" s="2" t="s">
        <v>259</v>
      </c>
      <c r="C1" s="298" t="s">
        <v>3</v>
      </c>
      <c r="D1" s="3" t="s">
        <v>4</v>
      </c>
      <c r="E1" s="3" t="s">
        <v>5</v>
      </c>
      <c r="F1" s="4" t="s">
        <v>6</v>
      </c>
      <c r="G1" s="3" t="s">
        <v>7</v>
      </c>
      <c r="H1" s="5" t="s">
        <v>8</v>
      </c>
      <c r="I1" s="3" t="s">
        <v>254</v>
      </c>
      <c r="J1" s="3" t="s">
        <v>280</v>
      </c>
      <c r="K1" s="289" t="s">
        <v>11</v>
      </c>
      <c r="L1" s="419" t="s">
        <v>113</v>
      </c>
      <c r="M1" s="419" t="s">
        <v>113</v>
      </c>
      <c r="N1" s="3" t="s">
        <v>9</v>
      </c>
      <c r="O1" s="419" t="s">
        <v>113</v>
      </c>
      <c r="P1" s="289" t="s">
        <v>12</v>
      </c>
      <c r="Q1" s="289" t="s">
        <v>70</v>
      </c>
      <c r="R1" s="3" t="s">
        <v>281</v>
      </c>
      <c r="S1" s="421" t="s">
        <v>258</v>
      </c>
    </row>
    <row r="2" spans="1:22" x14ac:dyDescent="0.25">
      <c r="A2" s="11">
        <v>1</v>
      </c>
      <c r="B2" s="304">
        <f>members!B2</f>
        <v>0</v>
      </c>
      <c r="C2" s="342"/>
      <c r="D2" s="339"/>
      <c r="E2" s="339"/>
      <c r="F2" s="339"/>
      <c r="G2" s="339"/>
      <c r="H2" s="339"/>
      <c r="I2" s="339"/>
      <c r="J2" s="339"/>
      <c r="K2" s="290">
        <f>SUM(D2:J2)</f>
        <v>0</v>
      </c>
      <c r="L2" s="348"/>
      <c r="M2" s="348"/>
      <c r="N2" s="348"/>
      <c r="O2" s="348"/>
      <c r="P2" s="290">
        <f t="shared" ref="P2:P15" si="0">SUM(L2:O2)</f>
        <v>0</v>
      </c>
      <c r="Q2" s="290">
        <f>K2+P2</f>
        <v>0</v>
      </c>
      <c r="R2" s="423"/>
      <c r="S2" s="6"/>
      <c r="T2" s="6"/>
      <c r="V2" s="131"/>
    </row>
    <row r="3" spans="1:22" x14ac:dyDescent="0.25">
      <c r="A3" s="11">
        <f>A2+1</f>
        <v>2</v>
      </c>
      <c r="B3" s="304">
        <f>members!B3</f>
        <v>0</v>
      </c>
      <c r="C3" s="344"/>
      <c r="D3" s="339"/>
      <c r="E3" s="339"/>
      <c r="F3" s="339"/>
      <c r="G3" s="339"/>
      <c r="H3" s="339"/>
      <c r="I3" s="339"/>
      <c r="J3" s="348"/>
      <c r="K3" s="290">
        <f t="shared" ref="K3:K28" si="1">SUM(D3:J3)</f>
        <v>0</v>
      </c>
      <c r="L3" s="348"/>
      <c r="M3" s="348"/>
      <c r="N3" s="348"/>
      <c r="O3" s="348"/>
      <c r="P3" s="290">
        <f t="shared" si="0"/>
        <v>0</v>
      </c>
      <c r="Q3" s="290">
        <f t="shared" ref="Q3:Q28" si="2">K3+P3</f>
        <v>0</v>
      </c>
      <c r="R3" s="423"/>
      <c r="S3" s="6"/>
      <c r="T3" s="6"/>
      <c r="V3" s="131"/>
    </row>
    <row r="4" spans="1:22" x14ac:dyDescent="0.25">
      <c r="A4" s="11">
        <f t="shared" ref="A4:A23" si="3">A3+1</f>
        <v>3</v>
      </c>
      <c r="B4" s="304">
        <f>members!B4</f>
        <v>0</v>
      </c>
      <c r="C4" s="342"/>
      <c r="D4" s="339"/>
      <c r="E4" s="339"/>
      <c r="F4" s="339"/>
      <c r="G4" s="339"/>
      <c r="H4" s="339"/>
      <c r="I4" s="339"/>
      <c r="J4" s="348"/>
      <c r="K4" s="290">
        <f t="shared" si="1"/>
        <v>0</v>
      </c>
      <c r="L4" s="348"/>
      <c r="M4" s="348"/>
      <c r="N4" s="348"/>
      <c r="O4" s="348"/>
      <c r="P4" s="290">
        <f t="shared" si="0"/>
        <v>0</v>
      </c>
      <c r="Q4" s="290">
        <f t="shared" si="2"/>
        <v>0</v>
      </c>
      <c r="R4" s="423"/>
      <c r="S4" s="6"/>
      <c r="T4" s="6"/>
      <c r="V4" s="131"/>
    </row>
    <row r="5" spans="1:22" x14ac:dyDescent="0.25">
      <c r="A5" s="11">
        <f t="shared" si="3"/>
        <v>4</v>
      </c>
      <c r="B5" s="304">
        <f>members!B5</f>
        <v>0</v>
      </c>
      <c r="C5" s="342"/>
      <c r="D5" s="339"/>
      <c r="E5" s="339"/>
      <c r="F5" s="339"/>
      <c r="G5" s="339"/>
      <c r="H5" s="339"/>
      <c r="I5" s="339"/>
      <c r="J5" s="348"/>
      <c r="K5" s="290">
        <f t="shared" si="1"/>
        <v>0</v>
      </c>
      <c r="L5" s="348"/>
      <c r="M5" s="348"/>
      <c r="N5" s="348"/>
      <c r="O5" s="348"/>
      <c r="P5" s="290">
        <f t="shared" si="0"/>
        <v>0</v>
      </c>
      <c r="Q5" s="290">
        <f t="shared" si="2"/>
        <v>0</v>
      </c>
      <c r="R5" s="423"/>
      <c r="S5" s="6"/>
      <c r="T5" s="6"/>
      <c r="V5" s="131"/>
    </row>
    <row r="6" spans="1:22" x14ac:dyDescent="0.25">
      <c r="A6" s="11">
        <f t="shared" si="3"/>
        <v>5</v>
      </c>
      <c r="B6" s="304">
        <f>members!B6</f>
        <v>0</v>
      </c>
      <c r="C6" s="342"/>
      <c r="D6" s="339"/>
      <c r="E6" s="339"/>
      <c r="F6" s="339"/>
      <c r="G6" s="339"/>
      <c r="H6" s="339"/>
      <c r="I6" s="339"/>
      <c r="J6" s="348"/>
      <c r="K6" s="290">
        <f t="shared" si="1"/>
        <v>0</v>
      </c>
      <c r="L6" s="348"/>
      <c r="M6" s="348"/>
      <c r="N6" s="348"/>
      <c r="O6" s="348"/>
      <c r="P6" s="290">
        <f t="shared" si="0"/>
        <v>0</v>
      </c>
      <c r="Q6" s="290">
        <f t="shared" si="2"/>
        <v>0</v>
      </c>
      <c r="R6" s="423"/>
      <c r="S6" s="6"/>
      <c r="T6" s="6"/>
      <c r="V6" s="131"/>
    </row>
    <row r="7" spans="1:22" x14ac:dyDescent="0.25">
      <c r="A7" s="11">
        <f t="shared" si="3"/>
        <v>6</v>
      </c>
      <c r="B7" s="304">
        <f>members!B7</f>
        <v>0</v>
      </c>
      <c r="C7" s="342"/>
      <c r="D7" s="339"/>
      <c r="E7" s="339"/>
      <c r="F7" s="339"/>
      <c r="G7" s="339"/>
      <c r="H7" s="339"/>
      <c r="I7" s="339"/>
      <c r="J7" s="348"/>
      <c r="K7" s="290">
        <f t="shared" si="1"/>
        <v>0</v>
      </c>
      <c r="L7" s="348"/>
      <c r="M7" s="348"/>
      <c r="N7" s="348"/>
      <c r="O7" s="348"/>
      <c r="P7" s="290">
        <f t="shared" si="0"/>
        <v>0</v>
      </c>
      <c r="Q7" s="290">
        <f t="shared" si="2"/>
        <v>0</v>
      </c>
      <c r="R7" s="423"/>
      <c r="S7" s="6"/>
      <c r="T7" s="6"/>
      <c r="V7" s="56"/>
    </row>
    <row r="8" spans="1:22" x14ac:dyDescent="0.25">
      <c r="A8" s="11">
        <f t="shared" si="3"/>
        <v>7</v>
      </c>
      <c r="B8" s="304">
        <f>members!B8</f>
        <v>0</v>
      </c>
      <c r="C8" s="344"/>
      <c r="D8" s="339"/>
      <c r="E8" s="339"/>
      <c r="F8" s="339"/>
      <c r="G8" s="339"/>
      <c r="H8" s="339"/>
      <c r="I8" s="339"/>
      <c r="J8" s="348"/>
      <c r="K8" s="290">
        <f t="shared" si="1"/>
        <v>0</v>
      </c>
      <c r="L8" s="348"/>
      <c r="M8" s="348"/>
      <c r="N8" s="348"/>
      <c r="O8" s="348"/>
      <c r="P8" s="290">
        <f t="shared" si="0"/>
        <v>0</v>
      </c>
      <c r="Q8" s="290">
        <f t="shared" si="2"/>
        <v>0</v>
      </c>
      <c r="R8" s="423"/>
      <c r="S8" s="6"/>
      <c r="T8" s="6"/>
      <c r="V8" s="131"/>
    </row>
    <row r="9" spans="1:22" x14ac:dyDescent="0.25">
      <c r="A9" s="11">
        <f t="shared" si="3"/>
        <v>8</v>
      </c>
      <c r="B9" s="304">
        <f>members!B9</f>
        <v>0</v>
      </c>
      <c r="C9" s="344"/>
      <c r="D9" s="339"/>
      <c r="E9" s="339"/>
      <c r="F9" s="339"/>
      <c r="G9" s="339"/>
      <c r="H9" s="339"/>
      <c r="I9" s="339"/>
      <c r="J9" s="348"/>
      <c r="K9" s="290">
        <f t="shared" si="1"/>
        <v>0</v>
      </c>
      <c r="L9" s="348"/>
      <c r="M9" s="348"/>
      <c r="N9" s="348"/>
      <c r="O9" s="348"/>
      <c r="P9" s="290">
        <f t="shared" si="0"/>
        <v>0</v>
      </c>
      <c r="Q9" s="290">
        <f t="shared" si="2"/>
        <v>0</v>
      </c>
      <c r="R9" s="423"/>
      <c r="S9" s="6"/>
      <c r="T9" s="6"/>
      <c r="V9" s="131"/>
    </row>
    <row r="10" spans="1:22" x14ac:dyDescent="0.25">
      <c r="A10" s="11">
        <f t="shared" si="3"/>
        <v>9</v>
      </c>
      <c r="B10" s="304">
        <f>members!B10</f>
        <v>0</v>
      </c>
      <c r="C10" s="342"/>
      <c r="D10" s="339"/>
      <c r="E10" s="339"/>
      <c r="F10" s="339"/>
      <c r="G10" s="339"/>
      <c r="H10" s="339"/>
      <c r="I10" s="339"/>
      <c r="J10" s="348"/>
      <c r="K10" s="290">
        <f t="shared" si="1"/>
        <v>0</v>
      </c>
      <c r="L10" s="348"/>
      <c r="M10" s="348"/>
      <c r="N10" s="348"/>
      <c r="O10" s="348"/>
      <c r="P10" s="290">
        <f t="shared" si="0"/>
        <v>0</v>
      </c>
      <c r="Q10" s="290">
        <f t="shared" si="2"/>
        <v>0</v>
      </c>
      <c r="R10" s="423"/>
      <c r="S10" s="6"/>
      <c r="T10" s="6"/>
      <c r="V10" s="131"/>
    </row>
    <row r="11" spans="1:22" x14ac:dyDescent="0.25">
      <c r="A11" s="11">
        <f t="shared" si="3"/>
        <v>10</v>
      </c>
      <c r="B11" s="304">
        <f>members!B11</f>
        <v>0</v>
      </c>
      <c r="C11" s="342"/>
      <c r="D11" s="339"/>
      <c r="E11" s="339"/>
      <c r="F11" s="339"/>
      <c r="G11" s="339"/>
      <c r="H11" s="339"/>
      <c r="I11" s="339"/>
      <c r="J11" s="348"/>
      <c r="K11" s="290">
        <f t="shared" si="1"/>
        <v>0</v>
      </c>
      <c r="L11" s="348"/>
      <c r="M11" s="348"/>
      <c r="N11" s="348"/>
      <c r="O11" s="348"/>
      <c r="P11" s="290">
        <f t="shared" si="0"/>
        <v>0</v>
      </c>
      <c r="Q11" s="290">
        <f t="shared" si="2"/>
        <v>0</v>
      </c>
      <c r="R11" s="423"/>
      <c r="S11" s="6"/>
      <c r="T11" s="6"/>
      <c r="V11" s="131"/>
    </row>
    <row r="12" spans="1:22" ht="15" customHeight="1" x14ac:dyDescent="0.25">
      <c r="A12" s="11">
        <f t="shared" si="3"/>
        <v>11</v>
      </c>
      <c r="B12" s="304">
        <f>members!B12</f>
        <v>0</v>
      </c>
      <c r="C12" s="342"/>
      <c r="D12" s="339"/>
      <c r="E12" s="339"/>
      <c r="F12" s="339"/>
      <c r="G12" s="339"/>
      <c r="H12" s="339"/>
      <c r="I12" s="339"/>
      <c r="J12" s="348"/>
      <c r="K12" s="290">
        <f t="shared" si="1"/>
        <v>0</v>
      </c>
      <c r="L12" s="348"/>
      <c r="M12" s="348"/>
      <c r="N12" s="348"/>
      <c r="O12" s="348"/>
      <c r="P12" s="290">
        <f t="shared" si="0"/>
        <v>0</v>
      </c>
      <c r="Q12" s="290">
        <f t="shared" si="2"/>
        <v>0</v>
      </c>
      <c r="R12" s="423"/>
      <c r="S12" s="6"/>
      <c r="T12" s="6"/>
      <c r="V12" s="131"/>
    </row>
    <row r="13" spans="1:22" x14ac:dyDescent="0.25">
      <c r="A13" s="11">
        <f t="shared" si="3"/>
        <v>12</v>
      </c>
      <c r="B13" s="304">
        <f>members!B13</f>
        <v>0</v>
      </c>
      <c r="C13" s="342"/>
      <c r="D13" s="339"/>
      <c r="E13" s="339"/>
      <c r="F13" s="339"/>
      <c r="G13" s="339"/>
      <c r="H13" s="339"/>
      <c r="I13" s="339"/>
      <c r="J13" s="348"/>
      <c r="K13" s="290">
        <f t="shared" si="1"/>
        <v>0</v>
      </c>
      <c r="L13" s="348"/>
      <c r="M13" s="348"/>
      <c r="N13" s="348"/>
      <c r="O13" s="348"/>
      <c r="P13" s="290">
        <f t="shared" si="0"/>
        <v>0</v>
      </c>
      <c r="Q13" s="290">
        <f t="shared" si="2"/>
        <v>0</v>
      </c>
      <c r="R13" s="423"/>
      <c r="S13" s="6"/>
      <c r="T13" s="6"/>
      <c r="V13" s="131"/>
    </row>
    <row r="14" spans="1:22" x14ac:dyDescent="0.25">
      <c r="A14" s="11">
        <f t="shared" si="3"/>
        <v>13</v>
      </c>
      <c r="B14" s="304">
        <f>members!B14</f>
        <v>0</v>
      </c>
      <c r="C14" s="342"/>
      <c r="D14" s="339"/>
      <c r="E14" s="339"/>
      <c r="F14" s="339"/>
      <c r="G14" s="339"/>
      <c r="H14" s="339"/>
      <c r="I14" s="339"/>
      <c r="J14" s="348"/>
      <c r="K14" s="290">
        <f t="shared" si="1"/>
        <v>0</v>
      </c>
      <c r="L14" s="348"/>
      <c r="M14" s="348"/>
      <c r="N14" s="348"/>
      <c r="O14" s="348"/>
      <c r="P14" s="290">
        <f t="shared" si="0"/>
        <v>0</v>
      </c>
      <c r="Q14" s="290">
        <f t="shared" si="2"/>
        <v>0</v>
      </c>
      <c r="R14" s="423"/>
      <c r="S14" s="6"/>
      <c r="T14" s="6"/>
      <c r="V14" s="131"/>
    </row>
    <row r="15" spans="1:22" x14ac:dyDescent="0.25">
      <c r="A15" s="11">
        <f t="shared" si="3"/>
        <v>14</v>
      </c>
      <c r="B15" s="304">
        <f>members!B15</f>
        <v>0</v>
      </c>
      <c r="C15" s="342"/>
      <c r="D15" s="339"/>
      <c r="E15" s="339"/>
      <c r="F15" s="339"/>
      <c r="G15" s="339"/>
      <c r="H15" s="339"/>
      <c r="I15" s="339"/>
      <c r="J15" s="348"/>
      <c r="K15" s="290">
        <f t="shared" si="1"/>
        <v>0</v>
      </c>
      <c r="L15" s="348"/>
      <c r="M15" s="348"/>
      <c r="N15" s="348"/>
      <c r="O15" s="348"/>
      <c r="P15" s="290">
        <f t="shared" si="0"/>
        <v>0</v>
      </c>
      <c r="Q15" s="290">
        <f t="shared" si="2"/>
        <v>0</v>
      </c>
      <c r="R15" s="423"/>
      <c r="V15" s="131"/>
    </row>
    <row r="16" spans="1:22" x14ac:dyDescent="0.25">
      <c r="A16" s="11">
        <f t="shared" si="3"/>
        <v>15</v>
      </c>
      <c r="B16" s="304">
        <f>members!B16</f>
        <v>0</v>
      </c>
      <c r="C16" s="342"/>
      <c r="D16" s="339"/>
      <c r="E16" s="339"/>
      <c r="F16" s="339"/>
      <c r="G16" s="339"/>
      <c r="H16" s="339"/>
      <c r="I16" s="339"/>
      <c r="J16" s="348"/>
      <c r="K16" s="290">
        <f t="shared" si="1"/>
        <v>0</v>
      </c>
      <c r="L16" s="348"/>
      <c r="M16" s="348"/>
      <c r="N16" s="348"/>
      <c r="O16" s="348"/>
      <c r="P16" s="290">
        <f t="shared" ref="P16:P28" si="4">SUM(L16:O16)</f>
        <v>0</v>
      </c>
      <c r="Q16" s="290">
        <f t="shared" si="2"/>
        <v>0</v>
      </c>
      <c r="R16" s="423"/>
      <c r="V16" s="131"/>
    </row>
    <row r="17" spans="1:22" x14ac:dyDescent="0.25">
      <c r="A17" s="11">
        <f t="shared" si="3"/>
        <v>16</v>
      </c>
      <c r="B17" s="304">
        <f>members!B17</f>
        <v>0</v>
      </c>
      <c r="C17" s="342"/>
      <c r="D17" s="339"/>
      <c r="E17" s="339"/>
      <c r="F17" s="339"/>
      <c r="G17" s="339"/>
      <c r="H17" s="339"/>
      <c r="I17" s="339"/>
      <c r="J17" s="348"/>
      <c r="K17" s="290">
        <f t="shared" si="1"/>
        <v>0</v>
      </c>
      <c r="L17" s="348"/>
      <c r="M17" s="348"/>
      <c r="N17" s="348"/>
      <c r="O17" s="348"/>
      <c r="P17" s="290">
        <f t="shared" si="4"/>
        <v>0</v>
      </c>
      <c r="Q17" s="290">
        <f t="shared" si="2"/>
        <v>0</v>
      </c>
      <c r="R17" s="423"/>
      <c r="V17" s="131"/>
    </row>
    <row r="18" spans="1:22" x14ac:dyDescent="0.25">
      <c r="A18" s="11">
        <f t="shared" si="3"/>
        <v>17</v>
      </c>
      <c r="B18" s="304">
        <f>members!B18</f>
        <v>0</v>
      </c>
      <c r="C18" s="342"/>
      <c r="D18" s="339"/>
      <c r="E18" s="339"/>
      <c r="F18" s="339"/>
      <c r="G18" s="339"/>
      <c r="H18" s="339"/>
      <c r="I18" s="339"/>
      <c r="J18" s="348"/>
      <c r="K18" s="290">
        <f t="shared" si="1"/>
        <v>0</v>
      </c>
      <c r="L18" s="348"/>
      <c r="M18" s="348"/>
      <c r="N18" s="348"/>
      <c r="O18" s="348"/>
      <c r="P18" s="290">
        <f t="shared" si="4"/>
        <v>0</v>
      </c>
      <c r="Q18" s="290">
        <f t="shared" si="2"/>
        <v>0</v>
      </c>
      <c r="R18" s="423"/>
      <c r="V18" s="131"/>
    </row>
    <row r="19" spans="1:22" x14ac:dyDescent="0.25">
      <c r="A19" s="11">
        <f t="shared" si="3"/>
        <v>18</v>
      </c>
      <c r="B19" s="304">
        <f>members!B19</f>
        <v>0</v>
      </c>
      <c r="C19" s="344"/>
      <c r="D19" s="339"/>
      <c r="E19" s="339"/>
      <c r="F19" s="339"/>
      <c r="G19" s="339"/>
      <c r="H19" s="339"/>
      <c r="I19" s="339"/>
      <c r="J19" s="348"/>
      <c r="K19" s="290">
        <f t="shared" si="1"/>
        <v>0</v>
      </c>
      <c r="L19" s="348"/>
      <c r="M19" s="348"/>
      <c r="N19" s="348"/>
      <c r="O19" s="348"/>
      <c r="P19" s="290">
        <f t="shared" si="4"/>
        <v>0</v>
      </c>
      <c r="Q19" s="290">
        <f t="shared" si="2"/>
        <v>0</v>
      </c>
      <c r="R19" s="423"/>
      <c r="V19" s="131"/>
    </row>
    <row r="20" spans="1:22" x14ac:dyDescent="0.25">
      <c r="A20" s="11">
        <f t="shared" si="3"/>
        <v>19</v>
      </c>
      <c r="B20" s="304">
        <f>members!B20</f>
        <v>0</v>
      </c>
      <c r="C20" s="342"/>
      <c r="D20" s="339"/>
      <c r="E20" s="339"/>
      <c r="F20" s="339"/>
      <c r="G20" s="339"/>
      <c r="H20" s="339"/>
      <c r="I20" s="339"/>
      <c r="J20" s="348"/>
      <c r="K20" s="290">
        <f t="shared" si="1"/>
        <v>0</v>
      </c>
      <c r="L20" s="348"/>
      <c r="M20" s="348"/>
      <c r="N20" s="348"/>
      <c r="O20" s="348"/>
      <c r="P20" s="290">
        <f t="shared" si="4"/>
        <v>0</v>
      </c>
      <c r="Q20" s="290">
        <f t="shared" si="2"/>
        <v>0</v>
      </c>
      <c r="R20" s="423"/>
    </row>
    <row r="21" spans="1:22" x14ac:dyDescent="0.25">
      <c r="A21" s="11">
        <f t="shared" si="3"/>
        <v>20</v>
      </c>
      <c r="B21" s="304">
        <f>members!B21</f>
        <v>0</v>
      </c>
      <c r="C21" s="342"/>
      <c r="D21" s="339"/>
      <c r="E21" s="339"/>
      <c r="F21" s="339"/>
      <c r="G21" s="339"/>
      <c r="H21" s="339"/>
      <c r="I21" s="339"/>
      <c r="J21" s="348"/>
      <c r="K21" s="290">
        <f t="shared" si="1"/>
        <v>0</v>
      </c>
      <c r="L21" s="348"/>
      <c r="M21" s="348"/>
      <c r="N21" s="348"/>
      <c r="O21" s="348"/>
      <c r="P21" s="290">
        <f t="shared" si="4"/>
        <v>0</v>
      </c>
      <c r="Q21" s="290">
        <f t="shared" si="2"/>
        <v>0</v>
      </c>
      <c r="R21" s="423"/>
    </row>
    <row r="22" spans="1:22" x14ac:dyDescent="0.25">
      <c r="A22" s="11">
        <f t="shared" si="3"/>
        <v>21</v>
      </c>
      <c r="B22" s="304">
        <f>members!B22</f>
        <v>0</v>
      </c>
      <c r="C22" s="342"/>
      <c r="D22" s="339"/>
      <c r="E22" s="339"/>
      <c r="F22" s="339"/>
      <c r="G22" s="339"/>
      <c r="H22" s="339"/>
      <c r="I22" s="339"/>
      <c r="J22" s="348"/>
      <c r="K22" s="290">
        <f t="shared" si="1"/>
        <v>0</v>
      </c>
      <c r="L22" s="348"/>
      <c r="M22" s="348"/>
      <c r="N22" s="348"/>
      <c r="O22" s="348"/>
      <c r="P22" s="290">
        <f t="shared" si="4"/>
        <v>0</v>
      </c>
      <c r="Q22" s="290">
        <f t="shared" si="2"/>
        <v>0</v>
      </c>
      <c r="R22" s="423"/>
    </row>
    <row r="23" spans="1:22" x14ac:dyDescent="0.25">
      <c r="A23" s="11">
        <f t="shared" si="3"/>
        <v>22</v>
      </c>
      <c r="B23" s="304">
        <f>members!B23</f>
        <v>0</v>
      </c>
      <c r="C23" s="342"/>
      <c r="D23" s="339"/>
      <c r="E23" s="339"/>
      <c r="F23" s="339"/>
      <c r="G23" s="339"/>
      <c r="H23" s="339"/>
      <c r="I23" s="339"/>
      <c r="J23" s="348"/>
      <c r="K23" s="290">
        <f t="shared" si="1"/>
        <v>0</v>
      </c>
      <c r="L23" s="348"/>
      <c r="M23" s="348"/>
      <c r="N23" s="348"/>
      <c r="O23" s="348"/>
      <c r="P23" s="290">
        <f t="shared" si="4"/>
        <v>0</v>
      </c>
      <c r="Q23" s="290">
        <f t="shared" si="2"/>
        <v>0</v>
      </c>
      <c r="R23" s="423"/>
    </row>
    <row r="24" spans="1:22" x14ac:dyDescent="0.25">
      <c r="B24" s="53" t="s">
        <v>77</v>
      </c>
      <c r="C24" s="342"/>
      <c r="D24" s="339"/>
      <c r="E24" s="339"/>
      <c r="F24" s="339"/>
      <c r="G24" s="339"/>
      <c r="H24" s="339"/>
      <c r="I24" s="339"/>
      <c r="J24" s="348"/>
      <c r="K24" s="290">
        <f t="shared" si="1"/>
        <v>0</v>
      </c>
      <c r="L24" s="339"/>
      <c r="M24" s="339"/>
      <c r="N24" s="339"/>
      <c r="O24" s="339"/>
      <c r="P24" s="290">
        <f t="shared" si="4"/>
        <v>0</v>
      </c>
      <c r="Q24" s="290">
        <f t="shared" si="2"/>
        <v>0</v>
      </c>
      <c r="R24" s="423"/>
      <c r="S24" s="53" t="s">
        <v>253</v>
      </c>
    </row>
    <row r="25" spans="1:22" x14ac:dyDescent="0.25">
      <c r="B25" s="296" t="s">
        <v>255</v>
      </c>
      <c r="C25" s="342"/>
      <c r="D25" s="339"/>
      <c r="E25" s="339"/>
      <c r="F25" s="339"/>
      <c r="G25" s="339"/>
      <c r="H25" s="339"/>
      <c r="I25" s="339"/>
      <c r="J25" s="348"/>
      <c r="K25" s="290">
        <f t="shared" si="1"/>
        <v>0</v>
      </c>
      <c r="L25" s="339"/>
      <c r="M25" s="339"/>
      <c r="N25" s="339"/>
      <c r="O25" s="339"/>
      <c r="P25" s="290">
        <f t="shared" si="4"/>
        <v>0</v>
      </c>
      <c r="Q25" s="290">
        <f>K25+P25</f>
        <v>0</v>
      </c>
      <c r="R25" s="423"/>
    </row>
    <row r="26" spans="1:22" x14ac:dyDescent="0.25">
      <c r="B26" s="53" t="s">
        <v>13</v>
      </c>
      <c r="C26" s="342"/>
      <c r="D26" s="339"/>
      <c r="E26" s="339"/>
      <c r="F26" s="339"/>
      <c r="G26" s="339"/>
      <c r="H26" s="339"/>
      <c r="I26" s="339"/>
      <c r="J26" s="348"/>
      <c r="K26" s="290">
        <f t="shared" si="1"/>
        <v>0</v>
      </c>
      <c r="L26" s="339"/>
      <c r="M26" s="339"/>
      <c r="N26" s="295">
        <f>C43</f>
        <v>0</v>
      </c>
      <c r="O26" s="295">
        <f>D43</f>
        <v>0</v>
      </c>
      <c r="P26" s="290">
        <f t="shared" si="4"/>
        <v>0</v>
      </c>
      <c r="Q26" s="290">
        <f t="shared" si="2"/>
        <v>0</v>
      </c>
      <c r="R26" s="423"/>
    </row>
    <row r="27" spans="1:22" s="47" customFormat="1" x14ac:dyDescent="0.25">
      <c r="B27" s="297"/>
      <c r="C27" s="345"/>
      <c r="D27" s="346"/>
      <c r="E27" s="346"/>
      <c r="F27" s="346"/>
      <c r="G27" s="346"/>
      <c r="H27" s="346"/>
      <c r="I27" s="346"/>
      <c r="J27" s="339"/>
      <c r="K27" s="290">
        <f t="shared" si="1"/>
        <v>0</v>
      </c>
      <c r="L27" s="346"/>
      <c r="M27" s="346"/>
      <c r="N27" s="346"/>
      <c r="O27" s="346"/>
      <c r="P27" s="290">
        <f t="shared" si="4"/>
        <v>0</v>
      </c>
      <c r="Q27" s="290">
        <f t="shared" si="2"/>
        <v>0</v>
      </c>
      <c r="R27" s="424"/>
    </row>
    <row r="28" spans="1:22" s="12" customFormat="1" ht="13.8" thickBot="1" x14ac:dyDescent="0.3">
      <c r="A28" s="47"/>
      <c r="B28" s="53" t="s">
        <v>93</v>
      </c>
      <c r="C28" s="347"/>
      <c r="D28" s="346"/>
      <c r="E28" s="346"/>
      <c r="F28" s="346"/>
      <c r="G28" s="346"/>
      <c r="H28" s="346"/>
      <c r="I28" s="346"/>
      <c r="J28" s="465"/>
      <c r="K28" s="290">
        <f t="shared" si="1"/>
        <v>0</v>
      </c>
      <c r="L28" s="346"/>
      <c r="M28" s="346"/>
      <c r="N28" s="346"/>
      <c r="O28" s="346"/>
      <c r="P28" s="290">
        <f t="shared" si="4"/>
        <v>0</v>
      </c>
      <c r="Q28" s="290">
        <f t="shared" si="2"/>
        <v>0</v>
      </c>
      <c r="R28" s="425"/>
    </row>
    <row r="29" spans="1:22" s="290" customFormat="1" ht="13.8" thickBot="1" x14ac:dyDescent="0.3">
      <c r="B29" s="291" t="s">
        <v>10</v>
      </c>
      <c r="C29" s="292"/>
      <c r="D29" s="293">
        <f t="shared" ref="D29:Q29" si="5">SUM(D2:D28)</f>
        <v>0</v>
      </c>
      <c r="E29" s="294">
        <f t="shared" si="5"/>
        <v>0</v>
      </c>
      <c r="F29" s="294">
        <f t="shared" si="5"/>
        <v>0</v>
      </c>
      <c r="G29" s="294">
        <f t="shared" si="5"/>
        <v>0</v>
      </c>
      <c r="H29" s="294">
        <f t="shared" si="5"/>
        <v>0</v>
      </c>
      <c r="I29" s="294">
        <f t="shared" si="5"/>
        <v>0</v>
      </c>
      <c r="J29" s="294">
        <f t="shared" si="5"/>
        <v>0</v>
      </c>
      <c r="K29" s="294">
        <f t="shared" si="5"/>
        <v>0</v>
      </c>
      <c r="L29" s="294">
        <f t="shared" si="5"/>
        <v>0</v>
      </c>
      <c r="M29" s="294">
        <f t="shared" si="5"/>
        <v>0</v>
      </c>
      <c r="N29" s="294">
        <f t="shared" si="5"/>
        <v>0</v>
      </c>
      <c r="O29" s="294">
        <f t="shared" si="5"/>
        <v>0</v>
      </c>
      <c r="P29" s="294">
        <f t="shared" si="5"/>
        <v>0</v>
      </c>
      <c r="Q29" s="294">
        <f t="shared" si="5"/>
        <v>0</v>
      </c>
    </row>
    <row r="30" spans="1:22" s="16" customFormat="1" ht="13.8" thickBot="1" x14ac:dyDescent="0.3">
      <c r="B30" s="15"/>
      <c r="C30" s="349"/>
      <c r="D30" s="350"/>
      <c r="F30" s="13"/>
      <c r="G30" s="13"/>
      <c r="H30" s="13"/>
      <c r="I30" s="13"/>
      <c r="J30" s="13"/>
      <c r="K30" s="14"/>
      <c r="L30" s="13"/>
      <c r="M30" s="42"/>
      <c r="N30" s="13"/>
      <c r="O30" s="13"/>
      <c r="P30" s="14"/>
      <c r="Q30" s="14"/>
    </row>
    <row r="31" spans="1:22" x14ac:dyDescent="0.25">
      <c r="B31" s="142"/>
      <c r="C31" s="682" t="s">
        <v>171</v>
      </c>
      <c r="D31" s="683"/>
      <c r="E31" s="17"/>
      <c r="F31" s="17"/>
      <c r="G31" s="17"/>
      <c r="H31" s="33"/>
      <c r="I31" s="33"/>
      <c r="J31" s="33"/>
      <c r="K31" s="18"/>
      <c r="L31" s="19"/>
      <c r="N31" s="19"/>
      <c r="O31" s="20"/>
      <c r="P31" s="18"/>
      <c r="Q31" s="18"/>
    </row>
    <row r="32" spans="1:22" ht="13.8" thickBot="1" x14ac:dyDescent="0.3">
      <c r="B32" s="142"/>
      <c r="C32" s="303" t="s">
        <v>119</v>
      </c>
      <c r="D32" s="287" t="s">
        <v>113</v>
      </c>
      <c r="E32" s="22"/>
      <c r="F32" s="420" t="s">
        <v>256</v>
      </c>
      <c r="G32" s="37"/>
      <c r="H32" s="33"/>
      <c r="K32" s="37"/>
      <c r="L32" s="19"/>
      <c r="N32" s="19"/>
      <c r="O32" s="20"/>
      <c r="P32" s="37"/>
      <c r="Q32" s="37"/>
      <c r="T32" s="6"/>
    </row>
    <row r="33" spans="2:17" x14ac:dyDescent="0.25">
      <c r="B33" s="6" t="s">
        <v>101</v>
      </c>
      <c r="C33" s="351"/>
      <c r="D33" s="351"/>
      <c r="E33" s="10"/>
      <c r="F33" s="420" t="s">
        <v>257</v>
      </c>
      <c r="G33" s="37"/>
      <c r="H33" s="1"/>
      <c r="K33" s="37"/>
      <c r="L33" s="1"/>
      <c r="M33" s="41"/>
      <c r="N33" s="1"/>
      <c r="O33" s="20"/>
      <c r="P33" s="37"/>
      <c r="Q33" s="37"/>
    </row>
    <row r="34" spans="2:17" x14ac:dyDescent="0.25">
      <c r="B34" s="6" t="s">
        <v>102</v>
      </c>
      <c r="C34" s="343"/>
      <c r="D34" s="343"/>
      <c r="E34" s="10"/>
      <c r="F34" s="10"/>
      <c r="G34" s="37"/>
      <c r="H34" s="34"/>
      <c r="K34" s="37"/>
      <c r="L34" s="31"/>
      <c r="M34" s="44"/>
      <c r="N34" s="31"/>
      <c r="O34" s="20"/>
      <c r="P34" s="37"/>
      <c r="Q34" s="37"/>
    </row>
    <row r="35" spans="2:17" x14ac:dyDescent="0.25">
      <c r="B35" s="6" t="s">
        <v>103</v>
      </c>
      <c r="C35" s="343"/>
      <c r="D35" s="343"/>
      <c r="E35" s="10"/>
      <c r="F35" s="10"/>
      <c r="G35" s="38"/>
      <c r="H35" s="34"/>
      <c r="K35" s="38"/>
      <c r="L35" s="32"/>
      <c r="M35" s="45"/>
      <c r="N35" s="32"/>
      <c r="O35" s="20"/>
      <c r="P35" s="38"/>
      <c r="Q35" s="38"/>
    </row>
    <row r="36" spans="2:17" x14ac:dyDescent="0.25">
      <c r="B36" s="6" t="s">
        <v>104</v>
      </c>
      <c r="C36" s="343"/>
      <c r="D36" s="343"/>
      <c r="E36" s="10"/>
      <c r="F36" s="10"/>
      <c r="G36" s="10"/>
      <c r="H36" s="33"/>
      <c r="K36" s="18"/>
      <c r="L36" s="19"/>
      <c r="N36" s="19"/>
      <c r="O36" s="20"/>
      <c r="P36" s="18"/>
      <c r="Q36" s="18"/>
    </row>
    <row r="37" spans="2:17" x14ac:dyDescent="0.25">
      <c r="B37" s="6" t="s">
        <v>172</v>
      </c>
      <c r="C37" s="145">
        <f>SUM(C33:C36)</f>
        <v>0</v>
      </c>
      <c r="D37" s="145">
        <f>SUM(D33:D36)</f>
        <v>0</v>
      </c>
      <c r="E37" s="39"/>
      <c r="F37" s="39"/>
      <c r="G37" s="39"/>
      <c r="H37" s="33"/>
      <c r="K37" s="39"/>
      <c r="L37" s="19"/>
      <c r="N37" s="19"/>
      <c r="O37" s="20"/>
      <c r="P37" s="39"/>
      <c r="Q37" s="39"/>
    </row>
    <row r="38" spans="2:17" x14ac:dyDescent="0.25">
      <c r="B38" s="6" t="s">
        <v>105</v>
      </c>
      <c r="C38" s="343"/>
      <c r="D38" s="343"/>
      <c r="E38" s="24"/>
      <c r="F38" s="24"/>
      <c r="G38" s="37"/>
      <c r="H38" s="33"/>
      <c r="K38" s="37"/>
      <c r="L38" s="19"/>
      <c r="N38" s="19"/>
      <c r="O38" s="20"/>
      <c r="P38" s="37"/>
      <c r="Q38" s="37"/>
    </row>
    <row r="39" spans="2:17" x14ac:dyDescent="0.25">
      <c r="B39" s="6" t="s">
        <v>106</v>
      </c>
      <c r="C39" s="343"/>
      <c r="D39" s="343"/>
      <c r="E39" s="24"/>
      <c r="F39" s="24"/>
      <c r="G39" s="37"/>
      <c r="H39" s="33"/>
      <c r="K39" s="37"/>
      <c r="L39" s="19"/>
      <c r="N39" s="19"/>
      <c r="O39" s="20"/>
      <c r="P39" s="37"/>
      <c r="Q39" s="37"/>
    </row>
    <row r="40" spans="2:17" x14ac:dyDescent="0.25">
      <c r="B40" s="6" t="s">
        <v>107</v>
      </c>
      <c r="C40" s="343"/>
      <c r="D40" s="343"/>
      <c r="E40" s="24"/>
      <c r="F40" s="24"/>
      <c r="G40" s="37"/>
      <c r="H40" s="33"/>
      <c r="K40" s="37"/>
      <c r="L40" s="19"/>
      <c r="N40" s="19"/>
      <c r="O40" s="20"/>
      <c r="P40" s="37"/>
      <c r="Q40" s="37"/>
    </row>
    <row r="41" spans="2:17" x14ac:dyDescent="0.25">
      <c r="B41" s="6" t="s">
        <v>108</v>
      </c>
      <c r="C41" s="343"/>
      <c r="D41" s="343"/>
      <c r="E41" s="24"/>
      <c r="F41" s="24"/>
      <c r="G41" s="37"/>
      <c r="H41" s="33"/>
      <c r="K41" s="37"/>
      <c r="L41" s="19"/>
      <c r="N41" s="19"/>
      <c r="O41" s="20"/>
      <c r="P41" s="37"/>
      <c r="Q41" s="37"/>
    </row>
    <row r="42" spans="2:17" x14ac:dyDescent="0.25">
      <c r="B42" s="6" t="s">
        <v>173</v>
      </c>
      <c r="C42" s="145">
        <f>SUM(C38:C41)</f>
        <v>0</v>
      </c>
      <c r="D42" s="145">
        <f>SUM(D38:D41)</f>
        <v>0</v>
      </c>
      <c r="E42" s="24"/>
      <c r="F42" s="24"/>
      <c r="G42" s="37"/>
      <c r="H42" s="33"/>
      <c r="K42" s="37"/>
      <c r="L42" s="19"/>
      <c r="N42" s="19"/>
      <c r="O42" s="20"/>
      <c r="P42" s="37"/>
      <c r="Q42" s="37"/>
    </row>
    <row r="43" spans="2:17" x14ac:dyDescent="0.25">
      <c r="B43" s="46" t="s">
        <v>174</v>
      </c>
      <c r="C43" s="143">
        <f>C37+C42</f>
        <v>0</v>
      </c>
      <c r="D43" s="143">
        <f>D37+D42</f>
        <v>0</v>
      </c>
      <c r="E43" s="24"/>
      <c r="F43" s="24"/>
      <c r="G43" s="37"/>
      <c r="H43" s="33"/>
      <c r="K43" s="37"/>
      <c r="L43" s="19"/>
      <c r="N43" s="19"/>
      <c r="O43" s="20"/>
      <c r="P43" s="37"/>
      <c r="Q43" s="37"/>
    </row>
    <row r="44" spans="2:17" x14ac:dyDescent="0.25">
      <c r="B44" s="21"/>
      <c r="C44" s="299"/>
      <c r="D44" s="23"/>
      <c r="E44" s="24"/>
      <c r="F44" s="24"/>
      <c r="G44" s="37"/>
      <c r="H44" s="33"/>
      <c r="K44" s="37"/>
      <c r="L44" s="19"/>
      <c r="N44" s="19"/>
      <c r="O44" s="20"/>
      <c r="P44" s="37"/>
      <c r="Q44" s="37"/>
    </row>
    <row r="45" spans="2:17" x14ac:dyDescent="0.25">
      <c r="B45" s="21"/>
      <c r="C45" s="299"/>
      <c r="D45" s="23"/>
      <c r="E45" s="24"/>
      <c r="F45" s="24"/>
      <c r="G45" s="37"/>
      <c r="H45" s="33"/>
      <c r="K45" s="37"/>
      <c r="L45" s="19"/>
      <c r="N45" s="19"/>
      <c r="O45" s="20"/>
      <c r="P45" s="37"/>
      <c r="Q45" s="37"/>
    </row>
    <row r="46" spans="2:17" x14ac:dyDescent="0.25">
      <c r="B46" s="21"/>
      <c r="C46" s="299"/>
      <c r="D46" s="23"/>
      <c r="E46" s="24"/>
      <c r="F46" s="24"/>
      <c r="G46" s="37"/>
      <c r="H46" s="33"/>
      <c r="K46" s="37"/>
      <c r="L46" s="19"/>
      <c r="N46" s="19"/>
      <c r="O46" s="20"/>
      <c r="P46" s="37"/>
      <c r="Q46" s="37"/>
    </row>
    <row r="47" spans="2:17" x14ac:dyDescent="0.25">
      <c r="B47" s="21"/>
      <c r="C47" s="299"/>
      <c r="D47" s="23"/>
      <c r="E47" s="24"/>
      <c r="F47" s="24"/>
      <c r="G47" s="37"/>
      <c r="H47" s="33"/>
      <c r="K47" s="37"/>
      <c r="L47" s="19"/>
      <c r="N47" s="19"/>
      <c r="O47" s="20"/>
      <c r="P47" s="37"/>
      <c r="Q47" s="37"/>
    </row>
    <row r="48" spans="2:17" x14ac:dyDescent="0.25">
      <c r="B48" s="21"/>
      <c r="C48" s="299"/>
      <c r="D48" s="23"/>
      <c r="E48" s="24"/>
      <c r="F48" s="24"/>
      <c r="G48" s="37"/>
      <c r="H48" s="33"/>
      <c r="K48" s="37"/>
      <c r="L48" s="19"/>
      <c r="N48" s="19"/>
      <c r="O48" s="20"/>
      <c r="P48" s="37"/>
      <c r="Q48" s="37"/>
    </row>
    <row r="49" spans="1:17" x14ac:dyDescent="0.25">
      <c r="B49" s="21"/>
      <c r="C49" s="299"/>
      <c r="D49" s="23"/>
      <c r="E49" s="24"/>
      <c r="F49" s="24"/>
      <c r="G49" s="37"/>
      <c r="H49" s="33"/>
      <c r="K49" s="37"/>
      <c r="L49" s="19"/>
      <c r="N49" s="19"/>
      <c r="O49" s="20"/>
      <c r="P49" s="37"/>
      <c r="Q49" s="37"/>
    </row>
    <row r="50" spans="1:17" x14ac:dyDescent="0.25">
      <c r="B50" s="21"/>
      <c r="C50" s="299"/>
      <c r="D50" s="23"/>
      <c r="E50" s="23"/>
      <c r="F50" s="23"/>
      <c r="G50" s="37"/>
      <c r="H50" s="33"/>
      <c r="K50" s="37"/>
      <c r="L50" s="19"/>
      <c r="N50" s="19"/>
      <c r="O50" s="20"/>
      <c r="P50" s="37"/>
      <c r="Q50" s="37"/>
    </row>
    <row r="51" spans="1:17" x14ac:dyDescent="0.25">
      <c r="B51" s="21"/>
      <c r="C51" s="299"/>
      <c r="D51" s="23"/>
      <c r="E51" s="23"/>
      <c r="F51" s="23"/>
      <c r="G51" s="37"/>
      <c r="H51" s="33"/>
      <c r="K51" s="37"/>
      <c r="L51" s="19"/>
      <c r="N51" s="19"/>
      <c r="O51" s="20"/>
      <c r="P51" s="37"/>
      <c r="Q51" s="37"/>
    </row>
    <row r="52" spans="1:17" s="12" customFormat="1" ht="13.8" thickBot="1" x14ac:dyDescent="0.3">
      <c r="A52" s="47"/>
      <c r="B52" s="21"/>
      <c r="C52" s="299"/>
      <c r="D52" s="23"/>
      <c r="E52" s="23"/>
      <c r="F52" s="23"/>
      <c r="G52" s="37"/>
      <c r="H52" s="33"/>
      <c r="I52" s="11"/>
      <c r="J52" s="11"/>
      <c r="K52" s="37"/>
      <c r="L52" s="19"/>
      <c r="M52" s="43"/>
      <c r="N52" s="19"/>
      <c r="O52" s="26"/>
      <c r="P52" s="37"/>
      <c r="Q52" s="37"/>
    </row>
    <row r="53" spans="1:17" s="7" customFormat="1" x14ac:dyDescent="0.25">
      <c r="B53" s="21"/>
      <c r="C53" s="299"/>
      <c r="D53" s="19"/>
      <c r="E53" s="23"/>
      <c r="F53" s="23"/>
      <c r="G53" s="19"/>
      <c r="H53" s="33"/>
      <c r="I53" s="11"/>
      <c r="J53" s="11"/>
      <c r="K53" s="18"/>
      <c r="L53" s="19"/>
      <c r="M53" s="43"/>
      <c r="N53" s="19"/>
      <c r="O53" s="27"/>
      <c r="P53" s="18"/>
      <c r="Q53" s="18"/>
    </row>
    <row r="54" spans="1:17" x14ac:dyDescent="0.25">
      <c r="B54" s="21"/>
      <c r="C54" s="299"/>
      <c r="D54" s="19"/>
      <c r="E54" s="19"/>
      <c r="F54" s="19"/>
      <c r="G54" s="19"/>
      <c r="H54" s="33"/>
      <c r="K54" s="19"/>
      <c r="L54" s="19"/>
      <c r="N54" s="19"/>
      <c r="O54" s="20"/>
      <c r="P54" s="19"/>
      <c r="Q54" s="19"/>
    </row>
    <row r="55" spans="1:17" x14ac:dyDescent="0.25">
      <c r="B55" s="21"/>
      <c r="C55" s="299"/>
      <c r="D55" s="19"/>
      <c r="E55" s="18"/>
      <c r="F55" s="18"/>
      <c r="G55" s="19"/>
      <c r="H55" s="33"/>
      <c r="K55" s="19"/>
      <c r="L55" s="19"/>
      <c r="N55" s="19"/>
      <c r="O55" s="20"/>
      <c r="P55" s="19"/>
      <c r="Q55" s="19"/>
    </row>
    <row r="56" spans="1:17" x14ac:dyDescent="0.25">
      <c r="B56" s="21"/>
      <c r="C56" s="299"/>
      <c r="D56" s="19"/>
      <c r="E56" s="18"/>
      <c r="F56" s="18"/>
      <c r="G56" s="19"/>
      <c r="H56" s="33"/>
      <c r="K56" s="19"/>
      <c r="L56" s="19"/>
      <c r="N56" s="19"/>
      <c r="O56" s="20"/>
      <c r="P56" s="19"/>
      <c r="Q56" s="19"/>
    </row>
    <row r="57" spans="1:17" x14ac:dyDescent="0.25">
      <c r="B57" s="21"/>
      <c r="C57" s="299"/>
      <c r="D57" s="19"/>
      <c r="E57" s="18"/>
      <c r="F57" s="18"/>
      <c r="G57" s="18"/>
      <c r="H57" s="33"/>
      <c r="K57" s="18"/>
      <c r="L57" s="19"/>
      <c r="N57" s="19"/>
      <c r="O57" s="20"/>
      <c r="P57" s="18"/>
      <c r="Q57" s="18"/>
    </row>
    <row r="58" spans="1:17" x14ac:dyDescent="0.25">
      <c r="B58" s="21"/>
      <c r="C58" s="299"/>
      <c r="D58" s="19"/>
      <c r="E58" s="18"/>
      <c r="F58" s="28"/>
      <c r="G58" s="18"/>
      <c r="H58" s="33"/>
      <c r="K58" s="18"/>
      <c r="L58" s="19"/>
      <c r="N58" s="19"/>
      <c r="O58" s="20"/>
      <c r="P58" s="18"/>
      <c r="Q58" s="18"/>
    </row>
    <row r="59" spans="1:17" x14ac:dyDescent="0.25">
      <c r="B59" s="21"/>
      <c r="C59" s="299"/>
      <c r="D59" s="19"/>
      <c r="E59" s="18"/>
      <c r="F59" s="28"/>
      <c r="G59" s="18"/>
      <c r="H59" s="35"/>
      <c r="K59" s="18"/>
      <c r="L59" s="19"/>
      <c r="N59" s="19"/>
      <c r="O59" s="20"/>
      <c r="P59" s="18"/>
      <c r="Q59" s="18"/>
    </row>
    <row r="60" spans="1:17" x14ac:dyDescent="0.25">
      <c r="B60" s="21"/>
      <c r="C60" s="299"/>
      <c r="D60" s="19"/>
      <c r="E60" s="18"/>
      <c r="F60" s="28"/>
      <c r="G60" s="18"/>
      <c r="H60" s="33"/>
      <c r="K60" s="18"/>
      <c r="L60" s="19"/>
      <c r="N60" s="19"/>
      <c r="O60" s="20"/>
      <c r="P60" s="18"/>
      <c r="Q60" s="18"/>
    </row>
    <row r="61" spans="1:17" x14ac:dyDescent="0.25">
      <c r="B61" s="21"/>
      <c r="C61" s="299"/>
      <c r="D61" s="19"/>
      <c r="E61" s="18"/>
      <c r="F61" s="28"/>
      <c r="G61" s="18"/>
      <c r="H61" s="33"/>
      <c r="K61" s="18"/>
      <c r="L61" s="19"/>
      <c r="N61" s="19"/>
      <c r="O61" s="20"/>
      <c r="P61" s="18"/>
      <c r="Q61" s="18"/>
    </row>
    <row r="62" spans="1:17" x14ac:dyDescent="0.25">
      <c r="B62" s="21"/>
      <c r="C62" s="299"/>
      <c r="D62" s="19"/>
      <c r="E62" s="18"/>
      <c r="F62" s="28"/>
      <c r="G62" s="18"/>
      <c r="H62" s="33"/>
      <c r="K62" s="18"/>
      <c r="L62" s="19"/>
      <c r="N62" s="19"/>
      <c r="O62" s="20"/>
      <c r="P62" s="18"/>
      <c r="Q62" s="18"/>
    </row>
    <row r="63" spans="1:17" x14ac:dyDescent="0.25">
      <c r="B63" s="21"/>
      <c r="C63" s="299"/>
      <c r="D63" s="19"/>
      <c r="E63" s="18"/>
      <c r="F63" s="28"/>
      <c r="G63" s="18"/>
      <c r="H63" s="33"/>
      <c r="K63" s="18"/>
      <c r="L63" s="19"/>
      <c r="N63" s="19"/>
      <c r="O63" s="20"/>
      <c r="P63" s="18"/>
      <c r="Q63" s="18"/>
    </row>
    <row r="64" spans="1:17" x14ac:dyDescent="0.25">
      <c r="B64" s="21"/>
      <c r="C64" s="299"/>
      <c r="D64" s="19"/>
      <c r="E64" s="18"/>
      <c r="F64" s="28"/>
      <c r="G64" s="18"/>
      <c r="H64" s="33"/>
      <c r="K64" s="18"/>
      <c r="L64" s="19"/>
      <c r="N64" s="19"/>
      <c r="O64" s="20"/>
      <c r="P64" s="18"/>
      <c r="Q64" s="18"/>
    </row>
    <row r="65" spans="2:17" x14ac:dyDescent="0.25">
      <c r="B65" s="21"/>
      <c r="C65" s="299"/>
      <c r="D65" s="19"/>
      <c r="E65" s="18"/>
      <c r="F65" s="28"/>
      <c r="G65" s="18"/>
      <c r="H65" s="33"/>
      <c r="K65" s="18"/>
      <c r="L65" s="19"/>
      <c r="N65" s="19"/>
      <c r="O65" s="20"/>
      <c r="P65" s="18"/>
      <c r="Q65" s="18"/>
    </row>
    <row r="66" spans="2:17" ht="13.8" x14ac:dyDescent="0.25">
      <c r="B66" s="21"/>
      <c r="C66" s="299"/>
      <c r="D66" s="19"/>
      <c r="E66" s="18"/>
      <c r="F66" s="18"/>
      <c r="G66" s="40"/>
      <c r="H66" s="33"/>
      <c r="K66" s="40"/>
      <c r="L66" s="19"/>
      <c r="N66" s="19"/>
      <c r="O66" s="20"/>
      <c r="P66" s="40"/>
      <c r="Q66" s="40"/>
    </row>
    <row r="67" spans="2:17" x14ac:dyDescent="0.25">
      <c r="B67" s="21"/>
      <c r="C67" s="299"/>
      <c r="D67" s="19"/>
      <c r="E67" s="18"/>
      <c r="F67" s="18"/>
      <c r="G67" s="18"/>
      <c r="H67" s="33"/>
      <c r="K67" s="18"/>
      <c r="L67" s="19"/>
      <c r="N67" s="19"/>
      <c r="O67" s="20"/>
      <c r="P67" s="18"/>
      <c r="Q67" s="18"/>
    </row>
    <row r="68" spans="2:17" x14ac:dyDescent="0.25">
      <c r="B68" s="21"/>
      <c r="C68" s="300"/>
      <c r="D68" s="29"/>
      <c r="E68" s="29"/>
      <c r="F68" s="18"/>
      <c r="G68" s="18"/>
      <c r="H68" s="33"/>
      <c r="K68" s="18"/>
      <c r="L68" s="19"/>
      <c r="N68" s="19"/>
      <c r="O68" s="20"/>
      <c r="P68" s="18"/>
      <c r="Q68" s="18"/>
    </row>
    <row r="69" spans="2:17" x14ac:dyDescent="0.25">
      <c r="B69" s="21"/>
      <c r="C69" s="300"/>
      <c r="D69" s="29"/>
      <c r="E69" s="29"/>
      <c r="F69" s="18"/>
      <c r="G69" s="18"/>
      <c r="H69" s="33"/>
      <c r="K69" s="18"/>
      <c r="L69" s="19"/>
      <c r="N69" s="19"/>
      <c r="O69" s="20"/>
      <c r="P69" s="18"/>
      <c r="Q69" s="18"/>
    </row>
    <row r="70" spans="2:17" x14ac:dyDescent="0.25">
      <c r="B70" s="21"/>
      <c r="C70" s="300"/>
      <c r="D70" s="29"/>
      <c r="E70" s="18"/>
      <c r="F70" s="31"/>
      <c r="G70" s="31"/>
      <c r="H70" s="33"/>
      <c r="K70" s="18"/>
      <c r="L70" s="19"/>
      <c r="N70" s="19"/>
      <c r="O70" s="20"/>
      <c r="P70" s="18"/>
      <c r="Q70" s="18"/>
    </row>
    <row r="71" spans="2:17" x14ac:dyDescent="0.25">
      <c r="B71" s="21"/>
      <c r="C71" s="299"/>
      <c r="D71" s="19"/>
      <c r="E71" s="18"/>
      <c r="F71" s="18"/>
      <c r="G71" s="18"/>
      <c r="H71" s="33"/>
      <c r="K71" s="18"/>
      <c r="L71" s="19"/>
      <c r="N71" s="19"/>
      <c r="O71" s="20"/>
      <c r="P71" s="18"/>
      <c r="Q71" s="18"/>
    </row>
    <row r="72" spans="2:17" x14ac:dyDescent="0.25">
      <c r="B72" s="21"/>
      <c r="C72" s="299"/>
      <c r="D72" s="19"/>
      <c r="E72" s="18"/>
      <c r="F72" s="18"/>
      <c r="G72" s="18"/>
      <c r="H72" s="33"/>
      <c r="K72" s="18"/>
      <c r="L72" s="19"/>
      <c r="N72" s="19"/>
      <c r="O72" s="20"/>
      <c r="P72" s="18"/>
      <c r="Q72" s="18"/>
    </row>
    <row r="73" spans="2:17" x14ac:dyDescent="0.25">
      <c r="B73" s="21"/>
      <c r="C73" s="299"/>
      <c r="D73" s="19"/>
      <c r="E73" s="19"/>
      <c r="F73" s="19"/>
      <c r="G73" s="19"/>
      <c r="H73" s="33"/>
      <c r="K73" s="18"/>
      <c r="L73" s="19"/>
      <c r="N73" s="19"/>
      <c r="O73" s="20"/>
      <c r="P73" s="18"/>
      <c r="Q73" s="18"/>
    </row>
    <row r="74" spans="2:17" x14ac:dyDescent="0.25">
      <c r="B74" s="21"/>
      <c r="C74" s="299"/>
      <c r="D74" s="19"/>
      <c r="E74" s="19"/>
      <c r="F74" s="19"/>
      <c r="G74" s="19"/>
      <c r="H74" s="33"/>
      <c r="K74" s="18"/>
      <c r="L74" s="19"/>
      <c r="N74" s="19"/>
      <c r="O74" s="20"/>
      <c r="P74" s="18"/>
      <c r="Q74" s="18"/>
    </row>
    <row r="75" spans="2:17" x14ac:dyDescent="0.25">
      <c r="B75" s="21"/>
      <c r="C75" s="299"/>
      <c r="D75" s="19"/>
      <c r="E75" s="19"/>
      <c r="F75" s="19"/>
      <c r="G75" s="19"/>
      <c r="H75" s="33"/>
      <c r="K75" s="18"/>
      <c r="L75" s="19"/>
      <c r="N75" s="19"/>
      <c r="O75" s="20"/>
      <c r="P75" s="18"/>
      <c r="Q75" s="18"/>
    </row>
    <row r="76" spans="2:17" x14ac:dyDescent="0.25">
      <c r="B76" s="30"/>
      <c r="C76" s="301"/>
    </row>
    <row r="77" spans="2:17" x14ac:dyDescent="0.25">
      <c r="B77" s="30"/>
      <c r="C77" s="301"/>
    </row>
    <row r="78" spans="2:17" x14ac:dyDescent="0.25">
      <c r="B78" s="30"/>
      <c r="C78" s="301"/>
    </row>
    <row r="79" spans="2:17" x14ac:dyDescent="0.25">
      <c r="B79" s="30"/>
      <c r="C79" s="301"/>
      <c r="H79" s="11"/>
      <c r="K79" s="11"/>
      <c r="M79" s="11"/>
      <c r="P79" s="11"/>
      <c r="Q79" s="11"/>
    </row>
    <row r="80" spans="2:17" x14ac:dyDescent="0.25">
      <c r="B80" s="30"/>
      <c r="C80" s="301"/>
      <c r="H80" s="11"/>
      <c r="K80" s="11"/>
      <c r="M80" s="11"/>
      <c r="P80" s="11"/>
      <c r="Q80" s="11"/>
    </row>
    <row r="81" spans="2:17" x14ac:dyDescent="0.25">
      <c r="B81" s="30"/>
      <c r="C81" s="301"/>
      <c r="H81" s="11"/>
      <c r="K81" s="11"/>
      <c r="M81" s="11"/>
      <c r="P81" s="11"/>
      <c r="Q81" s="11"/>
    </row>
    <row r="82" spans="2:17" x14ac:dyDescent="0.25">
      <c r="B82" s="30"/>
      <c r="C82" s="301"/>
      <c r="H82" s="11"/>
      <c r="K82" s="11"/>
      <c r="M82" s="11"/>
      <c r="P82" s="11"/>
      <c r="Q82" s="11"/>
    </row>
    <row r="83" spans="2:17" x14ac:dyDescent="0.25">
      <c r="B83" s="30"/>
      <c r="C83" s="301"/>
      <c r="H83" s="11"/>
      <c r="K83" s="11"/>
      <c r="M83" s="11"/>
      <c r="P83" s="11"/>
      <c r="Q83" s="11"/>
    </row>
    <row r="84" spans="2:17" x14ac:dyDescent="0.25">
      <c r="B84" s="30"/>
      <c r="C84" s="301"/>
      <c r="H84" s="11"/>
      <c r="K84" s="11"/>
      <c r="M84" s="11"/>
      <c r="P84" s="11"/>
      <c r="Q84" s="11"/>
    </row>
    <row r="85" spans="2:17" x14ac:dyDescent="0.25">
      <c r="B85" s="30"/>
      <c r="C85" s="301"/>
      <c r="H85" s="11"/>
      <c r="K85" s="11"/>
      <c r="M85" s="11"/>
      <c r="P85" s="11"/>
      <c r="Q85" s="11"/>
    </row>
    <row r="86" spans="2:17" x14ac:dyDescent="0.25">
      <c r="B86" s="30"/>
      <c r="C86" s="301"/>
      <c r="H86" s="11"/>
      <c r="K86" s="11"/>
      <c r="M86" s="11"/>
      <c r="P86" s="11"/>
      <c r="Q86" s="11"/>
    </row>
    <row r="87" spans="2:17" x14ac:dyDescent="0.25">
      <c r="B87" s="30"/>
      <c r="C87" s="301"/>
      <c r="H87" s="11"/>
      <c r="K87" s="11"/>
      <c r="M87" s="11"/>
      <c r="P87" s="11"/>
      <c r="Q87" s="11"/>
    </row>
    <row r="88" spans="2:17" x14ac:dyDescent="0.25">
      <c r="B88" s="30"/>
      <c r="C88" s="301"/>
      <c r="H88" s="11"/>
      <c r="K88" s="11"/>
      <c r="M88" s="11"/>
      <c r="P88" s="11"/>
      <c r="Q88" s="11"/>
    </row>
    <row r="89" spans="2:17" x14ac:dyDescent="0.25">
      <c r="B89" s="30"/>
      <c r="C89" s="301"/>
      <c r="H89" s="11"/>
      <c r="K89" s="11"/>
      <c r="M89" s="11"/>
      <c r="P89" s="11"/>
      <c r="Q89" s="11"/>
    </row>
    <row r="90" spans="2:17" x14ac:dyDescent="0.25">
      <c r="B90" s="30"/>
      <c r="C90" s="301"/>
      <c r="H90" s="11"/>
      <c r="K90" s="11"/>
      <c r="M90" s="11"/>
      <c r="P90" s="11"/>
      <c r="Q90" s="11"/>
    </row>
    <row r="91" spans="2:17" x14ac:dyDescent="0.25">
      <c r="B91" s="30"/>
      <c r="C91" s="301"/>
      <c r="H91" s="11"/>
      <c r="K91" s="11"/>
      <c r="M91" s="11"/>
      <c r="P91" s="11"/>
      <c r="Q91" s="11"/>
    </row>
    <row r="92" spans="2:17" x14ac:dyDescent="0.25">
      <c r="B92" s="30"/>
      <c r="C92" s="301"/>
      <c r="H92" s="11"/>
      <c r="K92" s="11"/>
      <c r="M92" s="11"/>
      <c r="P92" s="11"/>
      <c r="Q92" s="11"/>
    </row>
    <row r="93" spans="2:17" x14ac:dyDescent="0.25">
      <c r="B93" s="30"/>
      <c r="C93" s="301"/>
      <c r="H93" s="11"/>
      <c r="K93" s="11"/>
      <c r="M93" s="11"/>
      <c r="P93" s="11"/>
      <c r="Q93" s="11"/>
    </row>
    <row r="94" spans="2:17" x14ac:dyDescent="0.25">
      <c r="B94" s="30"/>
      <c r="C94" s="301"/>
      <c r="H94" s="11"/>
      <c r="K94" s="11"/>
      <c r="M94" s="11"/>
      <c r="P94" s="11"/>
      <c r="Q94" s="11"/>
    </row>
    <row r="95" spans="2:17" x14ac:dyDescent="0.25">
      <c r="B95" s="30"/>
      <c r="C95" s="301"/>
      <c r="H95" s="11"/>
      <c r="K95" s="11"/>
      <c r="M95" s="11"/>
      <c r="P95" s="11"/>
      <c r="Q95" s="11"/>
    </row>
    <row r="96" spans="2:17" x14ac:dyDescent="0.25">
      <c r="B96" s="30"/>
      <c r="C96" s="301"/>
      <c r="H96" s="11"/>
      <c r="K96" s="11"/>
      <c r="M96" s="11"/>
      <c r="P96" s="11"/>
      <c r="Q96" s="11"/>
    </row>
    <row r="97" spans="2:17" x14ac:dyDescent="0.25">
      <c r="B97" s="30"/>
      <c r="C97" s="301"/>
      <c r="H97" s="11"/>
      <c r="K97" s="11"/>
      <c r="M97" s="11"/>
      <c r="P97" s="11"/>
      <c r="Q97" s="11"/>
    </row>
    <row r="98" spans="2:17" x14ac:dyDescent="0.25">
      <c r="B98" s="30"/>
      <c r="C98" s="301"/>
      <c r="H98" s="11"/>
      <c r="K98" s="11"/>
      <c r="M98" s="11"/>
      <c r="P98" s="11"/>
      <c r="Q98" s="11"/>
    </row>
    <row r="99" spans="2:17" x14ac:dyDescent="0.25">
      <c r="B99" s="30"/>
      <c r="C99" s="301"/>
      <c r="H99" s="11"/>
      <c r="K99" s="11"/>
      <c r="M99" s="11"/>
      <c r="P99" s="11"/>
      <c r="Q99" s="11"/>
    </row>
    <row r="100" spans="2:17" x14ac:dyDescent="0.25">
      <c r="B100" s="30"/>
      <c r="C100" s="301"/>
      <c r="H100" s="11"/>
      <c r="K100" s="11"/>
      <c r="M100" s="11"/>
      <c r="P100" s="11"/>
      <c r="Q100" s="11"/>
    </row>
    <row r="101" spans="2:17" x14ac:dyDescent="0.25">
      <c r="B101" s="30"/>
      <c r="C101" s="301"/>
      <c r="H101" s="11"/>
      <c r="K101" s="11"/>
      <c r="M101" s="11"/>
      <c r="P101" s="11"/>
      <c r="Q101" s="11"/>
    </row>
    <row r="102" spans="2:17" x14ac:dyDescent="0.25">
      <c r="B102" s="30"/>
      <c r="C102" s="301"/>
      <c r="H102" s="11"/>
      <c r="K102" s="11"/>
      <c r="M102" s="11"/>
      <c r="P102" s="11"/>
      <c r="Q102" s="11"/>
    </row>
    <row r="103" spans="2:17" x14ac:dyDescent="0.25">
      <c r="B103" s="30"/>
      <c r="C103" s="301"/>
      <c r="H103" s="11"/>
      <c r="K103" s="11"/>
      <c r="M103" s="11"/>
      <c r="P103" s="11"/>
      <c r="Q103" s="11"/>
    </row>
    <row r="104" spans="2:17" x14ac:dyDescent="0.25">
      <c r="B104" s="30"/>
      <c r="C104" s="301"/>
      <c r="H104" s="11"/>
      <c r="K104" s="11"/>
      <c r="M104" s="11"/>
      <c r="P104" s="11"/>
      <c r="Q104" s="11"/>
    </row>
    <row r="105" spans="2:17" x14ac:dyDescent="0.25">
      <c r="B105" s="30"/>
      <c r="C105" s="301"/>
      <c r="H105" s="11"/>
      <c r="K105" s="11"/>
      <c r="M105" s="11"/>
      <c r="P105" s="11"/>
      <c r="Q105" s="11"/>
    </row>
    <row r="106" spans="2:17" x14ac:dyDescent="0.25">
      <c r="B106" s="30"/>
      <c r="C106" s="301"/>
      <c r="H106" s="11"/>
      <c r="K106" s="11"/>
      <c r="M106" s="11"/>
      <c r="P106" s="11"/>
      <c r="Q106" s="11"/>
    </row>
    <row r="107" spans="2:17" x14ac:dyDescent="0.25">
      <c r="B107" s="30"/>
      <c r="C107" s="301"/>
      <c r="H107" s="11"/>
      <c r="K107" s="11"/>
      <c r="M107" s="11"/>
      <c r="P107" s="11"/>
      <c r="Q107" s="11"/>
    </row>
    <row r="108" spans="2:17" x14ac:dyDescent="0.25">
      <c r="B108" s="30"/>
      <c r="C108" s="301"/>
      <c r="H108" s="11"/>
      <c r="K108" s="11"/>
      <c r="M108" s="11"/>
      <c r="P108" s="11"/>
      <c r="Q108" s="11"/>
    </row>
    <row r="109" spans="2:17" x14ac:dyDescent="0.25">
      <c r="B109" s="30"/>
      <c r="C109" s="301"/>
      <c r="H109" s="11"/>
      <c r="K109" s="11"/>
      <c r="M109" s="11"/>
      <c r="P109" s="11"/>
      <c r="Q109" s="11"/>
    </row>
    <row r="110" spans="2:17" x14ac:dyDescent="0.25">
      <c r="B110" s="30"/>
      <c r="C110" s="301"/>
      <c r="H110" s="11"/>
      <c r="K110" s="11"/>
      <c r="M110" s="11"/>
      <c r="P110" s="11"/>
      <c r="Q110" s="11"/>
    </row>
    <row r="111" spans="2:17" x14ac:dyDescent="0.25">
      <c r="B111" s="30"/>
      <c r="C111" s="301"/>
      <c r="H111" s="11"/>
      <c r="K111" s="11"/>
      <c r="M111" s="11"/>
      <c r="P111" s="11"/>
      <c r="Q111" s="11"/>
    </row>
    <row r="112" spans="2:17" x14ac:dyDescent="0.25">
      <c r="B112" s="30"/>
      <c r="C112" s="301"/>
      <c r="H112" s="11"/>
      <c r="K112" s="11"/>
      <c r="M112" s="11"/>
      <c r="P112" s="11"/>
      <c r="Q112" s="11"/>
    </row>
    <row r="113" spans="2:17" x14ac:dyDescent="0.25">
      <c r="B113" s="30"/>
      <c r="C113" s="301"/>
      <c r="H113" s="11"/>
      <c r="K113" s="11"/>
      <c r="M113" s="11"/>
      <c r="P113" s="11"/>
      <c r="Q113" s="11"/>
    </row>
    <row r="114" spans="2:17" x14ac:dyDescent="0.25">
      <c r="B114" s="30"/>
      <c r="C114" s="301"/>
      <c r="H114" s="11"/>
      <c r="K114" s="11"/>
      <c r="M114" s="11"/>
      <c r="P114" s="11"/>
      <c r="Q114" s="11"/>
    </row>
    <row r="115" spans="2:17" x14ac:dyDescent="0.25">
      <c r="B115" s="30"/>
      <c r="C115" s="301"/>
      <c r="H115" s="11"/>
      <c r="K115" s="11"/>
      <c r="M115" s="11"/>
      <c r="P115" s="11"/>
      <c r="Q115" s="11"/>
    </row>
    <row r="116" spans="2:17" x14ac:dyDescent="0.25">
      <c r="B116" s="30"/>
      <c r="C116" s="301"/>
      <c r="H116" s="11"/>
      <c r="K116" s="11"/>
      <c r="M116" s="11"/>
      <c r="P116" s="11"/>
      <c r="Q116" s="11"/>
    </row>
    <row r="117" spans="2:17" x14ac:dyDescent="0.25">
      <c r="B117" s="30"/>
      <c r="C117" s="301"/>
      <c r="H117" s="11"/>
      <c r="K117" s="11"/>
      <c r="M117" s="11"/>
      <c r="P117" s="11"/>
      <c r="Q117" s="11"/>
    </row>
    <row r="118" spans="2:17" x14ac:dyDescent="0.25">
      <c r="B118" s="30"/>
      <c r="C118" s="301"/>
      <c r="H118" s="11"/>
      <c r="K118" s="11"/>
      <c r="M118" s="11"/>
      <c r="P118" s="11"/>
      <c r="Q118" s="11"/>
    </row>
    <row r="119" spans="2:17" x14ac:dyDescent="0.25">
      <c r="B119" s="30"/>
      <c r="C119" s="301"/>
      <c r="H119" s="11"/>
      <c r="K119" s="11"/>
      <c r="M119" s="11"/>
      <c r="P119" s="11"/>
      <c r="Q119" s="11"/>
    </row>
    <row r="120" spans="2:17" x14ac:dyDescent="0.25">
      <c r="B120" s="30"/>
      <c r="C120" s="301"/>
      <c r="H120" s="11"/>
      <c r="K120" s="11"/>
      <c r="M120" s="11"/>
      <c r="P120" s="11"/>
      <c r="Q120" s="11"/>
    </row>
    <row r="121" spans="2:17" x14ac:dyDescent="0.25">
      <c r="B121" s="30"/>
      <c r="C121" s="301"/>
      <c r="H121" s="11"/>
      <c r="K121" s="11"/>
      <c r="M121" s="11"/>
      <c r="P121" s="11"/>
      <c r="Q121" s="11"/>
    </row>
    <row r="122" spans="2:17" x14ac:dyDescent="0.25">
      <c r="B122" s="30"/>
      <c r="C122" s="301"/>
      <c r="H122" s="11"/>
      <c r="K122" s="11"/>
      <c r="M122" s="11"/>
      <c r="P122" s="11"/>
      <c r="Q122" s="11"/>
    </row>
    <row r="123" spans="2:17" x14ac:dyDescent="0.25">
      <c r="B123" s="30"/>
      <c r="C123" s="301"/>
      <c r="H123" s="11"/>
      <c r="K123" s="11"/>
      <c r="M123" s="11"/>
      <c r="P123" s="11"/>
      <c r="Q123" s="11"/>
    </row>
    <row r="124" spans="2:17" x14ac:dyDescent="0.25">
      <c r="B124" s="30"/>
      <c r="C124" s="301"/>
      <c r="H124" s="11"/>
      <c r="K124" s="11"/>
      <c r="M124" s="11"/>
      <c r="P124" s="11"/>
      <c r="Q124" s="11"/>
    </row>
    <row r="125" spans="2:17" x14ac:dyDescent="0.25">
      <c r="B125" s="30"/>
      <c r="C125" s="301"/>
      <c r="H125" s="11"/>
      <c r="K125" s="11"/>
      <c r="M125" s="11"/>
      <c r="P125" s="11"/>
      <c r="Q125" s="11"/>
    </row>
    <row r="126" spans="2:17" x14ac:dyDescent="0.25">
      <c r="B126" s="30"/>
      <c r="C126" s="301"/>
      <c r="H126" s="11"/>
      <c r="K126" s="11"/>
      <c r="M126" s="11"/>
      <c r="P126" s="11"/>
      <c r="Q126" s="11"/>
    </row>
    <row r="127" spans="2:17" x14ac:dyDescent="0.25">
      <c r="B127" s="30"/>
      <c r="C127" s="301"/>
      <c r="H127" s="11"/>
      <c r="K127" s="11"/>
      <c r="M127" s="11"/>
      <c r="P127" s="11"/>
      <c r="Q127" s="11"/>
    </row>
    <row r="128" spans="2:17" x14ac:dyDescent="0.25">
      <c r="B128" s="30"/>
      <c r="C128" s="301"/>
      <c r="H128" s="11"/>
      <c r="K128" s="11"/>
      <c r="M128" s="11"/>
      <c r="P128" s="11"/>
      <c r="Q128" s="11"/>
    </row>
    <row r="129" spans="2:17" x14ac:dyDescent="0.25">
      <c r="B129" s="30"/>
      <c r="C129" s="301"/>
      <c r="H129" s="11"/>
      <c r="K129" s="11"/>
      <c r="M129" s="11"/>
      <c r="P129" s="11"/>
      <c r="Q129" s="11"/>
    </row>
    <row r="130" spans="2:17" x14ac:dyDescent="0.25">
      <c r="B130" s="30"/>
      <c r="C130" s="301"/>
      <c r="H130" s="11"/>
      <c r="K130" s="11"/>
      <c r="M130" s="11"/>
      <c r="P130" s="11"/>
      <c r="Q130" s="11"/>
    </row>
    <row r="131" spans="2:17" x14ac:dyDescent="0.25">
      <c r="B131" s="30"/>
      <c r="C131" s="301"/>
      <c r="H131" s="11"/>
      <c r="K131" s="11"/>
      <c r="M131" s="11"/>
      <c r="P131" s="11"/>
      <c r="Q131" s="11"/>
    </row>
    <row r="132" spans="2:17" x14ac:dyDescent="0.25">
      <c r="B132" s="30"/>
      <c r="C132" s="301"/>
      <c r="H132" s="11"/>
      <c r="K132" s="11"/>
      <c r="M132" s="11"/>
      <c r="P132" s="11"/>
      <c r="Q132" s="11"/>
    </row>
    <row r="133" spans="2:17" x14ac:dyDescent="0.25">
      <c r="B133" s="30"/>
      <c r="C133" s="301"/>
      <c r="H133" s="11"/>
      <c r="K133" s="11"/>
      <c r="M133" s="11"/>
      <c r="P133" s="11"/>
      <c r="Q133" s="11"/>
    </row>
    <row r="134" spans="2:17" x14ac:dyDescent="0.25">
      <c r="B134" s="30"/>
      <c r="C134" s="301"/>
      <c r="H134" s="11"/>
      <c r="K134" s="11"/>
      <c r="M134" s="11"/>
      <c r="P134" s="11"/>
      <c r="Q134" s="11"/>
    </row>
    <row r="135" spans="2:17" x14ac:dyDescent="0.25">
      <c r="B135" s="30"/>
      <c r="C135" s="301"/>
      <c r="H135" s="11"/>
      <c r="K135" s="11"/>
      <c r="M135" s="11"/>
      <c r="P135" s="11"/>
      <c r="Q135" s="11"/>
    </row>
    <row r="136" spans="2:17" x14ac:dyDescent="0.25">
      <c r="B136" s="30"/>
      <c r="C136" s="301"/>
      <c r="H136" s="11"/>
      <c r="K136" s="11"/>
      <c r="M136" s="11"/>
      <c r="P136" s="11"/>
      <c r="Q136" s="11"/>
    </row>
    <row r="137" spans="2:17" x14ac:dyDescent="0.25">
      <c r="B137" s="30"/>
      <c r="C137" s="301"/>
      <c r="H137" s="11"/>
      <c r="K137" s="11"/>
      <c r="M137" s="11"/>
      <c r="P137" s="11"/>
      <c r="Q137" s="11"/>
    </row>
    <row r="138" spans="2:17" x14ac:dyDescent="0.25">
      <c r="B138" s="30"/>
      <c r="C138" s="301"/>
      <c r="H138" s="11"/>
      <c r="K138" s="11"/>
      <c r="M138" s="11"/>
      <c r="P138" s="11"/>
      <c r="Q138" s="11"/>
    </row>
    <row r="139" spans="2:17" x14ac:dyDescent="0.25">
      <c r="B139" s="30"/>
      <c r="C139" s="301"/>
      <c r="H139" s="11"/>
      <c r="K139" s="11"/>
      <c r="M139" s="11"/>
      <c r="P139" s="11"/>
      <c r="Q139" s="11"/>
    </row>
    <row r="140" spans="2:17" x14ac:dyDescent="0.25">
      <c r="B140" s="30"/>
      <c r="C140" s="301"/>
      <c r="H140" s="11"/>
      <c r="K140" s="11"/>
      <c r="M140" s="11"/>
      <c r="P140" s="11"/>
      <c r="Q140" s="11"/>
    </row>
    <row r="141" spans="2:17" x14ac:dyDescent="0.25">
      <c r="B141" s="30"/>
      <c r="C141" s="301"/>
      <c r="H141" s="11"/>
      <c r="K141" s="11"/>
      <c r="M141" s="11"/>
      <c r="P141" s="11"/>
      <c r="Q141" s="11"/>
    </row>
    <row r="142" spans="2:17" x14ac:dyDescent="0.25">
      <c r="B142" s="30"/>
      <c r="C142" s="301"/>
      <c r="H142" s="11"/>
      <c r="K142" s="11"/>
      <c r="M142" s="11"/>
      <c r="P142" s="11"/>
      <c r="Q142" s="11"/>
    </row>
    <row r="143" spans="2:17" x14ac:dyDescent="0.25">
      <c r="B143" s="30"/>
      <c r="C143" s="301"/>
      <c r="H143" s="11"/>
      <c r="K143" s="11"/>
      <c r="M143" s="11"/>
      <c r="P143" s="11"/>
      <c r="Q143" s="11"/>
    </row>
    <row r="144" spans="2:17" x14ac:dyDescent="0.25">
      <c r="B144" s="30"/>
      <c r="C144" s="301"/>
      <c r="H144" s="11"/>
      <c r="K144" s="11"/>
      <c r="M144" s="11"/>
      <c r="P144" s="11"/>
      <c r="Q144" s="11"/>
    </row>
    <row r="145" spans="2:17" x14ac:dyDescent="0.25">
      <c r="B145" s="30"/>
      <c r="C145" s="301"/>
      <c r="H145" s="11"/>
      <c r="K145" s="11"/>
      <c r="M145" s="11"/>
      <c r="P145" s="11"/>
      <c r="Q145" s="11"/>
    </row>
    <row r="146" spans="2:17" x14ac:dyDescent="0.25">
      <c r="B146" s="30"/>
      <c r="C146" s="301"/>
      <c r="H146" s="11"/>
      <c r="K146" s="11"/>
      <c r="M146" s="11"/>
      <c r="P146" s="11"/>
      <c r="Q146" s="11"/>
    </row>
    <row r="147" spans="2:17" x14ac:dyDescent="0.25">
      <c r="B147" s="30"/>
      <c r="C147" s="301"/>
      <c r="H147" s="11"/>
      <c r="K147" s="11"/>
      <c r="M147" s="11"/>
      <c r="P147" s="11"/>
      <c r="Q147" s="11"/>
    </row>
    <row r="148" spans="2:17" x14ac:dyDescent="0.25">
      <c r="B148" s="30"/>
      <c r="C148" s="301"/>
      <c r="H148" s="11"/>
      <c r="K148" s="11"/>
      <c r="M148" s="11"/>
      <c r="P148" s="11"/>
      <c r="Q148" s="11"/>
    </row>
    <row r="149" spans="2:17" x14ac:dyDescent="0.25">
      <c r="B149" s="30"/>
      <c r="C149" s="301"/>
      <c r="H149" s="11"/>
      <c r="K149" s="11"/>
      <c r="M149" s="11"/>
      <c r="P149" s="11"/>
      <c r="Q149" s="11"/>
    </row>
    <row r="150" spans="2:17" x14ac:dyDescent="0.25">
      <c r="B150" s="30"/>
      <c r="C150" s="301"/>
      <c r="H150" s="11"/>
      <c r="K150" s="11"/>
      <c r="M150" s="11"/>
      <c r="P150" s="11"/>
      <c r="Q150" s="11"/>
    </row>
    <row r="151" spans="2:17" x14ac:dyDescent="0.25">
      <c r="B151" s="30"/>
      <c r="C151" s="301"/>
      <c r="H151" s="11"/>
      <c r="K151" s="11"/>
      <c r="M151" s="11"/>
      <c r="P151" s="11"/>
      <c r="Q151" s="11"/>
    </row>
    <row r="152" spans="2:17" x14ac:dyDescent="0.25">
      <c r="B152" s="30"/>
      <c r="C152" s="301"/>
      <c r="H152" s="11"/>
      <c r="K152" s="11"/>
      <c r="M152" s="11"/>
      <c r="P152" s="11"/>
      <c r="Q152" s="11"/>
    </row>
    <row r="153" spans="2:17" x14ac:dyDescent="0.25">
      <c r="B153" s="30"/>
      <c r="C153" s="301"/>
      <c r="H153" s="11"/>
      <c r="K153" s="11"/>
      <c r="M153" s="11"/>
      <c r="P153" s="11"/>
      <c r="Q153" s="11"/>
    </row>
    <row r="154" spans="2:17" x14ac:dyDescent="0.25">
      <c r="B154" s="30"/>
      <c r="C154" s="301"/>
      <c r="H154" s="11"/>
      <c r="K154" s="11"/>
      <c r="M154" s="11"/>
      <c r="P154" s="11"/>
      <c r="Q154" s="11"/>
    </row>
    <row r="155" spans="2:17" x14ac:dyDescent="0.25">
      <c r="B155" s="30"/>
      <c r="C155" s="301"/>
      <c r="H155" s="11"/>
      <c r="K155" s="11"/>
      <c r="M155" s="11"/>
      <c r="P155" s="11"/>
      <c r="Q155" s="11"/>
    </row>
    <row r="156" spans="2:17" x14ac:dyDescent="0.25">
      <c r="B156" s="30"/>
      <c r="C156" s="301"/>
      <c r="H156" s="11"/>
      <c r="K156" s="11"/>
      <c r="M156" s="11"/>
      <c r="P156" s="11"/>
      <c r="Q156" s="11"/>
    </row>
    <row r="157" spans="2:17" x14ac:dyDescent="0.25">
      <c r="B157" s="30"/>
      <c r="C157" s="301"/>
      <c r="H157" s="11"/>
      <c r="K157" s="11"/>
      <c r="M157" s="11"/>
      <c r="P157" s="11"/>
      <c r="Q157" s="11"/>
    </row>
    <row r="158" spans="2:17" x14ac:dyDescent="0.25">
      <c r="B158" s="30"/>
      <c r="C158" s="301"/>
      <c r="H158" s="11"/>
      <c r="K158" s="11"/>
      <c r="M158" s="11"/>
      <c r="P158" s="11"/>
      <c r="Q158" s="11"/>
    </row>
    <row r="159" spans="2:17" x14ac:dyDescent="0.25">
      <c r="B159" s="30"/>
      <c r="C159" s="301"/>
      <c r="H159" s="11"/>
      <c r="K159" s="11"/>
      <c r="M159" s="11"/>
      <c r="P159" s="11"/>
      <c r="Q159" s="11"/>
    </row>
    <row r="160" spans="2:17" x14ac:dyDescent="0.25">
      <c r="B160" s="30"/>
      <c r="C160" s="301"/>
      <c r="H160" s="11"/>
      <c r="K160" s="11"/>
      <c r="M160" s="11"/>
      <c r="P160" s="11"/>
      <c r="Q160" s="11"/>
    </row>
    <row r="161" spans="2:17" x14ac:dyDescent="0.25">
      <c r="B161" s="30"/>
      <c r="C161" s="301"/>
      <c r="H161" s="11"/>
      <c r="K161" s="11"/>
      <c r="M161" s="11"/>
      <c r="P161" s="11"/>
      <c r="Q161" s="11"/>
    </row>
    <row r="162" spans="2:17" x14ac:dyDescent="0.25">
      <c r="B162" s="30"/>
      <c r="C162" s="301"/>
      <c r="H162" s="11"/>
      <c r="K162" s="11"/>
      <c r="M162" s="11"/>
      <c r="P162" s="11"/>
      <c r="Q162" s="11"/>
    </row>
    <row r="163" spans="2:17" x14ac:dyDescent="0.25">
      <c r="B163" s="30"/>
      <c r="C163" s="301"/>
      <c r="H163" s="11"/>
      <c r="K163" s="11"/>
      <c r="M163" s="11"/>
      <c r="P163" s="11"/>
      <c r="Q163" s="11"/>
    </row>
    <row r="164" spans="2:17" x14ac:dyDescent="0.25">
      <c r="B164" s="30"/>
      <c r="C164" s="301"/>
      <c r="H164" s="11"/>
      <c r="K164" s="11"/>
      <c r="M164" s="11"/>
      <c r="P164" s="11"/>
      <c r="Q164" s="11"/>
    </row>
    <row r="165" spans="2:17" x14ac:dyDescent="0.25">
      <c r="B165" s="30"/>
      <c r="C165" s="301"/>
      <c r="H165" s="11"/>
      <c r="K165" s="11"/>
      <c r="M165" s="11"/>
      <c r="P165" s="11"/>
      <c r="Q165" s="11"/>
    </row>
    <row r="166" spans="2:17" x14ac:dyDescent="0.25">
      <c r="B166" s="30"/>
      <c r="C166" s="301"/>
      <c r="H166" s="11"/>
      <c r="K166" s="11"/>
      <c r="M166" s="11"/>
      <c r="P166" s="11"/>
      <c r="Q166" s="11"/>
    </row>
    <row r="167" spans="2:17" x14ac:dyDescent="0.25">
      <c r="B167" s="30"/>
      <c r="C167" s="301"/>
      <c r="H167" s="11"/>
      <c r="K167" s="11"/>
      <c r="M167" s="11"/>
      <c r="P167" s="11"/>
      <c r="Q167" s="11"/>
    </row>
    <row r="168" spans="2:17" x14ac:dyDescent="0.25">
      <c r="B168" s="30"/>
      <c r="C168" s="301"/>
      <c r="H168" s="11"/>
      <c r="K168" s="11"/>
      <c r="M168" s="11"/>
      <c r="P168" s="11"/>
      <c r="Q168" s="11"/>
    </row>
    <row r="169" spans="2:17" x14ac:dyDescent="0.25">
      <c r="B169" s="30"/>
      <c r="C169" s="301"/>
      <c r="H169" s="11"/>
      <c r="K169" s="11"/>
      <c r="M169" s="11"/>
      <c r="P169" s="11"/>
      <c r="Q169" s="11"/>
    </row>
    <row r="170" spans="2:17" x14ac:dyDescent="0.25">
      <c r="B170" s="30"/>
      <c r="C170" s="301"/>
      <c r="H170" s="11"/>
      <c r="K170" s="11"/>
      <c r="M170" s="11"/>
      <c r="P170" s="11"/>
      <c r="Q170" s="11"/>
    </row>
    <row r="171" spans="2:17" x14ac:dyDescent="0.25">
      <c r="B171" s="30"/>
      <c r="C171" s="301"/>
      <c r="H171" s="11"/>
      <c r="K171" s="11"/>
      <c r="M171" s="11"/>
      <c r="P171" s="11"/>
      <c r="Q171" s="11"/>
    </row>
    <row r="172" spans="2:17" x14ac:dyDescent="0.25">
      <c r="B172" s="30"/>
      <c r="C172" s="301"/>
      <c r="H172" s="11"/>
      <c r="K172" s="11"/>
      <c r="M172" s="11"/>
      <c r="P172" s="11"/>
      <c r="Q172" s="11"/>
    </row>
    <row r="173" spans="2:17" x14ac:dyDescent="0.25">
      <c r="B173" s="30"/>
      <c r="C173" s="301"/>
      <c r="H173" s="11"/>
      <c r="K173" s="11"/>
      <c r="M173" s="11"/>
      <c r="P173" s="11"/>
      <c r="Q173" s="11"/>
    </row>
    <row r="174" spans="2:17" x14ac:dyDescent="0.25">
      <c r="B174" s="30"/>
      <c r="C174" s="301"/>
      <c r="H174" s="11"/>
      <c r="K174" s="11"/>
      <c r="M174" s="11"/>
      <c r="P174" s="11"/>
      <c r="Q174" s="11"/>
    </row>
    <row r="175" spans="2:17" x14ac:dyDescent="0.25">
      <c r="B175" s="30"/>
      <c r="C175" s="301"/>
      <c r="H175" s="11"/>
      <c r="K175" s="11"/>
      <c r="M175" s="11"/>
      <c r="P175" s="11"/>
      <c r="Q175" s="11"/>
    </row>
    <row r="176" spans="2:17" x14ac:dyDescent="0.25">
      <c r="B176" s="30"/>
      <c r="C176" s="301"/>
      <c r="H176" s="11"/>
      <c r="K176" s="11"/>
      <c r="M176" s="11"/>
      <c r="P176" s="11"/>
      <c r="Q176" s="11"/>
    </row>
    <row r="177" spans="2:17" x14ac:dyDescent="0.25">
      <c r="B177" s="30"/>
      <c r="C177" s="301"/>
      <c r="H177" s="11"/>
      <c r="K177" s="11"/>
      <c r="M177" s="11"/>
      <c r="P177" s="11"/>
      <c r="Q177" s="11"/>
    </row>
    <row r="178" spans="2:17" x14ac:dyDescent="0.25">
      <c r="B178" s="30"/>
      <c r="C178" s="301"/>
      <c r="H178" s="11"/>
      <c r="K178" s="11"/>
      <c r="M178" s="11"/>
      <c r="P178" s="11"/>
      <c r="Q178" s="11"/>
    </row>
    <row r="179" spans="2:17" x14ac:dyDescent="0.25">
      <c r="B179" s="30"/>
      <c r="C179" s="301"/>
      <c r="H179" s="11"/>
      <c r="K179" s="11"/>
      <c r="M179" s="11"/>
      <c r="P179" s="11"/>
      <c r="Q179" s="11"/>
    </row>
    <row r="180" spans="2:17" x14ac:dyDescent="0.25">
      <c r="B180" s="30"/>
      <c r="C180" s="301"/>
      <c r="H180" s="11"/>
      <c r="K180" s="11"/>
      <c r="M180" s="11"/>
      <c r="P180" s="11"/>
      <c r="Q180" s="11"/>
    </row>
    <row r="181" spans="2:17" x14ac:dyDescent="0.25">
      <c r="B181" s="30"/>
      <c r="C181" s="301"/>
      <c r="H181" s="11"/>
      <c r="K181" s="11"/>
      <c r="M181" s="11"/>
      <c r="P181" s="11"/>
      <c r="Q181" s="11"/>
    </row>
    <row r="182" spans="2:17" x14ac:dyDescent="0.25">
      <c r="B182" s="30"/>
      <c r="C182" s="301"/>
      <c r="H182" s="11"/>
      <c r="K182" s="11"/>
      <c r="M182" s="11"/>
      <c r="P182" s="11"/>
      <c r="Q182" s="11"/>
    </row>
    <row r="183" spans="2:17" x14ac:dyDescent="0.25">
      <c r="B183" s="30"/>
      <c r="C183" s="301"/>
      <c r="H183" s="11"/>
      <c r="K183" s="11"/>
      <c r="M183" s="11"/>
      <c r="P183" s="11"/>
      <c r="Q183" s="11"/>
    </row>
    <row r="184" spans="2:17" x14ac:dyDescent="0.25">
      <c r="B184" s="30"/>
      <c r="C184" s="301"/>
      <c r="H184" s="11"/>
      <c r="K184" s="11"/>
      <c r="M184" s="11"/>
      <c r="P184" s="11"/>
      <c r="Q184" s="11"/>
    </row>
    <row r="185" spans="2:17" x14ac:dyDescent="0.25">
      <c r="B185" s="30"/>
      <c r="C185" s="301"/>
      <c r="H185" s="11"/>
      <c r="K185" s="11"/>
      <c r="M185" s="11"/>
      <c r="P185" s="11"/>
      <c r="Q185" s="11"/>
    </row>
    <row r="186" spans="2:17" x14ac:dyDescent="0.25">
      <c r="B186" s="30"/>
      <c r="C186" s="301"/>
      <c r="H186" s="11"/>
      <c r="K186" s="11"/>
      <c r="M186" s="11"/>
      <c r="P186" s="11"/>
      <c r="Q186" s="11"/>
    </row>
    <row r="187" spans="2:17" x14ac:dyDescent="0.25">
      <c r="B187" s="30"/>
      <c r="C187" s="301"/>
      <c r="H187" s="11"/>
      <c r="K187" s="11"/>
      <c r="M187" s="11"/>
      <c r="P187" s="11"/>
      <c r="Q187" s="11"/>
    </row>
    <row r="188" spans="2:17" x14ac:dyDescent="0.25">
      <c r="B188" s="30"/>
      <c r="C188" s="301"/>
      <c r="H188" s="11"/>
      <c r="K188" s="11"/>
      <c r="M188" s="11"/>
      <c r="P188" s="11"/>
      <c r="Q188" s="11"/>
    </row>
    <row r="189" spans="2:17" x14ac:dyDescent="0.25">
      <c r="B189" s="30"/>
      <c r="C189" s="301"/>
      <c r="H189" s="11"/>
      <c r="K189" s="11"/>
      <c r="M189" s="11"/>
      <c r="P189" s="11"/>
      <c r="Q189" s="11"/>
    </row>
    <row r="190" spans="2:17" x14ac:dyDescent="0.25">
      <c r="B190" s="30"/>
      <c r="C190" s="301"/>
      <c r="H190" s="11"/>
      <c r="K190" s="11"/>
      <c r="M190" s="11"/>
      <c r="P190" s="11"/>
      <c r="Q190" s="11"/>
    </row>
    <row r="191" spans="2:17" x14ac:dyDescent="0.25">
      <c r="B191" s="30"/>
      <c r="C191" s="301"/>
      <c r="H191" s="11"/>
      <c r="K191" s="11"/>
      <c r="M191" s="11"/>
      <c r="P191" s="11"/>
      <c r="Q191" s="11"/>
    </row>
    <row r="192" spans="2:17" x14ac:dyDescent="0.25">
      <c r="B192" s="30"/>
      <c r="C192" s="301"/>
      <c r="H192" s="11"/>
      <c r="K192" s="11"/>
      <c r="M192" s="11"/>
      <c r="P192" s="11"/>
      <c r="Q192" s="11"/>
    </row>
    <row r="193" spans="2:17" x14ac:dyDescent="0.25">
      <c r="B193" s="30"/>
      <c r="C193" s="301"/>
      <c r="H193" s="11"/>
      <c r="K193" s="11"/>
      <c r="M193" s="11"/>
      <c r="P193" s="11"/>
      <c r="Q193" s="11"/>
    </row>
    <row r="194" spans="2:17" x14ac:dyDescent="0.25">
      <c r="B194" s="30"/>
      <c r="C194" s="301"/>
      <c r="H194" s="11"/>
      <c r="K194" s="11"/>
      <c r="M194" s="11"/>
      <c r="P194" s="11"/>
      <c r="Q194" s="11"/>
    </row>
    <row r="195" spans="2:17" x14ac:dyDescent="0.25">
      <c r="B195" s="30"/>
      <c r="C195" s="301"/>
      <c r="H195" s="11"/>
      <c r="K195" s="11"/>
      <c r="M195" s="11"/>
      <c r="P195" s="11"/>
      <c r="Q195" s="11"/>
    </row>
    <row r="196" spans="2:17" x14ac:dyDescent="0.25">
      <c r="B196" s="30"/>
      <c r="C196" s="301"/>
      <c r="H196" s="11"/>
      <c r="K196" s="11"/>
      <c r="M196" s="11"/>
      <c r="P196" s="11"/>
      <c r="Q196" s="11"/>
    </row>
    <row r="197" spans="2:17" x14ac:dyDescent="0.25">
      <c r="B197" s="30"/>
      <c r="C197" s="301"/>
      <c r="H197" s="11"/>
      <c r="K197" s="11"/>
      <c r="M197" s="11"/>
      <c r="P197" s="11"/>
      <c r="Q197" s="11"/>
    </row>
    <row r="198" spans="2:17" x14ac:dyDescent="0.25">
      <c r="B198" s="30"/>
      <c r="C198" s="301"/>
      <c r="H198" s="11"/>
      <c r="K198" s="11"/>
      <c r="M198" s="11"/>
      <c r="P198" s="11"/>
      <c r="Q198" s="11"/>
    </row>
    <row r="199" spans="2:17" x14ac:dyDescent="0.25">
      <c r="B199" s="30"/>
      <c r="C199" s="301"/>
      <c r="H199" s="11"/>
      <c r="K199" s="11"/>
      <c r="M199" s="11"/>
      <c r="P199" s="11"/>
      <c r="Q199" s="11"/>
    </row>
    <row r="200" spans="2:17" x14ac:dyDescent="0.25">
      <c r="B200" s="30"/>
      <c r="C200" s="301"/>
      <c r="H200" s="11"/>
      <c r="K200" s="11"/>
      <c r="M200" s="11"/>
      <c r="P200" s="11"/>
      <c r="Q200" s="11"/>
    </row>
    <row r="201" spans="2:17" x14ac:dyDescent="0.25">
      <c r="B201" s="30"/>
      <c r="C201" s="301"/>
      <c r="H201" s="11"/>
      <c r="K201" s="11"/>
      <c r="M201" s="11"/>
      <c r="P201" s="11"/>
      <c r="Q201" s="11"/>
    </row>
    <row r="202" spans="2:17" x14ac:dyDescent="0.25">
      <c r="B202" s="30"/>
      <c r="C202" s="301"/>
      <c r="H202" s="11"/>
      <c r="K202" s="11"/>
      <c r="M202" s="11"/>
      <c r="P202" s="11"/>
      <c r="Q202" s="11"/>
    </row>
    <row r="203" spans="2:17" x14ac:dyDescent="0.25">
      <c r="B203" s="30"/>
      <c r="C203" s="301"/>
      <c r="H203" s="11"/>
      <c r="K203" s="11"/>
      <c r="M203" s="11"/>
      <c r="P203" s="11"/>
      <c r="Q203" s="11"/>
    </row>
    <row r="204" spans="2:17" x14ac:dyDescent="0.25">
      <c r="B204" s="30"/>
      <c r="C204" s="301"/>
      <c r="H204" s="11"/>
      <c r="K204" s="11"/>
      <c r="M204" s="11"/>
      <c r="P204" s="11"/>
      <c r="Q204" s="11"/>
    </row>
    <row r="205" spans="2:17" x14ac:dyDescent="0.25">
      <c r="B205" s="30"/>
      <c r="C205" s="301"/>
      <c r="H205" s="11"/>
      <c r="K205" s="11"/>
      <c r="M205" s="11"/>
      <c r="P205" s="11"/>
      <c r="Q205" s="11"/>
    </row>
    <row r="206" spans="2:17" x14ac:dyDescent="0.25">
      <c r="B206" s="30"/>
      <c r="C206" s="301"/>
      <c r="H206" s="11"/>
      <c r="K206" s="11"/>
      <c r="M206" s="11"/>
      <c r="P206" s="11"/>
      <c r="Q206" s="11"/>
    </row>
    <row r="207" spans="2:17" x14ac:dyDescent="0.25">
      <c r="B207" s="30"/>
      <c r="C207" s="301"/>
      <c r="H207" s="11"/>
      <c r="K207" s="11"/>
      <c r="M207" s="11"/>
      <c r="P207" s="11"/>
      <c r="Q207" s="11"/>
    </row>
    <row r="208" spans="2:17" x14ac:dyDescent="0.25">
      <c r="B208" s="30"/>
      <c r="C208" s="301"/>
      <c r="H208" s="11"/>
      <c r="K208" s="11"/>
      <c r="M208" s="11"/>
      <c r="P208" s="11"/>
      <c r="Q208" s="11"/>
    </row>
    <row r="209" spans="2:17" x14ac:dyDescent="0.25">
      <c r="B209" s="30"/>
      <c r="C209" s="301"/>
      <c r="H209" s="11"/>
      <c r="K209" s="11"/>
      <c r="M209" s="11"/>
      <c r="P209" s="11"/>
      <c r="Q209" s="11"/>
    </row>
    <row r="210" spans="2:17" x14ac:dyDescent="0.25">
      <c r="B210" s="30"/>
      <c r="C210" s="301"/>
      <c r="H210" s="11"/>
      <c r="K210" s="11"/>
      <c r="M210" s="11"/>
      <c r="P210" s="11"/>
      <c r="Q210" s="11"/>
    </row>
    <row r="211" spans="2:17" x14ac:dyDescent="0.25">
      <c r="B211" s="30"/>
      <c r="C211" s="301"/>
      <c r="H211" s="11"/>
      <c r="K211" s="11"/>
      <c r="M211" s="11"/>
      <c r="P211" s="11"/>
      <c r="Q211" s="11"/>
    </row>
    <row r="212" spans="2:17" x14ac:dyDescent="0.25">
      <c r="B212" s="30"/>
      <c r="C212" s="301"/>
      <c r="H212" s="11"/>
      <c r="K212" s="11"/>
      <c r="M212" s="11"/>
      <c r="P212" s="11"/>
      <c r="Q212" s="11"/>
    </row>
    <row r="213" spans="2:17" x14ac:dyDescent="0.25">
      <c r="B213" s="30"/>
      <c r="C213" s="301"/>
      <c r="H213" s="11"/>
      <c r="K213" s="11"/>
      <c r="M213" s="11"/>
      <c r="P213" s="11"/>
      <c r="Q213" s="11"/>
    </row>
    <row r="214" spans="2:17" x14ac:dyDescent="0.25">
      <c r="B214" s="30"/>
      <c r="C214" s="301"/>
      <c r="H214" s="11"/>
      <c r="K214" s="11"/>
      <c r="M214" s="11"/>
      <c r="P214" s="11"/>
      <c r="Q214" s="11"/>
    </row>
    <row r="215" spans="2:17" x14ac:dyDescent="0.25">
      <c r="B215" s="30"/>
      <c r="C215" s="301"/>
      <c r="H215" s="11"/>
      <c r="K215" s="11"/>
      <c r="M215" s="11"/>
      <c r="P215" s="11"/>
      <c r="Q215" s="11"/>
    </row>
    <row r="216" spans="2:17" x14ac:dyDescent="0.25">
      <c r="B216" s="30"/>
      <c r="C216" s="301"/>
      <c r="H216" s="11"/>
      <c r="K216" s="11"/>
      <c r="M216" s="11"/>
      <c r="P216" s="11"/>
      <c r="Q216" s="11"/>
    </row>
    <row r="217" spans="2:17" x14ac:dyDescent="0.25">
      <c r="B217" s="30"/>
      <c r="C217" s="301"/>
      <c r="H217" s="11"/>
      <c r="K217" s="11"/>
      <c r="M217" s="11"/>
      <c r="P217" s="11"/>
      <c r="Q217" s="11"/>
    </row>
    <row r="218" spans="2:17" x14ac:dyDescent="0.25">
      <c r="B218" s="30"/>
      <c r="C218" s="301"/>
      <c r="H218" s="11"/>
      <c r="K218" s="11"/>
      <c r="M218" s="11"/>
      <c r="P218" s="11"/>
      <c r="Q218" s="11"/>
    </row>
    <row r="219" spans="2:17" x14ac:dyDescent="0.25">
      <c r="B219" s="30"/>
      <c r="C219" s="301"/>
      <c r="H219" s="11"/>
      <c r="K219" s="11"/>
      <c r="M219" s="11"/>
      <c r="P219" s="11"/>
      <c r="Q219" s="11"/>
    </row>
    <row r="220" spans="2:17" x14ac:dyDescent="0.25">
      <c r="B220" s="30"/>
      <c r="C220" s="301"/>
      <c r="H220" s="11"/>
      <c r="K220" s="11"/>
      <c r="M220" s="11"/>
      <c r="P220" s="11"/>
      <c r="Q220" s="11"/>
    </row>
    <row r="221" spans="2:17" x14ac:dyDescent="0.25">
      <c r="B221" s="30"/>
      <c r="C221" s="301"/>
      <c r="H221" s="11"/>
      <c r="K221" s="11"/>
      <c r="M221" s="11"/>
      <c r="P221" s="11"/>
      <c r="Q221" s="11"/>
    </row>
    <row r="222" spans="2:17" x14ac:dyDescent="0.25">
      <c r="B222" s="30"/>
      <c r="C222" s="301"/>
      <c r="H222" s="11"/>
      <c r="K222" s="11"/>
      <c r="M222" s="11"/>
      <c r="P222" s="11"/>
      <c r="Q222" s="11"/>
    </row>
    <row r="223" spans="2:17" x14ac:dyDescent="0.25">
      <c r="B223" s="30"/>
      <c r="C223" s="301"/>
      <c r="H223" s="11"/>
      <c r="K223" s="11"/>
      <c r="M223" s="11"/>
      <c r="P223" s="11"/>
      <c r="Q223" s="11"/>
    </row>
    <row r="224" spans="2:17" x14ac:dyDescent="0.25">
      <c r="B224" s="30"/>
      <c r="C224" s="301"/>
      <c r="H224" s="11"/>
      <c r="K224" s="11"/>
      <c r="M224" s="11"/>
      <c r="P224" s="11"/>
      <c r="Q224" s="11"/>
    </row>
    <row r="225" spans="2:17" x14ac:dyDescent="0.25">
      <c r="B225" s="30"/>
      <c r="C225" s="301"/>
      <c r="H225" s="11"/>
      <c r="K225" s="11"/>
      <c r="M225" s="11"/>
      <c r="P225" s="11"/>
      <c r="Q225" s="11"/>
    </row>
    <row r="226" spans="2:17" x14ac:dyDescent="0.25">
      <c r="B226" s="30"/>
      <c r="C226" s="301"/>
      <c r="H226" s="11"/>
      <c r="K226" s="11"/>
      <c r="M226" s="11"/>
      <c r="P226" s="11"/>
      <c r="Q226" s="11"/>
    </row>
    <row r="227" spans="2:17" x14ac:dyDescent="0.25">
      <c r="B227" s="30"/>
      <c r="C227" s="301"/>
      <c r="H227" s="11"/>
      <c r="K227" s="11"/>
      <c r="M227" s="11"/>
      <c r="P227" s="11"/>
      <c r="Q227" s="11"/>
    </row>
    <row r="228" spans="2:17" x14ac:dyDescent="0.25">
      <c r="B228" s="30"/>
      <c r="C228" s="301"/>
      <c r="H228" s="11"/>
      <c r="K228" s="11"/>
      <c r="M228" s="11"/>
      <c r="P228" s="11"/>
      <c r="Q228" s="11"/>
    </row>
    <row r="229" spans="2:17" x14ac:dyDescent="0.25">
      <c r="B229" s="30"/>
      <c r="C229" s="301"/>
      <c r="H229" s="11"/>
      <c r="K229" s="11"/>
      <c r="M229" s="11"/>
      <c r="P229" s="11"/>
      <c r="Q229" s="11"/>
    </row>
    <row r="230" spans="2:17" x14ac:dyDescent="0.25">
      <c r="B230" s="30"/>
      <c r="C230" s="301"/>
      <c r="H230" s="11"/>
      <c r="K230" s="11"/>
      <c r="M230" s="11"/>
      <c r="P230" s="11"/>
      <c r="Q230" s="11"/>
    </row>
    <row r="231" spans="2:17" x14ac:dyDescent="0.25">
      <c r="B231" s="30"/>
      <c r="C231" s="301"/>
      <c r="H231" s="11"/>
      <c r="K231" s="11"/>
      <c r="M231" s="11"/>
      <c r="P231" s="11"/>
      <c r="Q231" s="11"/>
    </row>
    <row r="232" spans="2:17" x14ac:dyDescent="0.25">
      <c r="B232" s="30"/>
      <c r="C232" s="301"/>
      <c r="H232" s="11"/>
      <c r="K232" s="11"/>
      <c r="M232" s="11"/>
      <c r="P232" s="11"/>
      <c r="Q232" s="11"/>
    </row>
    <row r="233" spans="2:17" x14ac:dyDescent="0.25">
      <c r="B233" s="30"/>
      <c r="C233" s="301"/>
      <c r="H233" s="11"/>
      <c r="K233" s="11"/>
      <c r="M233" s="11"/>
      <c r="P233" s="11"/>
      <c r="Q233" s="11"/>
    </row>
    <row r="234" spans="2:17" x14ac:dyDescent="0.25">
      <c r="B234" s="30"/>
      <c r="C234" s="301"/>
      <c r="H234" s="11"/>
      <c r="K234" s="11"/>
      <c r="M234" s="11"/>
      <c r="P234" s="11"/>
      <c r="Q234" s="11"/>
    </row>
    <row r="235" spans="2:17" x14ac:dyDescent="0.25">
      <c r="B235" s="30"/>
      <c r="C235" s="301"/>
      <c r="H235" s="11"/>
      <c r="K235" s="11"/>
      <c r="M235" s="11"/>
      <c r="P235" s="11"/>
      <c r="Q235" s="11"/>
    </row>
    <row r="236" spans="2:17" x14ac:dyDescent="0.25">
      <c r="B236" s="30"/>
      <c r="C236" s="301"/>
      <c r="H236" s="11"/>
      <c r="K236" s="11"/>
      <c r="M236" s="11"/>
      <c r="P236" s="11"/>
      <c r="Q236" s="11"/>
    </row>
    <row r="237" spans="2:17" x14ac:dyDescent="0.25">
      <c r="B237" s="30"/>
      <c r="C237" s="301"/>
      <c r="H237" s="11"/>
      <c r="K237" s="11"/>
      <c r="M237" s="11"/>
      <c r="P237" s="11"/>
      <c r="Q237" s="11"/>
    </row>
    <row r="238" spans="2:17" x14ac:dyDescent="0.25">
      <c r="B238" s="30"/>
      <c r="C238" s="301"/>
      <c r="H238" s="11"/>
      <c r="K238" s="11"/>
      <c r="M238" s="11"/>
      <c r="P238" s="11"/>
      <c r="Q238" s="11"/>
    </row>
    <row r="239" spans="2:17" x14ac:dyDescent="0.25">
      <c r="B239" s="30"/>
      <c r="C239" s="301"/>
      <c r="H239" s="11"/>
      <c r="K239" s="11"/>
      <c r="M239" s="11"/>
      <c r="P239" s="11"/>
      <c r="Q239" s="11"/>
    </row>
    <row r="240" spans="2:17" x14ac:dyDescent="0.25">
      <c r="B240" s="30"/>
      <c r="C240" s="301"/>
      <c r="H240" s="11"/>
      <c r="K240" s="11"/>
      <c r="M240" s="11"/>
      <c r="P240" s="11"/>
      <c r="Q240" s="11"/>
    </row>
    <row r="241" spans="2:17" x14ac:dyDescent="0.25">
      <c r="B241" s="30"/>
      <c r="C241" s="301"/>
      <c r="H241" s="11"/>
      <c r="K241" s="11"/>
      <c r="M241" s="11"/>
      <c r="P241" s="11"/>
      <c r="Q241" s="11"/>
    </row>
    <row r="242" spans="2:17" x14ac:dyDescent="0.25">
      <c r="B242" s="30"/>
      <c r="C242" s="301"/>
      <c r="H242" s="11"/>
      <c r="K242" s="11"/>
      <c r="M242" s="11"/>
      <c r="P242" s="11"/>
      <c r="Q242" s="11"/>
    </row>
    <row r="243" spans="2:17" x14ac:dyDescent="0.25">
      <c r="B243" s="30"/>
      <c r="C243" s="301"/>
      <c r="H243" s="11"/>
      <c r="K243" s="11"/>
      <c r="M243" s="11"/>
      <c r="P243" s="11"/>
      <c r="Q243" s="11"/>
    </row>
    <row r="244" spans="2:17" x14ac:dyDescent="0.25">
      <c r="B244" s="30"/>
      <c r="C244" s="301"/>
      <c r="H244" s="11"/>
      <c r="K244" s="11"/>
      <c r="M244" s="11"/>
      <c r="P244" s="11"/>
      <c r="Q244" s="11"/>
    </row>
    <row r="245" spans="2:17" x14ac:dyDescent="0.25">
      <c r="B245" s="30"/>
      <c r="C245" s="301"/>
      <c r="H245" s="11"/>
      <c r="K245" s="11"/>
      <c r="M245" s="11"/>
      <c r="P245" s="11"/>
      <c r="Q245" s="11"/>
    </row>
    <row r="246" spans="2:17" x14ac:dyDescent="0.25">
      <c r="B246" s="30"/>
      <c r="C246" s="301"/>
      <c r="H246" s="11"/>
      <c r="K246" s="11"/>
      <c r="M246" s="11"/>
      <c r="P246" s="11"/>
      <c r="Q246" s="11"/>
    </row>
    <row r="247" spans="2:17" x14ac:dyDescent="0.25">
      <c r="B247" s="30"/>
      <c r="C247" s="301"/>
      <c r="H247" s="11"/>
      <c r="K247" s="11"/>
      <c r="M247" s="11"/>
      <c r="P247" s="11"/>
      <c r="Q247" s="11"/>
    </row>
    <row r="248" spans="2:17" x14ac:dyDescent="0.25">
      <c r="B248" s="30"/>
      <c r="C248" s="301"/>
      <c r="H248" s="11"/>
      <c r="K248" s="11"/>
      <c r="M248" s="11"/>
      <c r="P248" s="11"/>
      <c r="Q248" s="11"/>
    </row>
    <row r="249" spans="2:17" x14ac:dyDescent="0.25">
      <c r="B249" s="30"/>
      <c r="C249" s="301"/>
      <c r="H249" s="11"/>
      <c r="K249" s="11"/>
      <c r="M249" s="11"/>
      <c r="P249" s="11"/>
      <c r="Q249" s="11"/>
    </row>
    <row r="250" spans="2:17" x14ac:dyDescent="0.25">
      <c r="B250" s="30"/>
      <c r="C250" s="301"/>
      <c r="H250" s="11"/>
      <c r="K250" s="11"/>
      <c r="M250" s="11"/>
      <c r="P250" s="11"/>
      <c r="Q250" s="11"/>
    </row>
    <row r="251" spans="2:17" x14ac:dyDescent="0.25">
      <c r="B251" s="30"/>
      <c r="C251" s="301"/>
      <c r="H251" s="11"/>
      <c r="K251" s="11"/>
      <c r="M251" s="11"/>
      <c r="P251" s="11"/>
      <c r="Q251" s="11"/>
    </row>
    <row r="252" spans="2:17" x14ac:dyDescent="0.25">
      <c r="B252" s="30"/>
      <c r="C252" s="301"/>
      <c r="H252" s="11"/>
      <c r="K252" s="11"/>
      <c r="M252" s="11"/>
      <c r="P252" s="11"/>
      <c r="Q252" s="11"/>
    </row>
    <row r="253" spans="2:17" x14ac:dyDescent="0.25">
      <c r="B253" s="30"/>
      <c r="C253" s="301"/>
      <c r="H253" s="11"/>
      <c r="K253" s="11"/>
      <c r="M253" s="11"/>
      <c r="P253" s="11"/>
      <c r="Q253" s="11"/>
    </row>
    <row r="254" spans="2:17" x14ac:dyDescent="0.25">
      <c r="B254" s="30"/>
      <c r="C254" s="301"/>
      <c r="H254" s="11"/>
      <c r="K254" s="11"/>
      <c r="M254" s="11"/>
      <c r="P254" s="11"/>
      <c r="Q254" s="11"/>
    </row>
    <row r="255" spans="2:17" x14ac:dyDescent="0.25">
      <c r="B255" s="30"/>
      <c r="C255" s="301"/>
      <c r="H255" s="11"/>
      <c r="K255" s="11"/>
      <c r="M255" s="11"/>
      <c r="P255" s="11"/>
      <c r="Q255" s="11"/>
    </row>
    <row r="256" spans="2:17" x14ac:dyDescent="0.25">
      <c r="B256" s="30"/>
      <c r="C256" s="301"/>
      <c r="H256" s="11"/>
      <c r="K256" s="11"/>
      <c r="M256" s="11"/>
      <c r="P256" s="11"/>
      <c r="Q256" s="11"/>
    </row>
    <row r="257" spans="2:17" x14ac:dyDescent="0.25">
      <c r="B257" s="30"/>
      <c r="C257" s="301"/>
      <c r="H257" s="11"/>
      <c r="K257" s="11"/>
      <c r="M257" s="11"/>
      <c r="P257" s="11"/>
      <c r="Q257" s="11"/>
    </row>
    <row r="258" spans="2:17" x14ac:dyDescent="0.25">
      <c r="B258" s="30"/>
      <c r="C258" s="301"/>
      <c r="H258" s="11"/>
      <c r="K258" s="11"/>
      <c r="M258" s="11"/>
      <c r="P258" s="11"/>
      <c r="Q258" s="11"/>
    </row>
    <row r="259" spans="2:17" x14ac:dyDescent="0.25">
      <c r="B259" s="30"/>
      <c r="C259" s="301"/>
      <c r="H259" s="11"/>
      <c r="K259" s="11"/>
      <c r="M259" s="11"/>
      <c r="P259" s="11"/>
      <c r="Q259" s="11"/>
    </row>
    <row r="260" spans="2:17" x14ac:dyDescent="0.25">
      <c r="B260" s="30"/>
      <c r="C260" s="301"/>
      <c r="H260" s="11"/>
      <c r="K260" s="11"/>
      <c r="M260" s="11"/>
      <c r="P260" s="11"/>
      <c r="Q260" s="11"/>
    </row>
    <row r="261" spans="2:17" x14ac:dyDescent="0.25">
      <c r="B261" s="30"/>
      <c r="C261" s="301"/>
      <c r="H261" s="11"/>
      <c r="K261" s="11"/>
      <c r="M261" s="11"/>
      <c r="P261" s="11"/>
      <c r="Q261" s="11"/>
    </row>
    <row r="262" spans="2:17" x14ac:dyDescent="0.25">
      <c r="B262" s="30"/>
      <c r="C262" s="301"/>
      <c r="H262" s="11"/>
      <c r="K262" s="11"/>
      <c r="M262" s="11"/>
      <c r="P262" s="11"/>
      <c r="Q262" s="11"/>
    </row>
    <row r="263" spans="2:17" x14ac:dyDescent="0.25">
      <c r="B263" s="30"/>
      <c r="C263" s="301"/>
      <c r="H263" s="11"/>
      <c r="K263" s="11"/>
      <c r="M263" s="11"/>
      <c r="P263" s="11"/>
      <c r="Q263" s="11"/>
    </row>
    <row r="264" spans="2:17" x14ac:dyDescent="0.25">
      <c r="B264" s="30"/>
      <c r="C264" s="301"/>
      <c r="H264" s="11"/>
      <c r="K264" s="11"/>
      <c r="M264" s="11"/>
      <c r="P264" s="11"/>
      <c r="Q264" s="11"/>
    </row>
    <row r="265" spans="2:17" x14ac:dyDescent="0.25">
      <c r="B265" s="30"/>
      <c r="C265" s="301"/>
      <c r="H265" s="11"/>
      <c r="K265" s="11"/>
      <c r="M265" s="11"/>
      <c r="P265" s="11"/>
      <c r="Q265" s="11"/>
    </row>
    <row r="266" spans="2:17" x14ac:dyDescent="0.25">
      <c r="B266" s="30"/>
      <c r="C266" s="301"/>
      <c r="H266" s="11"/>
      <c r="K266" s="11"/>
      <c r="M266" s="11"/>
      <c r="P266" s="11"/>
      <c r="Q266" s="11"/>
    </row>
    <row r="267" spans="2:17" x14ac:dyDescent="0.25">
      <c r="B267" s="30"/>
      <c r="C267" s="301"/>
      <c r="H267" s="11"/>
      <c r="K267" s="11"/>
      <c r="M267" s="11"/>
      <c r="P267" s="11"/>
      <c r="Q267" s="11"/>
    </row>
    <row r="268" spans="2:17" x14ac:dyDescent="0.25">
      <c r="B268" s="30"/>
      <c r="C268" s="301"/>
      <c r="H268" s="11"/>
      <c r="K268" s="11"/>
      <c r="M268" s="11"/>
      <c r="P268" s="11"/>
      <c r="Q268" s="11"/>
    </row>
    <row r="269" spans="2:17" x14ac:dyDescent="0.25">
      <c r="B269" s="30"/>
      <c r="C269" s="301"/>
      <c r="H269" s="11"/>
      <c r="K269" s="11"/>
      <c r="M269" s="11"/>
      <c r="P269" s="11"/>
      <c r="Q269" s="11"/>
    </row>
    <row r="270" spans="2:17" x14ac:dyDescent="0.25">
      <c r="B270" s="30"/>
      <c r="C270" s="301"/>
      <c r="H270" s="11"/>
      <c r="K270" s="11"/>
      <c r="M270" s="11"/>
      <c r="P270" s="11"/>
      <c r="Q270" s="11"/>
    </row>
    <row r="271" spans="2:17" x14ac:dyDescent="0.25">
      <c r="B271" s="30"/>
      <c r="C271" s="301"/>
      <c r="H271" s="11"/>
      <c r="K271" s="11"/>
      <c r="M271" s="11"/>
      <c r="P271" s="11"/>
      <c r="Q271" s="11"/>
    </row>
    <row r="272" spans="2:17" x14ac:dyDescent="0.25">
      <c r="B272" s="30"/>
      <c r="C272" s="301"/>
      <c r="H272" s="11"/>
      <c r="K272" s="11"/>
      <c r="M272" s="11"/>
      <c r="P272" s="11"/>
      <c r="Q272" s="11"/>
    </row>
    <row r="273" spans="2:17" x14ac:dyDescent="0.25">
      <c r="B273" s="30"/>
      <c r="C273" s="301"/>
      <c r="H273" s="11"/>
      <c r="K273" s="11"/>
      <c r="M273" s="11"/>
      <c r="P273" s="11"/>
      <c r="Q273" s="11"/>
    </row>
    <row r="274" spans="2:17" x14ac:dyDescent="0.25">
      <c r="B274" s="30"/>
      <c r="C274" s="301"/>
      <c r="H274" s="11"/>
      <c r="K274" s="11"/>
      <c r="M274" s="11"/>
      <c r="P274" s="11"/>
      <c r="Q274" s="11"/>
    </row>
    <row r="275" spans="2:17" x14ac:dyDescent="0.25">
      <c r="B275" s="30"/>
      <c r="C275" s="301"/>
      <c r="H275" s="11"/>
      <c r="K275" s="11"/>
      <c r="M275" s="11"/>
      <c r="P275" s="11"/>
      <c r="Q275" s="11"/>
    </row>
    <row r="276" spans="2:17" x14ac:dyDescent="0.25">
      <c r="B276" s="30"/>
      <c r="C276" s="301"/>
      <c r="H276" s="11"/>
      <c r="K276" s="11"/>
      <c r="M276" s="11"/>
      <c r="P276" s="11"/>
      <c r="Q276" s="11"/>
    </row>
    <row r="277" spans="2:17" x14ac:dyDescent="0.25">
      <c r="B277" s="30"/>
      <c r="C277" s="301"/>
      <c r="H277" s="11"/>
      <c r="K277" s="11"/>
      <c r="M277" s="11"/>
      <c r="P277" s="11"/>
      <c r="Q277" s="11"/>
    </row>
    <row r="278" spans="2:17" x14ac:dyDescent="0.25">
      <c r="B278" s="30"/>
      <c r="C278" s="301"/>
      <c r="H278" s="11"/>
      <c r="K278" s="11"/>
      <c r="M278" s="11"/>
      <c r="P278" s="11"/>
      <c r="Q278" s="11"/>
    </row>
    <row r="279" spans="2:17" x14ac:dyDescent="0.25">
      <c r="B279" s="30"/>
      <c r="C279" s="301"/>
      <c r="H279" s="11"/>
      <c r="K279" s="11"/>
      <c r="M279" s="11"/>
      <c r="P279" s="11"/>
      <c r="Q279" s="11"/>
    </row>
    <row r="280" spans="2:17" x14ac:dyDescent="0.25">
      <c r="B280" s="30"/>
      <c r="C280" s="301"/>
      <c r="H280" s="11"/>
      <c r="K280" s="11"/>
      <c r="M280" s="11"/>
      <c r="P280" s="11"/>
      <c r="Q280" s="11"/>
    </row>
    <row r="281" spans="2:17" x14ac:dyDescent="0.25">
      <c r="B281" s="30"/>
      <c r="C281" s="301"/>
      <c r="H281" s="11"/>
      <c r="K281" s="11"/>
      <c r="M281" s="11"/>
      <c r="P281" s="11"/>
      <c r="Q281" s="11"/>
    </row>
    <row r="282" spans="2:17" x14ac:dyDescent="0.25">
      <c r="B282" s="30"/>
      <c r="C282" s="301"/>
      <c r="H282" s="11"/>
      <c r="K282" s="11"/>
      <c r="M282" s="11"/>
      <c r="P282" s="11"/>
      <c r="Q282" s="11"/>
    </row>
    <row r="283" spans="2:17" x14ac:dyDescent="0.25">
      <c r="B283" s="30"/>
      <c r="C283" s="301"/>
      <c r="H283" s="11"/>
      <c r="K283" s="11"/>
      <c r="M283" s="11"/>
      <c r="P283" s="11"/>
      <c r="Q283" s="11"/>
    </row>
    <row r="284" spans="2:17" x14ac:dyDescent="0.25">
      <c r="B284" s="30"/>
      <c r="C284" s="301"/>
      <c r="H284" s="11"/>
      <c r="K284" s="11"/>
      <c r="M284" s="11"/>
      <c r="P284" s="11"/>
      <c r="Q284" s="11"/>
    </row>
    <row r="285" spans="2:17" x14ac:dyDescent="0.25">
      <c r="B285" s="30"/>
      <c r="C285" s="301"/>
      <c r="H285" s="11"/>
      <c r="K285" s="11"/>
      <c r="M285" s="11"/>
      <c r="P285" s="11"/>
      <c r="Q285" s="11"/>
    </row>
    <row r="286" spans="2:17" x14ac:dyDescent="0.25">
      <c r="B286" s="30"/>
      <c r="C286" s="301"/>
      <c r="H286" s="11"/>
      <c r="K286" s="11"/>
      <c r="M286" s="11"/>
      <c r="P286" s="11"/>
      <c r="Q286" s="11"/>
    </row>
    <row r="287" spans="2:17" x14ac:dyDescent="0.25">
      <c r="B287" s="30"/>
      <c r="C287" s="301"/>
      <c r="H287" s="11"/>
      <c r="K287" s="11"/>
      <c r="M287" s="11"/>
      <c r="P287" s="11"/>
      <c r="Q287" s="11"/>
    </row>
    <row r="288" spans="2:17" x14ac:dyDescent="0.25">
      <c r="B288" s="30"/>
      <c r="C288" s="301"/>
      <c r="H288" s="11"/>
      <c r="K288" s="11"/>
      <c r="M288" s="11"/>
      <c r="P288" s="11"/>
      <c r="Q288" s="11"/>
    </row>
    <row r="289" spans="2:17" x14ac:dyDescent="0.25">
      <c r="B289" s="30"/>
      <c r="C289" s="301"/>
      <c r="H289" s="11"/>
      <c r="K289" s="11"/>
      <c r="M289" s="11"/>
      <c r="P289" s="11"/>
      <c r="Q289" s="11"/>
    </row>
    <row r="290" spans="2:17" x14ac:dyDescent="0.25">
      <c r="B290" s="30"/>
      <c r="C290" s="301"/>
      <c r="H290" s="11"/>
      <c r="K290" s="11"/>
      <c r="M290" s="11"/>
      <c r="P290" s="11"/>
      <c r="Q290" s="11"/>
    </row>
    <row r="291" spans="2:17" x14ac:dyDescent="0.25">
      <c r="B291" s="30"/>
      <c r="C291" s="301"/>
      <c r="H291" s="11"/>
      <c r="K291" s="11"/>
      <c r="M291" s="11"/>
      <c r="P291" s="11"/>
      <c r="Q291" s="11"/>
    </row>
    <row r="292" spans="2:17" x14ac:dyDescent="0.25">
      <c r="B292" s="30"/>
      <c r="C292" s="301"/>
      <c r="H292" s="11"/>
      <c r="K292" s="11"/>
      <c r="M292" s="11"/>
      <c r="P292" s="11"/>
      <c r="Q292" s="11"/>
    </row>
    <row r="293" spans="2:17" x14ac:dyDescent="0.25">
      <c r="B293" s="30"/>
      <c r="C293" s="301"/>
      <c r="H293" s="11"/>
      <c r="K293" s="11"/>
      <c r="M293" s="11"/>
      <c r="P293" s="11"/>
      <c r="Q293" s="11"/>
    </row>
    <row r="294" spans="2:17" x14ac:dyDescent="0.25">
      <c r="B294" s="30"/>
      <c r="C294" s="301"/>
      <c r="H294" s="11"/>
      <c r="K294" s="11"/>
      <c r="M294" s="11"/>
      <c r="P294" s="11"/>
      <c r="Q294" s="11"/>
    </row>
    <row r="295" spans="2:17" x14ac:dyDescent="0.25">
      <c r="B295" s="30"/>
      <c r="C295" s="301"/>
      <c r="H295" s="11"/>
      <c r="K295" s="11"/>
      <c r="M295" s="11"/>
      <c r="P295" s="11"/>
      <c r="Q295" s="11"/>
    </row>
    <row r="296" spans="2:17" x14ac:dyDescent="0.25">
      <c r="B296" s="30"/>
      <c r="C296" s="301"/>
      <c r="H296" s="11"/>
      <c r="K296" s="11"/>
      <c r="M296" s="11"/>
      <c r="P296" s="11"/>
      <c r="Q296" s="11"/>
    </row>
    <row r="297" spans="2:17" x14ac:dyDescent="0.25">
      <c r="B297" s="30"/>
      <c r="C297" s="301"/>
      <c r="H297" s="11"/>
      <c r="K297" s="11"/>
      <c r="M297" s="11"/>
      <c r="P297" s="11"/>
      <c r="Q297" s="11"/>
    </row>
    <row r="298" spans="2:17" x14ac:dyDescent="0.25">
      <c r="B298" s="30"/>
      <c r="C298" s="301"/>
      <c r="H298" s="11"/>
      <c r="K298" s="11"/>
      <c r="M298" s="11"/>
      <c r="P298" s="11"/>
      <c r="Q298" s="11"/>
    </row>
    <row r="299" spans="2:17" x14ac:dyDescent="0.25">
      <c r="B299" s="30"/>
      <c r="C299" s="301"/>
      <c r="H299" s="11"/>
      <c r="K299" s="11"/>
      <c r="M299" s="11"/>
      <c r="P299" s="11"/>
      <c r="Q299" s="11"/>
    </row>
    <row r="300" spans="2:17" x14ac:dyDescent="0.25">
      <c r="B300" s="30"/>
      <c r="C300" s="301"/>
      <c r="H300" s="11"/>
      <c r="K300" s="11"/>
      <c r="M300" s="11"/>
      <c r="P300" s="11"/>
      <c r="Q300" s="11"/>
    </row>
    <row r="301" spans="2:17" x14ac:dyDescent="0.25">
      <c r="B301" s="30"/>
      <c r="C301" s="301"/>
      <c r="H301" s="11"/>
      <c r="K301" s="11"/>
      <c r="M301" s="11"/>
      <c r="P301" s="11"/>
      <c r="Q301" s="11"/>
    </row>
    <row r="302" spans="2:17" x14ac:dyDescent="0.25">
      <c r="B302" s="30"/>
      <c r="C302" s="301"/>
      <c r="H302" s="11"/>
      <c r="K302" s="11"/>
      <c r="M302" s="11"/>
      <c r="P302" s="11"/>
      <c r="Q302" s="11"/>
    </row>
    <row r="303" spans="2:17" x14ac:dyDescent="0.25">
      <c r="B303" s="30"/>
      <c r="C303" s="301"/>
      <c r="H303" s="11"/>
      <c r="K303" s="11"/>
      <c r="M303" s="11"/>
      <c r="P303" s="11"/>
      <c r="Q303" s="11"/>
    </row>
    <row r="304" spans="2:17" x14ac:dyDescent="0.25">
      <c r="B304" s="30"/>
      <c r="C304" s="301"/>
      <c r="H304" s="11"/>
      <c r="K304" s="11"/>
      <c r="M304" s="11"/>
      <c r="P304" s="11"/>
      <c r="Q304" s="11"/>
    </row>
    <row r="305" spans="2:17" x14ac:dyDescent="0.25">
      <c r="B305" s="30"/>
      <c r="C305" s="301"/>
      <c r="H305" s="11"/>
      <c r="K305" s="11"/>
      <c r="M305" s="11"/>
      <c r="P305" s="11"/>
      <c r="Q305" s="11"/>
    </row>
    <row r="306" spans="2:17" x14ac:dyDescent="0.25">
      <c r="B306" s="30"/>
      <c r="C306" s="301"/>
      <c r="H306" s="11"/>
      <c r="K306" s="11"/>
      <c r="M306" s="11"/>
      <c r="P306" s="11"/>
      <c r="Q306" s="11"/>
    </row>
    <row r="307" spans="2:17" x14ac:dyDescent="0.25">
      <c r="B307" s="30"/>
      <c r="C307" s="301"/>
      <c r="H307" s="11"/>
      <c r="K307" s="11"/>
      <c r="M307" s="11"/>
      <c r="P307" s="11"/>
      <c r="Q307" s="11"/>
    </row>
    <row r="308" spans="2:17" x14ac:dyDescent="0.25">
      <c r="B308" s="30"/>
      <c r="C308" s="301"/>
      <c r="H308" s="11"/>
      <c r="K308" s="11"/>
      <c r="M308" s="11"/>
      <c r="P308" s="11"/>
      <c r="Q308" s="11"/>
    </row>
    <row r="309" spans="2:17" x14ac:dyDescent="0.25">
      <c r="B309" s="30"/>
      <c r="C309" s="301"/>
      <c r="H309" s="11"/>
      <c r="K309" s="11"/>
      <c r="M309" s="11"/>
      <c r="P309" s="11"/>
      <c r="Q309" s="11"/>
    </row>
    <row r="310" spans="2:17" x14ac:dyDescent="0.25">
      <c r="B310" s="30"/>
      <c r="C310" s="301"/>
      <c r="H310" s="11"/>
      <c r="K310" s="11"/>
      <c r="M310" s="11"/>
      <c r="P310" s="11"/>
      <c r="Q310" s="11"/>
    </row>
    <row r="311" spans="2:17" x14ac:dyDescent="0.25">
      <c r="B311" s="30"/>
      <c r="C311" s="301"/>
      <c r="H311" s="11"/>
      <c r="K311" s="11"/>
      <c r="M311" s="11"/>
      <c r="P311" s="11"/>
      <c r="Q311" s="11"/>
    </row>
    <row r="312" spans="2:17" x14ac:dyDescent="0.25">
      <c r="B312" s="30"/>
      <c r="C312" s="301"/>
      <c r="H312" s="11"/>
      <c r="K312" s="11"/>
      <c r="M312" s="11"/>
      <c r="P312" s="11"/>
      <c r="Q312" s="11"/>
    </row>
    <row r="313" spans="2:17" x14ac:dyDescent="0.25">
      <c r="B313" s="30"/>
      <c r="C313" s="301"/>
      <c r="H313" s="11"/>
      <c r="K313" s="11"/>
      <c r="M313" s="11"/>
      <c r="P313" s="11"/>
      <c r="Q313" s="11"/>
    </row>
    <row r="314" spans="2:17" x14ac:dyDescent="0.25">
      <c r="B314" s="30"/>
      <c r="C314" s="301"/>
      <c r="H314" s="11"/>
      <c r="K314" s="11"/>
      <c r="M314" s="11"/>
      <c r="P314" s="11"/>
      <c r="Q314" s="11"/>
    </row>
    <row r="315" spans="2:17" x14ac:dyDescent="0.25">
      <c r="B315" s="30"/>
      <c r="C315" s="301"/>
      <c r="H315" s="11"/>
      <c r="K315" s="11"/>
      <c r="M315" s="11"/>
      <c r="P315" s="11"/>
      <c r="Q315" s="11"/>
    </row>
    <row r="316" spans="2:17" x14ac:dyDescent="0.25">
      <c r="B316" s="30"/>
      <c r="C316" s="301"/>
      <c r="H316" s="11"/>
      <c r="K316" s="11"/>
      <c r="M316" s="11"/>
      <c r="P316" s="11"/>
      <c r="Q316" s="11"/>
    </row>
    <row r="317" spans="2:17" x14ac:dyDescent="0.25">
      <c r="B317" s="30"/>
      <c r="C317" s="301"/>
      <c r="H317" s="11"/>
      <c r="K317" s="11"/>
      <c r="M317" s="11"/>
      <c r="P317" s="11"/>
      <c r="Q317" s="11"/>
    </row>
    <row r="318" spans="2:17" x14ac:dyDescent="0.25">
      <c r="B318" s="30"/>
      <c r="C318" s="301"/>
      <c r="H318" s="11"/>
      <c r="K318" s="11"/>
      <c r="M318" s="11"/>
      <c r="P318" s="11"/>
      <c r="Q318" s="11"/>
    </row>
    <row r="319" spans="2:17" x14ac:dyDescent="0.25">
      <c r="B319" s="30"/>
      <c r="C319" s="301"/>
      <c r="H319" s="11"/>
      <c r="K319" s="11"/>
      <c r="M319" s="11"/>
      <c r="P319" s="11"/>
      <c r="Q319" s="11"/>
    </row>
    <row r="320" spans="2:17" x14ac:dyDescent="0.25">
      <c r="B320" s="30"/>
      <c r="C320" s="301"/>
      <c r="H320" s="11"/>
      <c r="K320" s="11"/>
      <c r="M320" s="11"/>
      <c r="P320" s="11"/>
      <c r="Q320" s="11"/>
    </row>
    <row r="321" spans="2:17" x14ac:dyDescent="0.25">
      <c r="B321" s="30"/>
      <c r="C321" s="301"/>
      <c r="H321" s="11"/>
      <c r="K321" s="11"/>
      <c r="M321" s="11"/>
      <c r="P321" s="11"/>
      <c r="Q321" s="11"/>
    </row>
    <row r="322" spans="2:17" x14ac:dyDescent="0.25">
      <c r="B322" s="30"/>
      <c r="C322" s="301"/>
      <c r="H322" s="11"/>
      <c r="K322" s="11"/>
      <c r="M322" s="11"/>
      <c r="P322" s="11"/>
      <c r="Q322" s="11"/>
    </row>
    <row r="323" spans="2:17" x14ac:dyDescent="0.25">
      <c r="B323" s="30"/>
      <c r="C323" s="301"/>
      <c r="H323" s="11"/>
      <c r="K323" s="11"/>
      <c r="M323" s="11"/>
      <c r="P323" s="11"/>
      <c r="Q323" s="11"/>
    </row>
    <row r="324" spans="2:17" x14ac:dyDescent="0.25">
      <c r="B324" s="30"/>
      <c r="C324" s="301"/>
      <c r="H324" s="11"/>
      <c r="K324" s="11"/>
      <c r="M324" s="11"/>
      <c r="P324" s="11"/>
      <c r="Q324" s="11"/>
    </row>
    <row r="325" spans="2:17" x14ac:dyDescent="0.25">
      <c r="B325" s="30"/>
      <c r="C325" s="301"/>
      <c r="H325" s="11"/>
      <c r="K325" s="11"/>
      <c r="M325" s="11"/>
      <c r="P325" s="11"/>
      <c r="Q325" s="11"/>
    </row>
    <row r="326" spans="2:17" x14ac:dyDescent="0.25">
      <c r="B326" s="30"/>
      <c r="C326" s="301"/>
      <c r="H326" s="11"/>
      <c r="K326" s="11"/>
      <c r="M326" s="11"/>
      <c r="P326" s="11"/>
      <c r="Q326" s="11"/>
    </row>
    <row r="327" spans="2:17" x14ac:dyDescent="0.25">
      <c r="B327" s="30"/>
      <c r="C327" s="301"/>
      <c r="H327" s="11"/>
      <c r="K327" s="11"/>
      <c r="M327" s="11"/>
      <c r="P327" s="11"/>
      <c r="Q327" s="11"/>
    </row>
    <row r="328" spans="2:17" x14ac:dyDescent="0.25">
      <c r="B328" s="30"/>
      <c r="C328" s="301"/>
      <c r="H328" s="11"/>
      <c r="K328" s="11"/>
      <c r="M328" s="11"/>
      <c r="P328" s="11"/>
      <c r="Q328" s="11"/>
    </row>
    <row r="329" spans="2:17" x14ac:dyDescent="0.25">
      <c r="B329" s="30"/>
      <c r="C329" s="301"/>
      <c r="H329" s="11"/>
      <c r="K329" s="11"/>
      <c r="M329" s="11"/>
      <c r="P329" s="11"/>
      <c r="Q329" s="11"/>
    </row>
    <row r="330" spans="2:17" x14ac:dyDescent="0.25">
      <c r="B330" s="30"/>
      <c r="C330" s="301"/>
      <c r="H330" s="11"/>
      <c r="K330" s="11"/>
      <c r="M330" s="11"/>
      <c r="P330" s="11"/>
      <c r="Q330" s="11"/>
    </row>
    <row r="331" spans="2:17" x14ac:dyDescent="0.25">
      <c r="B331" s="30"/>
      <c r="C331" s="301"/>
      <c r="H331" s="11"/>
      <c r="K331" s="11"/>
      <c r="M331" s="11"/>
      <c r="P331" s="11"/>
      <c r="Q331" s="11"/>
    </row>
    <row r="332" spans="2:17" x14ac:dyDescent="0.25">
      <c r="B332" s="30"/>
      <c r="C332" s="301"/>
      <c r="H332" s="11"/>
      <c r="K332" s="11"/>
      <c r="M332" s="11"/>
      <c r="P332" s="11"/>
      <c r="Q332" s="11"/>
    </row>
    <row r="333" spans="2:17" x14ac:dyDescent="0.25">
      <c r="B333" s="30"/>
      <c r="C333" s="301"/>
      <c r="H333" s="11"/>
      <c r="K333" s="11"/>
      <c r="M333" s="11"/>
      <c r="P333" s="11"/>
      <c r="Q333" s="11"/>
    </row>
    <row r="334" spans="2:17" x14ac:dyDescent="0.25">
      <c r="B334" s="30"/>
      <c r="C334" s="301"/>
      <c r="H334" s="11"/>
      <c r="K334" s="11"/>
      <c r="M334" s="11"/>
      <c r="P334" s="11"/>
      <c r="Q334" s="11"/>
    </row>
    <row r="335" spans="2:17" x14ac:dyDescent="0.25">
      <c r="B335" s="30"/>
      <c r="C335" s="301"/>
      <c r="H335" s="11"/>
      <c r="K335" s="11"/>
      <c r="M335" s="11"/>
      <c r="P335" s="11"/>
      <c r="Q335" s="11"/>
    </row>
    <row r="336" spans="2:17" x14ac:dyDescent="0.25">
      <c r="B336" s="30"/>
      <c r="C336" s="301"/>
      <c r="H336" s="11"/>
      <c r="K336" s="11"/>
      <c r="M336" s="11"/>
      <c r="P336" s="11"/>
      <c r="Q336" s="11"/>
    </row>
    <row r="337" spans="2:17" x14ac:dyDescent="0.25">
      <c r="B337" s="30"/>
      <c r="C337" s="301"/>
      <c r="H337" s="11"/>
      <c r="K337" s="11"/>
      <c r="M337" s="11"/>
      <c r="P337" s="11"/>
      <c r="Q337" s="11"/>
    </row>
    <row r="338" spans="2:17" x14ac:dyDescent="0.25">
      <c r="B338" s="30"/>
      <c r="C338" s="301"/>
      <c r="H338" s="11"/>
      <c r="K338" s="11"/>
      <c r="M338" s="11"/>
      <c r="P338" s="11"/>
      <c r="Q338" s="11"/>
    </row>
    <row r="339" spans="2:17" x14ac:dyDescent="0.25">
      <c r="B339" s="30"/>
      <c r="C339" s="301"/>
      <c r="H339" s="11"/>
      <c r="K339" s="11"/>
      <c r="M339" s="11"/>
      <c r="P339" s="11"/>
      <c r="Q339" s="11"/>
    </row>
    <row r="340" spans="2:17" x14ac:dyDescent="0.25">
      <c r="B340" s="30"/>
      <c r="C340" s="301"/>
      <c r="H340" s="11"/>
      <c r="K340" s="11"/>
      <c r="M340" s="11"/>
      <c r="P340" s="11"/>
      <c r="Q340" s="11"/>
    </row>
    <row r="341" spans="2:17" x14ac:dyDescent="0.25">
      <c r="B341" s="30"/>
      <c r="C341" s="301"/>
      <c r="H341" s="11"/>
      <c r="K341" s="11"/>
      <c r="M341" s="11"/>
      <c r="P341" s="11"/>
      <c r="Q341" s="11"/>
    </row>
    <row r="342" spans="2:17" x14ac:dyDescent="0.25">
      <c r="B342" s="30"/>
      <c r="C342" s="301"/>
      <c r="H342" s="11"/>
      <c r="K342" s="11"/>
      <c r="M342" s="11"/>
      <c r="P342" s="11"/>
      <c r="Q342" s="11"/>
    </row>
    <row r="343" spans="2:17" x14ac:dyDescent="0.25">
      <c r="B343" s="30"/>
      <c r="C343" s="301"/>
      <c r="H343" s="11"/>
      <c r="K343" s="11"/>
      <c r="M343" s="11"/>
      <c r="P343" s="11"/>
      <c r="Q343" s="11"/>
    </row>
    <row r="344" spans="2:17" x14ac:dyDescent="0.25">
      <c r="B344" s="30"/>
      <c r="C344" s="301"/>
      <c r="H344" s="11"/>
      <c r="K344" s="11"/>
      <c r="M344" s="11"/>
      <c r="P344" s="11"/>
      <c r="Q344" s="11"/>
    </row>
    <row r="345" spans="2:17" x14ac:dyDescent="0.25">
      <c r="B345" s="30"/>
      <c r="C345" s="301"/>
      <c r="H345" s="11"/>
      <c r="K345" s="11"/>
      <c r="M345" s="11"/>
      <c r="P345" s="11"/>
      <c r="Q345" s="11"/>
    </row>
    <row r="346" spans="2:17" x14ac:dyDescent="0.25">
      <c r="B346" s="30"/>
      <c r="C346" s="301"/>
      <c r="H346" s="11"/>
      <c r="K346" s="11"/>
      <c r="M346" s="11"/>
      <c r="P346" s="11"/>
      <c r="Q346" s="11"/>
    </row>
    <row r="347" spans="2:17" x14ac:dyDescent="0.25">
      <c r="B347" s="30"/>
      <c r="C347" s="301"/>
      <c r="H347" s="11"/>
      <c r="K347" s="11"/>
      <c r="M347" s="11"/>
      <c r="P347" s="11"/>
      <c r="Q347" s="11"/>
    </row>
    <row r="348" spans="2:17" x14ac:dyDescent="0.25">
      <c r="B348" s="30"/>
      <c r="C348" s="301"/>
      <c r="H348" s="11"/>
      <c r="K348" s="11"/>
      <c r="M348" s="11"/>
      <c r="P348" s="11"/>
      <c r="Q348" s="11"/>
    </row>
    <row r="349" spans="2:17" x14ac:dyDescent="0.25">
      <c r="B349" s="30"/>
      <c r="C349" s="301"/>
      <c r="H349" s="11"/>
      <c r="K349" s="11"/>
      <c r="M349" s="11"/>
      <c r="P349" s="11"/>
      <c r="Q349" s="11"/>
    </row>
    <row r="350" spans="2:17" x14ac:dyDescent="0.25">
      <c r="B350" s="30"/>
      <c r="C350" s="301"/>
      <c r="H350" s="11"/>
      <c r="K350" s="11"/>
      <c r="M350" s="11"/>
      <c r="P350" s="11"/>
      <c r="Q350" s="11"/>
    </row>
    <row r="351" spans="2:17" x14ac:dyDescent="0.25">
      <c r="B351" s="30"/>
      <c r="C351" s="301"/>
      <c r="H351" s="11"/>
      <c r="K351" s="11"/>
      <c r="M351" s="11"/>
      <c r="P351" s="11"/>
      <c r="Q351" s="11"/>
    </row>
    <row r="352" spans="2:17" x14ac:dyDescent="0.25">
      <c r="B352" s="30"/>
      <c r="C352" s="301"/>
      <c r="H352" s="11"/>
      <c r="K352" s="11"/>
      <c r="M352" s="11"/>
      <c r="P352" s="11"/>
      <c r="Q352" s="11"/>
    </row>
    <row r="353" spans="2:17" x14ac:dyDescent="0.25">
      <c r="B353" s="30"/>
      <c r="C353" s="301"/>
      <c r="H353" s="11"/>
      <c r="K353" s="11"/>
      <c r="M353" s="11"/>
      <c r="P353" s="11"/>
      <c r="Q353" s="11"/>
    </row>
    <row r="354" spans="2:17" x14ac:dyDescent="0.25">
      <c r="B354" s="30"/>
      <c r="C354" s="301"/>
      <c r="H354" s="11"/>
      <c r="K354" s="11"/>
      <c r="M354" s="11"/>
      <c r="P354" s="11"/>
      <c r="Q354" s="11"/>
    </row>
    <row r="355" spans="2:17" x14ac:dyDescent="0.25">
      <c r="B355" s="30"/>
      <c r="C355" s="301"/>
      <c r="H355" s="11"/>
      <c r="K355" s="11"/>
      <c r="M355" s="11"/>
      <c r="P355" s="11"/>
      <c r="Q355" s="11"/>
    </row>
    <row r="356" spans="2:17" x14ac:dyDescent="0.25">
      <c r="B356" s="30"/>
      <c r="C356" s="301"/>
      <c r="H356" s="11"/>
      <c r="K356" s="11"/>
      <c r="M356" s="11"/>
      <c r="P356" s="11"/>
      <c r="Q356" s="11"/>
    </row>
    <row r="357" spans="2:17" x14ac:dyDescent="0.25">
      <c r="B357" s="30"/>
      <c r="C357" s="301"/>
      <c r="H357" s="11"/>
      <c r="K357" s="11"/>
      <c r="M357" s="11"/>
      <c r="P357" s="11"/>
      <c r="Q357" s="11"/>
    </row>
    <row r="358" spans="2:17" x14ac:dyDescent="0.25">
      <c r="B358" s="30"/>
      <c r="C358" s="301"/>
      <c r="H358" s="11"/>
      <c r="K358" s="11"/>
      <c r="M358" s="11"/>
      <c r="P358" s="11"/>
      <c r="Q358" s="11"/>
    </row>
    <row r="359" spans="2:17" x14ac:dyDescent="0.25">
      <c r="B359" s="30"/>
      <c r="C359" s="301"/>
      <c r="H359" s="11"/>
      <c r="K359" s="11"/>
      <c r="M359" s="11"/>
      <c r="P359" s="11"/>
      <c r="Q359" s="11"/>
    </row>
    <row r="360" spans="2:17" x14ac:dyDescent="0.25">
      <c r="B360" s="30"/>
      <c r="C360" s="301"/>
      <c r="H360" s="11"/>
      <c r="K360" s="11"/>
      <c r="M360" s="11"/>
      <c r="P360" s="11"/>
      <c r="Q360" s="11"/>
    </row>
    <row r="361" spans="2:17" x14ac:dyDescent="0.25">
      <c r="B361" s="30"/>
      <c r="C361" s="301"/>
      <c r="H361" s="11"/>
      <c r="K361" s="11"/>
      <c r="M361" s="11"/>
      <c r="P361" s="11"/>
      <c r="Q361" s="11"/>
    </row>
    <row r="362" spans="2:17" x14ac:dyDescent="0.25">
      <c r="B362" s="30"/>
      <c r="C362" s="301"/>
      <c r="H362" s="11"/>
      <c r="K362" s="11"/>
      <c r="M362" s="11"/>
      <c r="P362" s="11"/>
      <c r="Q362" s="11"/>
    </row>
    <row r="363" spans="2:17" x14ac:dyDescent="0.25">
      <c r="B363" s="30"/>
      <c r="C363" s="301"/>
      <c r="H363" s="11"/>
      <c r="K363" s="11"/>
      <c r="M363" s="11"/>
      <c r="P363" s="11"/>
      <c r="Q363" s="11"/>
    </row>
    <row r="364" spans="2:17" x14ac:dyDescent="0.25">
      <c r="B364" s="30"/>
      <c r="C364" s="301"/>
      <c r="H364" s="11"/>
      <c r="K364" s="11"/>
      <c r="M364" s="11"/>
      <c r="P364" s="11"/>
      <c r="Q364" s="11"/>
    </row>
    <row r="365" spans="2:17" x14ac:dyDescent="0.25">
      <c r="B365" s="30"/>
      <c r="C365" s="301"/>
      <c r="H365" s="11"/>
      <c r="K365" s="11"/>
      <c r="M365" s="11"/>
      <c r="P365" s="11"/>
      <c r="Q365" s="11"/>
    </row>
    <row r="366" spans="2:17" x14ac:dyDescent="0.25">
      <c r="B366" s="30"/>
      <c r="C366" s="301"/>
      <c r="H366" s="11"/>
      <c r="K366" s="11"/>
      <c r="M366" s="11"/>
      <c r="P366" s="11"/>
      <c r="Q366" s="11"/>
    </row>
    <row r="367" spans="2:17" x14ac:dyDescent="0.25">
      <c r="B367" s="30"/>
      <c r="C367" s="301"/>
      <c r="H367" s="11"/>
      <c r="K367" s="11"/>
      <c r="M367" s="11"/>
      <c r="P367" s="11"/>
      <c r="Q367" s="11"/>
    </row>
    <row r="368" spans="2:17" x14ac:dyDescent="0.25">
      <c r="B368" s="30"/>
      <c r="C368" s="301"/>
      <c r="H368" s="11"/>
      <c r="K368" s="11"/>
      <c r="M368" s="11"/>
      <c r="P368" s="11"/>
      <c r="Q368" s="11"/>
    </row>
    <row r="369" spans="2:17" x14ac:dyDescent="0.25">
      <c r="B369" s="30"/>
      <c r="C369" s="301"/>
      <c r="H369" s="11"/>
      <c r="K369" s="11"/>
      <c r="M369" s="11"/>
      <c r="P369" s="11"/>
      <c r="Q369" s="11"/>
    </row>
    <row r="370" spans="2:17" x14ac:dyDescent="0.25">
      <c r="B370" s="30"/>
      <c r="C370" s="301"/>
      <c r="H370" s="11"/>
      <c r="K370" s="11"/>
      <c r="M370" s="11"/>
      <c r="P370" s="11"/>
      <c r="Q370" s="11"/>
    </row>
    <row r="371" spans="2:17" x14ac:dyDescent="0.25">
      <c r="B371" s="30"/>
      <c r="C371" s="301"/>
      <c r="H371" s="11"/>
      <c r="K371" s="11"/>
      <c r="M371" s="11"/>
      <c r="P371" s="11"/>
      <c r="Q371" s="11"/>
    </row>
    <row r="372" spans="2:17" x14ac:dyDescent="0.25">
      <c r="B372" s="30"/>
      <c r="C372" s="301"/>
      <c r="H372" s="11"/>
      <c r="K372" s="11"/>
      <c r="M372" s="11"/>
      <c r="P372" s="11"/>
      <c r="Q372" s="11"/>
    </row>
    <row r="373" spans="2:17" x14ac:dyDescent="0.25">
      <c r="B373" s="30"/>
      <c r="C373" s="301"/>
      <c r="H373" s="11"/>
      <c r="K373" s="11"/>
      <c r="M373" s="11"/>
      <c r="P373" s="11"/>
      <c r="Q373" s="11"/>
    </row>
    <row r="374" spans="2:17" x14ac:dyDescent="0.25">
      <c r="B374" s="30"/>
      <c r="C374" s="301"/>
      <c r="H374" s="11"/>
      <c r="K374" s="11"/>
      <c r="M374" s="11"/>
      <c r="P374" s="11"/>
      <c r="Q374" s="11"/>
    </row>
    <row r="375" spans="2:17" x14ac:dyDescent="0.25">
      <c r="B375" s="30"/>
      <c r="C375" s="301"/>
      <c r="H375" s="11"/>
      <c r="K375" s="11"/>
      <c r="M375" s="11"/>
      <c r="P375" s="11"/>
      <c r="Q375" s="11"/>
    </row>
    <row r="376" spans="2:17" x14ac:dyDescent="0.25">
      <c r="B376" s="30"/>
      <c r="C376" s="301"/>
      <c r="H376" s="11"/>
      <c r="K376" s="11"/>
      <c r="M376" s="11"/>
      <c r="P376" s="11"/>
      <c r="Q376" s="11"/>
    </row>
    <row r="377" spans="2:17" x14ac:dyDescent="0.25">
      <c r="B377" s="30"/>
      <c r="C377" s="301"/>
      <c r="H377" s="11"/>
      <c r="K377" s="11"/>
      <c r="M377" s="11"/>
      <c r="P377" s="11"/>
      <c r="Q377" s="11"/>
    </row>
    <row r="378" spans="2:17" x14ac:dyDescent="0.25">
      <c r="B378" s="30"/>
      <c r="C378" s="301"/>
      <c r="H378" s="11"/>
      <c r="K378" s="11"/>
      <c r="M378" s="11"/>
      <c r="P378" s="11"/>
      <c r="Q378" s="11"/>
    </row>
    <row r="379" spans="2:17" x14ac:dyDescent="0.25">
      <c r="B379" s="30"/>
      <c r="C379" s="301"/>
      <c r="H379" s="11"/>
      <c r="K379" s="11"/>
      <c r="M379" s="11"/>
      <c r="P379" s="11"/>
      <c r="Q379" s="11"/>
    </row>
    <row r="380" spans="2:17" x14ac:dyDescent="0.25">
      <c r="B380" s="30"/>
      <c r="C380" s="301"/>
      <c r="H380" s="11"/>
      <c r="K380" s="11"/>
      <c r="M380" s="11"/>
      <c r="P380" s="11"/>
      <c r="Q380" s="11"/>
    </row>
    <row r="381" spans="2:17" x14ac:dyDescent="0.25">
      <c r="B381" s="30"/>
      <c r="C381" s="301"/>
      <c r="H381" s="11"/>
      <c r="K381" s="11"/>
      <c r="M381" s="11"/>
      <c r="P381" s="11"/>
      <c r="Q381" s="11"/>
    </row>
    <row r="382" spans="2:17" x14ac:dyDescent="0.25">
      <c r="B382" s="30"/>
      <c r="C382" s="301"/>
      <c r="H382" s="11"/>
      <c r="K382" s="11"/>
      <c r="M382" s="11"/>
      <c r="P382" s="11"/>
      <c r="Q382" s="11"/>
    </row>
    <row r="383" spans="2:17" x14ac:dyDescent="0.25">
      <c r="B383" s="30"/>
      <c r="C383" s="301"/>
      <c r="H383" s="11"/>
      <c r="K383" s="11"/>
      <c r="M383" s="11"/>
      <c r="P383" s="11"/>
      <c r="Q383" s="11"/>
    </row>
    <row r="384" spans="2:17" x14ac:dyDescent="0.25">
      <c r="B384" s="30"/>
      <c r="C384" s="301"/>
      <c r="H384" s="11"/>
      <c r="K384" s="11"/>
      <c r="M384" s="11"/>
      <c r="P384" s="11"/>
      <c r="Q384" s="11"/>
    </row>
    <row r="385" spans="2:17" x14ac:dyDescent="0.25">
      <c r="B385" s="30"/>
      <c r="C385" s="301"/>
      <c r="H385" s="11"/>
      <c r="K385" s="11"/>
      <c r="M385" s="11"/>
      <c r="P385" s="11"/>
      <c r="Q385" s="11"/>
    </row>
    <row r="386" spans="2:17" x14ac:dyDescent="0.25">
      <c r="B386" s="30"/>
      <c r="C386" s="301"/>
      <c r="H386" s="11"/>
      <c r="K386" s="11"/>
      <c r="M386" s="11"/>
      <c r="P386" s="11"/>
      <c r="Q386" s="11"/>
    </row>
    <row r="387" spans="2:17" x14ac:dyDescent="0.25">
      <c r="B387" s="30"/>
      <c r="C387" s="301"/>
      <c r="H387" s="11"/>
      <c r="K387" s="11"/>
      <c r="M387" s="11"/>
      <c r="P387" s="11"/>
      <c r="Q387" s="11"/>
    </row>
    <row r="388" spans="2:17" x14ac:dyDescent="0.25">
      <c r="B388" s="30"/>
      <c r="C388" s="301"/>
      <c r="H388" s="11"/>
      <c r="K388" s="11"/>
      <c r="M388" s="11"/>
      <c r="P388" s="11"/>
      <c r="Q388" s="11"/>
    </row>
    <row r="389" spans="2:17" x14ac:dyDescent="0.25">
      <c r="B389" s="30"/>
      <c r="C389" s="301"/>
      <c r="H389" s="11"/>
      <c r="K389" s="11"/>
      <c r="M389" s="11"/>
      <c r="P389" s="11"/>
      <c r="Q389" s="11"/>
    </row>
    <row r="390" spans="2:17" x14ac:dyDescent="0.25">
      <c r="B390" s="30"/>
      <c r="C390" s="301"/>
      <c r="H390" s="11"/>
      <c r="K390" s="11"/>
      <c r="M390" s="11"/>
      <c r="P390" s="11"/>
      <c r="Q390" s="11"/>
    </row>
    <row r="391" spans="2:17" x14ac:dyDescent="0.25">
      <c r="B391" s="30"/>
      <c r="C391" s="301"/>
      <c r="H391" s="11"/>
      <c r="K391" s="11"/>
      <c r="M391" s="11"/>
      <c r="P391" s="11"/>
      <c r="Q391" s="11"/>
    </row>
    <row r="392" spans="2:17" x14ac:dyDescent="0.25">
      <c r="B392" s="30"/>
      <c r="C392" s="301"/>
      <c r="H392" s="11"/>
      <c r="K392" s="11"/>
      <c r="M392" s="11"/>
      <c r="P392" s="11"/>
      <c r="Q392" s="11"/>
    </row>
    <row r="393" spans="2:17" x14ac:dyDescent="0.25">
      <c r="B393" s="30"/>
      <c r="C393" s="301"/>
      <c r="H393" s="11"/>
      <c r="K393" s="11"/>
      <c r="M393" s="11"/>
      <c r="P393" s="11"/>
      <c r="Q393" s="11"/>
    </row>
    <row r="394" spans="2:17" x14ac:dyDescent="0.25">
      <c r="B394" s="30"/>
      <c r="C394" s="301"/>
      <c r="H394" s="11"/>
      <c r="K394" s="11"/>
      <c r="M394" s="11"/>
      <c r="P394" s="11"/>
      <c r="Q394" s="11"/>
    </row>
    <row r="395" spans="2:17" x14ac:dyDescent="0.25">
      <c r="B395" s="30"/>
      <c r="C395" s="301"/>
      <c r="H395" s="11"/>
      <c r="K395" s="11"/>
      <c r="M395" s="11"/>
      <c r="P395" s="11"/>
      <c r="Q395" s="11"/>
    </row>
    <row r="396" spans="2:17" x14ac:dyDescent="0.25">
      <c r="H396" s="11"/>
      <c r="K396" s="11"/>
      <c r="M396" s="11"/>
      <c r="P396" s="11"/>
      <c r="Q396" s="11"/>
    </row>
    <row r="397" spans="2:17" x14ac:dyDescent="0.25">
      <c r="H397" s="11"/>
      <c r="K397" s="11"/>
      <c r="M397" s="11"/>
      <c r="P397" s="11"/>
      <c r="Q397" s="11"/>
    </row>
    <row r="398" spans="2:17" x14ac:dyDescent="0.25">
      <c r="H398" s="11"/>
      <c r="K398" s="11"/>
      <c r="M398" s="11"/>
      <c r="P398" s="11"/>
      <c r="Q398" s="11"/>
    </row>
    <row r="399" spans="2:17" x14ac:dyDescent="0.25">
      <c r="B399" s="11"/>
      <c r="C399" s="302"/>
      <c r="H399" s="11"/>
      <c r="K399" s="11"/>
      <c r="M399" s="11"/>
      <c r="P399" s="11"/>
      <c r="Q399" s="11"/>
    </row>
  </sheetData>
  <sheetProtection algorithmName="SHA-512" hashValue="QlpEQFt0X1bQR7rdK52T75BwrqZfNlvxc1k76GnL7ALWSdRRBEezypybSUsRquPGdTNm45Tx557LwSuaLrUhoQ==" saltValue="6EpadU6OJ8Lmn6wLLBy6zg==" spinCount="100000" sheet="1" objects="1" scenarios="1"/>
  <mergeCells count="1">
    <mergeCell ref="C31:D31"/>
  </mergeCells>
  <pageMargins left="0.13" right="0.18" top="0.52" bottom="0.25" header="0.25" footer="0.25"/>
  <pageSetup scale="88" orientation="landscape" r:id="rId1"/>
  <headerFooter alignWithMargins="0">
    <oddHeader>&amp;CUNITED METHODIST WOMEN - DEMOPOLIS DISTRICT</oddHeader>
    <oddFooter>&amp;L&amp;D&amp;R&amp;P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399"/>
  <sheetViews>
    <sheetView workbookViewId="0">
      <pane xSplit="2" ySplit="1" topLeftCell="E11" activePane="bottomRight" state="frozen"/>
      <selection activeCell="Q11" sqref="Q11"/>
      <selection pane="topRight" activeCell="Q11" sqref="Q11"/>
      <selection pane="bottomLeft" activeCell="Q11" sqref="Q11"/>
      <selection pane="bottomRight" sqref="A1:XFD1048576"/>
    </sheetView>
  </sheetViews>
  <sheetFormatPr defaultColWidth="9.109375" defaultRowHeight="13.2" x14ac:dyDescent="0.25"/>
  <cols>
    <col min="1" max="1" width="3" style="11" customWidth="1"/>
    <col min="2" max="2" width="14.33203125" style="8" customWidth="1"/>
    <col min="3" max="3" width="6.44140625" style="9" customWidth="1"/>
    <col min="4" max="4" width="7" style="11" customWidth="1"/>
    <col min="5" max="5" width="7.44140625" style="11" customWidth="1"/>
    <col min="6" max="7" width="6.44140625" style="11" customWidth="1"/>
    <col min="8" max="8" width="7" style="36" customWidth="1"/>
    <col min="9" max="10" width="9.109375" style="11"/>
    <col min="11" max="11" width="7.5546875" style="25" customWidth="1"/>
    <col min="12" max="12" width="6.33203125" style="11" customWidth="1"/>
    <col min="13" max="13" width="8.5546875" style="43" customWidth="1"/>
    <col min="14" max="14" width="7" style="11" customWidth="1"/>
    <col min="15" max="15" width="6.88671875" style="11" customWidth="1"/>
    <col min="16" max="17" width="7.5546875" style="25" customWidth="1"/>
    <col min="18" max="18" width="29.33203125" style="11" customWidth="1"/>
    <col min="19" max="19" width="36.88671875" style="11" customWidth="1"/>
    <col min="20" max="16384" width="9.109375" style="11"/>
  </cols>
  <sheetData>
    <row r="1" spans="1:22" s="3" customFormat="1" ht="57.75" customHeight="1" thickBot="1" x14ac:dyDescent="0.3">
      <c r="A1" s="422">
        <f>members!A1</f>
        <v>2021</v>
      </c>
      <c r="B1" s="2" t="s">
        <v>259</v>
      </c>
      <c r="C1" s="298" t="s">
        <v>3</v>
      </c>
      <c r="D1" s="3" t="s">
        <v>4</v>
      </c>
      <c r="E1" s="3" t="s">
        <v>5</v>
      </c>
      <c r="F1" s="4" t="s">
        <v>6</v>
      </c>
      <c r="G1" s="3" t="s">
        <v>7</v>
      </c>
      <c r="H1" s="5" t="s">
        <v>8</v>
      </c>
      <c r="I1" s="3" t="s">
        <v>254</v>
      </c>
      <c r="J1" s="3" t="s">
        <v>280</v>
      </c>
      <c r="K1" s="289" t="s">
        <v>11</v>
      </c>
      <c r="L1" s="419" t="s">
        <v>113</v>
      </c>
      <c r="M1" s="419" t="s">
        <v>113</v>
      </c>
      <c r="N1" s="3" t="s">
        <v>9</v>
      </c>
      <c r="O1" s="419" t="s">
        <v>113</v>
      </c>
      <c r="P1" s="289" t="s">
        <v>12</v>
      </c>
      <c r="Q1" s="289" t="s">
        <v>70</v>
      </c>
      <c r="R1" s="3" t="s">
        <v>281</v>
      </c>
      <c r="S1" s="421" t="s">
        <v>258</v>
      </c>
    </row>
    <row r="2" spans="1:22" x14ac:dyDescent="0.25">
      <c r="A2" s="11">
        <v>1</v>
      </c>
      <c r="B2" s="304">
        <f>members!B2</f>
        <v>0</v>
      </c>
      <c r="C2" s="342"/>
      <c r="D2" s="339"/>
      <c r="E2" s="339"/>
      <c r="F2" s="339"/>
      <c r="G2" s="339"/>
      <c r="H2" s="339"/>
      <c r="I2" s="339"/>
      <c r="J2" s="339"/>
      <c r="K2" s="290">
        <f>SUM(D2:J2)</f>
        <v>0</v>
      </c>
      <c r="L2" s="348"/>
      <c r="M2" s="348"/>
      <c r="N2" s="348"/>
      <c r="O2" s="348"/>
      <c r="P2" s="290">
        <f t="shared" ref="P2:P15" si="0">SUM(L2:O2)</f>
        <v>0</v>
      </c>
      <c r="Q2" s="290">
        <f>K2+P2</f>
        <v>0</v>
      </c>
      <c r="R2" s="423"/>
      <c r="S2" s="6"/>
      <c r="T2" s="6"/>
      <c r="V2" s="131"/>
    </row>
    <row r="3" spans="1:22" x14ac:dyDescent="0.25">
      <c r="A3" s="11">
        <f>A2+1</f>
        <v>2</v>
      </c>
      <c r="B3" s="304">
        <f>members!B3</f>
        <v>0</v>
      </c>
      <c r="C3" s="344"/>
      <c r="D3" s="339"/>
      <c r="E3" s="339"/>
      <c r="F3" s="339"/>
      <c r="G3" s="339"/>
      <c r="H3" s="339"/>
      <c r="I3" s="339"/>
      <c r="J3" s="348"/>
      <c r="K3" s="290">
        <f t="shared" ref="K3:K28" si="1">SUM(D3:J3)</f>
        <v>0</v>
      </c>
      <c r="L3" s="348"/>
      <c r="M3" s="348"/>
      <c r="N3" s="348"/>
      <c r="O3" s="348"/>
      <c r="P3" s="290">
        <f t="shared" si="0"/>
        <v>0</v>
      </c>
      <c r="Q3" s="290">
        <f t="shared" ref="Q3:Q28" si="2">K3+P3</f>
        <v>0</v>
      </c>
      <c r="R3" s="423"/>
      <c r="S3" s="6"/>
      <c r="T3" s="6"/>
      <c r="V3" s="131"/>
    </row>
    <row r="4" spans="1:22" x14ac:dyDescent="0.25">
      <c r="A4" s="11">
        <f t="shared" ref="A4:A23" si="3">A3+1</f>
        <v>3</v>
      </c>
      <c r="B4" s="304">
        <f>members!B4</f>
        <v>0</v>
      </c>
      <c r="C4" s="342"/>
      <c r="D4" s="339"/>
      <c r="E4" s="339"/>
      <c r="F4" s="339"/>
      <c r="G4" s="339"/>
      <c r="H4" s="339"/>
      <c r="I4" s="339"/>
      <c r="J4" s="348"/>
      <c r="K4" s="290">
        <f t="shared" si="1"/>
        <v>0</v>
      </c>
      <c r="L4" s="348"/>
      <c r="M4" s="348"/>
      <c r="N4" s="348"/>
      <c r="O4" s="348"/>
      <c r="P4" s="290">
        <f t="shared" si="0"/>
        <v>0</v>
      </c>
      <c r="Q4" s="290">
        <f t="shared" si="2"/>
        <v>0</v>
      </c>
      <c r="R4" s="423"/>
      <c r="S4" s="6"/>
      <c r="T4" s="6"/>
      <c r="V4" s="131"/>
    </row>
    <row r="5" spans="1:22" x14ac:dyDescent="0.25">
      <c r="A5" s="11">
        <f t="shared" si="3"/>
        <v>4</v>
      </c>
      <c r="B5" s="304">
        <f>members!B5</f>
        <v>0</v>
      </c>
      <c r="C5" s="342"/>
      <c r="D5" s="339"/>
      <c r="E5" s="339"/>
      <c r="F5" s="339"/>
      <c r="G5" s="339"/>
      <c r="H5" s="339"/>
      <c r="I5" s="339"/>
      <c r="J5" s="348"/>
      <c r="K5" s="290">
        <f t="shared" si="1"/>
        <v>0</v>
      </c>
      <c r="L5" s="348"/>
      <c r="M5" s="348"/>
      <c r="N5" s="348"/>
      <c r="O5" s="348"/>
      <c r="P5" s="290">
        <f t="shared" si="0"/>
        <v>0</v>
      </c>
      <c r="Q5" s="290">
        <f t="shared" si="2"/>
        <v>0</v>
      </c>
      <c r="R5" s="423"/>
      <c r="S5" s="6"/>
      <c r="T5" s="6"/>
      <c r="V5" s="131"/>
    </row>
    <row r="6" spans="1:22" x14ac:dyDescent="0.25">
      <c r="A6" s="11">
        <f t="shared" si="3"/>
        <v>5</v>
      </c>
      <c r="B6" s="304">
        <f>members!B6</f>
        <v>0</v>
      </c>
      <c r="C6" s="342"/>
      <c r="D6" s="339"/>
      <c r="E6" s="339"/>
      <c r="F6" s="339"/>
      <c r="G6" s="339"/>
      <c r="H6" s="339"/>
      <c r="I6" s="339"/>
      <c r="J6" s="348"/>
      <c r="K6" s="290">
        <f t="shared" si="1"/>
        <v>0</v>
      </c>
      <c r="L6" s="348"/>
      <c r="M6" s="348"/>
      <c r="N6" s="348"/>
      <c r="O6" s="348"/>
      <c r="P6" s="290">
        <f t="shared" si="0"/>
        <v>0</v>
      </c>
      <c r="Q6" s="290">
        <f t="shared" si="2"/>
        <v>0</v>
      </c>
      <c r="R6" s="423"/>
      <c r="S6" s="6"/>
      <c r="T6" s="6"/>
      <c r="V6" s="131"/>
    </row>
    <row r="7" spans="1:22" x14ac:dyDescent="0.25">
      <c r="A7" s="11">
        <f t="shared" si="3"/>
        <v>6</v>
      </c>
      <c r="B7" s="304">
        <f>members!B7</f>
        <v>0</v>
      </c>
      <c r="C7" s="342"/>
      <c r="D7" s="339"/>
      <c r="E7" s="339"/>
      <c r="F7" s="339"/>
      <c r="G7" s="339"/>
      <c r="H7" s="339"/>
      <c r="I7" s="339"/>
      <c r="J7" s="348"/>
      <c r="K7" s="290">
        <f t="shared" si="1"/>
        <v>0</v>
      </c>
      <c r="L7" s="348"/>
      <c r="M7" s="348"/>
      <c r="N7" s="348"/>
      <c r="O7" s="348"/>
      <c r="P7" s="290">
        <f t="shared" si="0"/>
        <v>0</v>
      </c>
      <c r="Q7" s="290">
        <f t="shared" si="2"/>
        <v>0</v>
      </c>
      <c r="R7" s="423"/>
      <c r="S7" s="6"/>
      <c r="T7" s="6"/>
      <c r="V7" s="56"/>
    </row>
    <row r="8" spans="1:22" x14ac:dyDescent="0.25">
      <c r="A8" s="11">
        <f t="shared" si="3"/>
        <v>7</v>
      </c>
      <c r="B8" s="304">
        <f>members!B8</f>
        <v>0</v>
      </c>
      <c r="C8" s="344"/>
      <c r="D8" s="339"/>
      <c r="E8" s="339"/>
      <c r="F8" s="339"/>
      <c r="G8" s="339"/>
      <c r="H8" s="339"/>
      <c r="I8" s="339"/>
      <c r="J8" s="348"/>
      <c r="K8" s="290">
        <f t="shared" si="1"/>
        <v>0</v>
      </c>
      <c r="L8" s="348"/>
      <c r="M8" s="348"/>
      <c r="N8" s="348"/>
      <c r="O8" s="348"/>
      <c r="P8" s="290">
        <f t="shared" si="0"/>
        <v>0</v>
      </c>
      <c r="Q8" s="290">
        <f t="shared" si="2"/>
        <v>0</v>
      </c>
      <c r="R8" s="423"/>
      <c r="S8" s="6"/>
      <c r="T8" s="6"/>
      <c r="V8" s="131"/>
    </row>
    <row r="9" spans="1:22" x14ac:dyDescent="0.25">
      <c r="A9" s="11">
        <f t="shared" si="3"/>
        <v>8</v>
      </c>
      <c r="B9" s="304">
        <f>members!B9</f>
        <v>0</v>
      </c>
      <c r="C9" s="344"/>
      <c r="D9" s="339"/>
      <c r="E9" s="339"/>
      <c r="F9" s="339"/>
      <c r="G9" s="339"/>
      <c r="H9" s="339"/>
      <c r="I9" s="339"/>
      <c r="J9" s="348"/>
      <c r="K9" s="290">
        <f t="shared" si="1"/>
        <v>0</v>
      </c>
      <c r="L9" s="348"/>
      <c r="M9" s="348"/>
      <c r="N9" s="348"/>
      <c r="O9" s="348"/>
      <c r="P9" s="290">
        <f t="shared" si="0"/>
        <v>0</v>
      </c>
      <c r="Q9" s="290">
        <f t="shared" si="2"/>
        <v>0</v>
      </c>
      <c r="R9" s="423"/>
      <c r="S9" s="6"/>
      <c r="T9" s="6"/>
      <c r="V9" s="131"/>
    </row>
    <row r="10" spans="1:22" x14ac:dyDescent="0.25">
      <c r="A10" s="11">
        <f t="shared" si="3"/>
        <v>9</v>
      </c>
      <c r="B10" s="304">
        <f>members!B10</f>
        <v>0</v>
      </c>
      <c r="C10" s="342"/>
      <c r="D10" s="339"/>
      <c r="E10" s="339"/>
      <c r="F10" s="339"/>
      <c r="G10" s="339"/>
      <c r="H10" s="339"/>
      <c r="I10" s="339"/>
      <c r="J10" s="348"/>
      <c r="K10" s="290">
        <f t="shared" si="1"/>
        <v>0</v>
      </c>
      <c r="L10" s="348"/>
      <c r="M10" s="348"/>
      <c r="N10" s="348"/>
      <c r="O10" s="348"/>
      <c r="P10" s="290">
        <f t="shared" si="0"/>
        <v>0</v>
      </c>
      <c r="Q10" s="290">
        <f t="shared" si="2"/>
        <v>0</v>
      </c>
      <c r="R10" s="423"/>
      <c r="S10" s="6"/>
      <c r="T10" s="6"/>
      <c r="V10" s="131"/>
    </row>
    <row r="11" spans="1:22" x14ac:dyDescent="0.25">
      <c r="A11" s="11">
        <f t="shared" si="3"/>
        <v>10</v>
      </c>
      <c r="B11" s="304">
        <f>members!B11</f>
        <v>0</v>
      </c>
      <c r="C11" s="342"/>
      <c r="D11" s="339"/>
      <c r="E11" s="339"/>
      <c r="F11" s="339"/>
      <c r="G11" s="339"/>
      <c r="H11" s="339"/>
      <c r="I11" s="339"/>
      <c r="J11" s="348"/>
      <c r="K11" s="290">
        <f t="shared" si="1"/>
        <v>0</v>
      </c>
      <c r="L11" s="348"/>
      <c r="M11" s="348"/>
      <c r="N11" s="348"/>
      <c r="O11" s="348"/>
      <c r="P11" s="290">
        <f t="shared" si="0"/>
        <v>0</v>
      </c>
      <c r="Q11" s="290">
        <f t="shared" si="2"/>
        <v>0</v>
      </c>
      <c r="R11" s="423"/>
      <c r="S11" s="6"/>
      <c r="T11" s="6"/>
      <c r="V11" s="131"/>
    </row>
    <row r="12" spans="1:22" ht="15" customHeight="1" x14ac:dyDescent="0.25">
      <c r="A12" s="11">
        <f t="shared" si="3"/>
        <v>11</v>
      </c>
      <c r="B12" s="304">
        <f>members!B12</f>
        <v>0</v>
      </c>
      <c r="C12" s="342"/>
      <c r="D12" s="339"/>
      <c r="E12" s="339"/>
      <c r="F12" s="339"/>
      <c r="G12" s="339"/>
      <c r="H12" s="339"/>
      <c r="I12" s="339"/>
      <c r="J12" s="348"/>
      <c r="K12" s="290">
        <f t="shared" si="1"/>
        <v>0</v>
      </c>
      <c r="L12" s="348"/>
      <c r="M12" s="348"/>
      <c r="N12" s="348"/>
      <c r="O12" s="348"/>
      <c r="P12" s="290">
        <f t="shared" si="0"/>
        <v>0</v>
      </c>
      <c r="Q12" s="290">
        <f t="shared" si="2"/>
        <v>0</v>
      </c>
      <c r="R12" s="423"/>
      <c r="S12" s="6"/>
      <c r="T12" s="6"/>
      <c r="V12" s="131"/>
    </row>
    <row r="13" spans="1:22" x14ac:dyDescent="0.25">
      <c r="A13" s="11">
        <f t="shared" si="3"/>
        <v>12</v>
      </c>
      <c r="B13" s="304">
        <f>members!B13</f>
        <v>0</v>
      </c>
      <c r="C13" s="342"/>
      <c r="D13" s="339"/>
      <c r="E13" s="339"/>
      <c r="F13" s="339"/>
      <c r="G13" s="339"/>
      <c r="H13" s="339"/>
      <c r="I13" s="339"/>
      <c r="J13" s="348"/>
      <c r="K13" s="290">
        <f t="shared" si="1"/>
        <v>0</v>
      </c>
      <c r="L13" s="348"/>
      <c r="M13" s="348"/>
      <c r="N13" s="348"/>
      <c r="O13" s="348"/>
      <c r="P13" s="290">
        <f t="shared" si="0"/>
        <v>0</v>
      </c>
      <c r="Q13" s="290">
        <f t="shared" si="2"/>
        <v>0</v>
      </c>
      <c r="R13" s="423"/>
      <c r="S13" s="6"/>
      <c r="T13" s="6"/>
      <c r="V13" s="131"/>
    </row>
    <row r="14" spans="1:22" x14ac:dyDescent="0.25">
      <c r="A14" s="11">
        <f t="shared" si="3"/>
        <v>13</v>
      </c>
      <c r="B14" s="304">
        <f>members!B14</f>
        <v>0</v>
      </c>
      <c r="C14" s="342"/>
      <c r="D14" s="339"/>
      <c r="E14" s="339"/>
      <c r="F14" s="339"/>
      <c r="G14" s="339"/>
      <c r="H14" s="339"/>
      <c r="I14" s="339"/>
      <c r="J14" s="348"/>
      <c r="K14" s="290">
        <f t="shared" si="1"/>
        <v>0</v>
      </c>
      <c r="L14" s="348"/>
      <c r="M14" s="348"/>
      <c r="N14" s="348"/>
      <c r="O14" s="348"/>
      <c r="P14" s="290">
        <f t="shared" si="0"/>
        <v>0</v>
      </c>
      <c r="Q14" s="290">
        <f t="shared" si="2"/>
        <v>0</v>
      </c>
      <c r="R14" s="423"/>
      <c r="S14" s="6"/>
      <c r="T14" s="6"/>
      <c r="V14" s="131"/>
    </row>
    <row r="15" spans="1:22" x14ac:dyDescent="0.25">
      <c r="A15" s="11">
        <f t="shared" si="3"/>
        <v>14</v>
      </c>
      <c r="B15" s="304">
        <f>members!B15</f>
        <v>0</v>
      </c>
      <c r="C15" s="342"/>
      <c r="D15" s="339"/>
      <c r="E15" s="339"/>
      <c r="F15" s="339"/>
      <c r="G15" s="339"/>
      <c r="H15" s="339"/>
      <c r="I15" s="339"/>
      <c r="J15" s="348"/>
      <c r="K15" s="290">
        <f t="shared" si="1"/>
        <v>0</v>
      </c>
      <c r="L15" s="348"/>
      <c r="M15" s="348"/>
      <c r="N15" s="348"/>
      <c r="O15" s="348"/>
      <c r="P15" s="290">
        <f t="shared" si="0"/>
        <v>0</v>
      </c>
      <c r="Q15" s="290">
        <f t="shared" si="2"/>
        <v>0</v>
      </c>
      <c r="R15" s="423"/>
      <c r="V15" s="131"/>
    </row>
    <row r="16" spans="1:22" x14ac:dyDescent="0.25">
      <c r="A16" s="11">
        <f t="shared" si="3"/>
        <v>15</v>
      </c>
      <c r="B16" s="304">
        <f>members!B16</f>
        <v>0</v>
      </c>
      <c r="C16" s="342"/>
      <c r="D16" s="339"/>
      <c r="E16" s="339"/>
      <c r="F16" s="339"/>
      <c r="G16" s="339"/>
      <c r="H16" s="339"/>
      <c r="I16" s="339"/>
      <c r="J16" s="348"/>
      <c r="K16" s="290">
        <f t="shared" si="1"/>
        <v>0</v>
      </c>
      <c r="L16" s="348"/>
      <c r="M16" s="348"/>
      <c r="N16" s="348"/>
      <c r="O16" s="348"/>
      <c r="P16" s="290">
        <f t="shared" ref="P16:P28" si="4">SUM(L16:O16)</f>
        <v>0</v>
      </c>
      <c r="Q16" s="290">
        <f t="shared" si="2"/>
        <v>0</v>
      </c>
      <c r="R16" s="423"/>
      <c r="V16" s="131"/>
    </row>
    <row r="17" spans="1:22" x14ac:dyDescent="0.25">
      <c r="A17" s="11">
        <f t="shared" si="3"/>
        <v>16</v>
      </c>
      <c r="B17" s="304">
        <f>members!B17</f>
        <v>0</v>
      </c>
      <c r="C17" s="342"/>
      <c r="D17" s="339"/>
      <c r="E17" s="339"/>
      <c r="F17" s="339"/>
      <c r="G17" s="339"/>
      <c r="H17" s="339"/>
      <c r="I17" s="339"/>
      <c r="J17" s="348"/>
      <c r="K17" s="290">
        <f t="shared" si="1"/>
        <v>0</v>
      </c>
      <c r="L17" s="348"/>
      <c r="M17" s="348"/>
      <c r="N17" s="348"/>
      <c r="O17" s="348"/>
      <c r="P17" s="290">
        <f t="shared" si="4"/>
        <v>0</v>
      </c>
      <c r="Q17" s="290">
        <f t="shared" si="2"/>
        <v>0</v>
      </c>
      <c r="R17" s="423"/>
      <c r="V17" s="131"/>
    </row>
    <row r="18" spans="1:22" x14ac:dyDescent="0.25">
      <c r="A18" s="11">
        <f t="shared" si="3"/>
        <v>17</v>
      </c>
      <c r="B18" s="304">
        <f>members!B18</f>
        <v>0</v>
      </c>
      <c r="C18" s="342"/>
      <c r="D18" s="339"/>
      <c r="E18" s="339"/>
      <c r="F18" s="339"/>
      <c r="G18" s="339"/>
      <c r="H18" s="339"/>
      <c r="I18" s="339"/>
      <c r="J18" s="348"/>
      <c r="K18" s="290">
        <f t="shared" si="1"/>
        <v>0</v>
      </c>
      <c r="L18" s="348"/>
      <c r="M18" s="348"/>
      <c r="N18" s="348"/>
      <c r="O18" s="348"/>
      <c r="P18" s="290">
        <f t="shared" si="4"/>
        <v>0</v>
      </c>
      <c r="Q18" s="290">
        <f t="shared" si="2"/>
        <v>0</v>
      </c>
      <c r="R18" s="423"/>
      <c r="V18" s="131"/>
    </row>
    <row r="19" spans="1:22" x14ac:dyDescent="0.25">
      <c r="A19" s="11">
        <f t="shared" si="3"/>
        <v>18</v>
      </c>
      <c r="B19" s="304">
        <f>members!B19</f>
        <v>0</v>
      </c>
      <c r="C19" s="344"/>
      <c r="D19" s="339"/>
      <c r="E19" s="339"/>
      <c r="F19" s="339"/>
      <c r="G19" s="339"/>
      <c r="H19" s="339"/>
      <c r="I19" s="339"/>
      <c r="J19" s="348"/>
      <c r="K19" s="290">
        <f t="shared" si="1"/>
        <v>0</v>
      </c>
      <c r="L19" s="348"/>
      <c r="M19" s="348"/>
      <c r="N19" s="348"/>
      <c r="O19" s="348"/>
      <c r="P19" s="290">
        <f t="shared" si="4"/>
        <v>0</v>
      </c>
      <c r="Q19" s="290">
        <f t="shared" si="2"/>
        <v>0</v>
      </c>
      <c r="R19" s="423"/>
      <c r="V19" s="131"/>
    </row>
    <row r="20" spans="1:22" x14ac:dyDescent="0.25">
      <c r="A20" s="11">
        <f t="shared" si="3"/>
        <v>19</v>
      </c>
      <c r="B20" s="304">
        <f>members!B20</f>
        <v>0</v>
      </c>
      <c r="C20" s="342"/>
      <c r="D20" s="339"/>
      <c r="E20" s="339"/>
      <c r="F20" s="339"/>
      <c r="G20" s="339"/>
      <c r="H20" s="339"/>
      <c r="I20" s="339"/>
      <c r="J20" s="348"/>
      <c r="K20" s="290">
        <f t="shared" si="1"/>
        <v>0</v>
      </c>
      <c r="L20" s="348"/>
      <c r="M20" s="348"/>
      <c r="N20" s="348"/>
      <c r="O20" s="348"/>
      <c r="P20" s="290">
        <f t="shared" si="4"/>
        <v>0</v>
      </c>
      <c r="Q20" s="290">
        <f t="shared" si="2"/>
        <v>0</v>
      </c>
      <c r="R20" s="423"/>
    </row>
    <row r="21" spans="1:22" x14ac:dyDescent="0.25">
      <c r="A21" s="11">
        <f t="shared" si="3"/>
        <v>20</v>
      </c>
      <c r="B21" s="304">
        <f>members!B21</f>
        <v>0</v>
      </c>
      <c r="C21" s="342"/>
      <c r="D21" s="339"/>
      <c r="E21" s="339"/>
      <c r="F21" s="339"/>
      <c r="G21" s="339"/>
      <c r="H21" s="339"/>
      <c r="I21" s="339"/>
      <c r="J21" s="348"/>
      <c r="K21" s="290">
        <f t="shared" si="1"/>
        <v>0</v>
      </c>
      <c r="L21" s="348"/>
      <c r="M21" s="348"/>
      <c r="N21" s="348"/>
      <c r="O21" s="348"/>
      <c r="P21" s="290">
        <f t="shared" si="4"/>
        <v>0</v>
      </c>
      <c r="Q21" s="290">
        <f t="shared" si="2"/>
        <v>0</v>
      </c>
      <c r="R21" s="423"/>
    </row>
    <row r="22" spans="1:22" x14ac:dyDescent="0.25">
      <c r="A22" s="11">
        <f t="shared" si="3"/>
        <v>21</v>
      </c>
      <c r="B22" s="304">
        <f>members!B22</f>
        <v>0</v>
      </c>
      <c r="C22" s="342"/>
      <c r="D22" s="339"/>
      <c r="E22" s="339"/>
      <c r="F22" s="339"/>
      <c r="G22" s="339"/>
      <c r="H22" s="339"/>
      <c r="I22" s="339"/>
      <c r="J22" s="348"/>
      <c r="K22" s="290">
        <f t="shared" si="1"/>
        <v>0</v>
      </c>
      <c r="L22" s="348"/>
      <c r="M22" s="348"/>
      <c r="N22" s="348"/>
      <c r="O22" s="348"/>
      <c r="P22" s="290">
        <f t="shared" si="4"/>
        <v>0</v>
      </c>
      <c r="Q22" s="290">
        <f t="shared" si="2"/>
        <v>0</v>
      </c>
      <c r="R22" s="423"/>
    </row>
    <row r="23" spans="1:22" x14ac:dyDescent="0.25">
      <c r="A23" s="11">
        <f t="shared" si="3"/>
        <v>22</v>
      </c>
      <c r="B23" s="304">
        <f>members!B23</f>
        <v>0</v>
      </c>
      <c r="C23" s="342"/>
      <c r="D23" s="339"/>
      <c r="E23" s="339"/>
      <c r="F23" s="339"/>
      <c r="G23" s="339"/>
      <c r="H23" s="339"/>
      <c r="I23" s="339"/>
      <c r="J23" s="348"/>
      <c r="K23" s="290">
        <f t="shared" si="1"/>
        <v>0</v>
      </c>
      <c r="L23" s="348"/>
      <c r="M23" s="348"/>
      <c r="N23" s="348"/>
      <c r="O23" s="348"/>
      <c r="P23" s="290">
        <f t="shared" si="4"/>
        <v>0</v>
      </c>
      <c r="Q23" s="290">
        <f t="shared" si="2"/>
        <v>0</v>
      </c>
      <c r="R23" s="423"/>
    </row>
    <row r="24" spans="1:22" x14ac:dyDescent="0.25">
      <c r="B24" s="53" t="s">
        <v>77</v>
      </c>
      <c r="C24" s="342"/>
      <c r="D24" s="339"/>
      <c r="E24" s="339"/>
      <c r="F24" s="339"/>
      <c r="G24" s="339"/>
      <c r="H24" s="339"/>
      <c r="I24" s="339"/>
      <c r="J24" s="348"/>
      <c r="K24" s="290">
        <f t="shared" si="1"/>
        <v>0</v>
      </c>
      <c r="L24" s="339"/>
      <c r="M24" s="339"/>
      <c r="N24" s="339"/>
      <c r="O24" s="339"/>
      <c r="P24" s="290">
        <f t="shared" si="4"/>
        <v>0</v>
      </c>
      <c r="Q24" s="290">
        <f t="shared" si="2"/>
        <v>0</v>
      </c>
      <c r="R24" s="423"/>
      <c r="S24" s="53" t="s">
        <v>253</v>
      </c>
    </row>
    <row r="25" spans="1:22" x14ac:dyDescent="0.25">
      <c r="B25" s="296" t="s">
        <v>255</v>
      </c>
      <c r="C25" s="342"/>
      <c r="D25" s="339"/>
      <c r="E25" s="339"/>
      <c r="F25" s="339"/>
      <c r="G25" s="339"/>
      <c r="H25" s="339"/>
      <c r="I25" s="339"/>
      <c r="J25" s="348"/>
      <c r="K25" s="290">
        <f t="shared" si="1"/>
        <v>0</v>
      </c>
      <c r="L25" s="339"/>
      <c r="M25" s="339"/>
      <c r="N25" s="339"/>
      <c r="O25" s="339"/>
      <c r="P25" s="290">
        <f t="shared" si="4"/>
        <v>0</v>
      </c>
      <c r="Q25" s="290">
        <f>K25+P25</f>
        <v>0</v>
      </c>
      <c r="R25" s="423"/>
    </row>
    <row r="26" spans="1:22" x14ac:dyDescent="0.25">
      <c r="B26" s="53" t="s">
        <v>13</v>
      </c>
      <c r="C26" s="342"/>
      <c r="D26" s="339"/>
      <c r="E26" s="339"/>
      <c r="F26" s="339"/>
      <c r="G26" s="339"/>
      <c r="H26" s="339"/>
      <c r="I26" s="339"/>
      <c r="J26" s="348"/>
      <c r="K26" s="290">
        <f t="shared" si="1"/>
        <v>0</v>
      </c>
      <c r="L26" s="339"/>
      <c r="M26" s="339"/>
      <c r="N26" s="295">
        <f>C43</f>
        <v>0</v>
      </c>
      <c r="O26" s="295">
        <f>D43</f>
        <v>0</v>
      </c>
      <c r="P26" s="290">
        <f t="shared" si="4"/>
        <v>0</v>
      </c>
      <c r="Q26" s="290">
        <f t="shared" si="2"/>
        <v>0</v>
      </c>
      <c r="R26" s="423"/>
    </row>
    <row r="27" spans="1:22" s="47" customFormat="1" x14ac:dyDescent="0.25">
      <c r="B27" s="297"/>
      <c r="C27" s="345"/>
      <c r="D27" s="346"/>
      <c r="E27" s="346"/>
      <c r="F27" s="346"/>
      <c r="G27" s="346"/>
      <c r="H27" s="346"/>
      <c r="I27" s="346"/>
      <c r="J27" s="339"/>
      <c r="K27" s="290">
        <f t="shared" si="1"/>
        <v>0</v>
      </c>
      <c r="L27" s="346"/>
      <c r="M27" s="346"/>
      <c r="N27" s="346"/>
      <c r="O27" s="346"/>
      <c r="P27" s="290">
        <f t="shared" si="4"/>
        <v>0</v>
      </c>
      <c r="Q27" s="290">
        <f t="shared" si="2"/>
        <v>0</v>
      </c>
      <c r="R27" s="424"/>
    </row>
    <row r="28" spans="1:22" s="12" customFormat="1" ht="13.8" thickBot="1" x14ac:dyDescent="0.3">
      <c r="A28" s="47"/>
      <c r="B28" s="53" t="s">
        <v>93</v>
      </c>
      <c r="C28" s="347"/>
      <c r="D28" s="346"/>
      <c r="E28" s="346"/>
      <c r="F28" s="346"/>
      <c r="G28" s="346"/>
      <c r="H28" s="346"/>
      <c r="I28" s="346"/>
      <c r="J28" s="465"/>
      <c r="K28" s="290">
        <f t="shared" si="1"/>
        <v>0</v>
      </c>
      <c r="L28" s="346"/>
      <c r="M28" s="346"/>
      <c r="N28" s="346"/>
      <c r="O28" s="346"/>
      <c r="P28" s="290">
        <f t="shared" si="4"/>
        <v>0</v>
      </c>
      <c r="Q28" s="290">
        <f t="shared" si="2"/>
        <v>0</v>
      </c>
      <c r="R28" s="425"/>
    </row>
    <row r="29" spans="1:22" s="290" customFormat="1" ht="13.8" thickBot="1" x14ac:dyDescent="0.3">
      <c r="B29" s="291" t="s">
        <v>10</v>
      </c>
      <c r="C29" s="292"/>
      <c r="D29" s="293">
        <f t="shared" ref="D29:Q29" si="5">SUM(D2:D28)</f>
        <v>0</v>
      </c>
      <c r="E29" s="294">
        <f t="shared" si="5"/>
        <v>0</v>
      </c>
      <c r="F29" s="294">
        <f t="shared" si="5"/>
        <v>0</v>
      </c>
      <c r="G29" s="294">
        <f t="shared" si="5"/>
        <v>0</v>
      </c>
      <c r="H29" s="294">
        <f t="shared" si="5"/>
        <v>0</v>
      </c>
      <c r="I29" s="294">
        <f t="shared" si="5"/>
        <v>0</v>
      </c>
      <c r="J29" s="294">
        <f t="shared" si="5"/>
        <v>0</v>
      </c>
      <c r="K29" s="294">
        <f t="shared" si="5"/>
        <v>0</v>
      </c>
      <c r="L29" s="294">
        <f t="shared" si="5"/>
        <v>0</v>
      </c>
      <c r="M29" s="294">
        <f t="shared" si="5"/>
        <v>0</v>
      </c>
      <c r="N29" s="294">
        <f t="shared" si="5"/>
        <v>0</v>
      </c>
      <c r="O29" s="294">
        <f t="shared" si="5"/>
        <v>0</v>
      </c>
      <c r="P29" s="294">
        <f t="shared" si="5"/>
        <v>0</v>
      </c>
      <c r="Q29" s="294">
        <f t="shared" si="5"/>
        <v>0</v>
      </c>
    </row>
    <row r="30" spans="1:22" s="16" customFormat="1" ht="13.8" thickBot="1" x14ac:dyDescent="0.3">
      <c r="B30" s="15"/>
      <c r="C30" s="349"/>
      <c r="D30" s="350"/>
      <c r="F30" s="13"/>
      <c r="G30" s="13"/>
      <c r="H30" s="13"/>
      <c r="I30" s="13"/>
      <c r="J30" s="13"/>
      <c r="K30" s="14"/>
      <c r="L30" s="13"/>
      <c r="M30" s="42"/>
      <c r="N30" s="13"/>
      <c r="O30" s="13"/>
      <c r="P30" s="14"/>
      <c r="Q30" s="14"/>
    </row>
    <row r="31" spans="1:22" x14ac:dyDescent="0.25">
      <c r="B31" s="142"/>
      <c r="C31" s="682" t="s">
        <v>171</v>
      </c>
      <c r="D31" s="683"/>
      <c r="E31" s="17"/>
      <c r="F31" s="17"/>
      <c r="G31" s="17"/>
      <c r="H31" s="33"/>
      <c r="I31" s="33"/>
      <c r="J31" s="33"/>
      <c r="K31" s="18"/>
      <c r="L31" s="19"/>
      <c r="N31" s="19"/>
      <c r="O31" s="20"/>
      <c r="P31" s="18"/>
      <c r="Q31" s="18"/>
    </row>
    <row r="32" spans="1:22" ht="13.8" thickBot="1" x14ac:dyDescent="0.3">
      <c r="B32" s="142"/>
      <c r="C32" s="303" t="s">
        <v>119</v>
      </c>
      <c r="D32" s="287" t="s">
        <v>113</v>
      </c>
      <c r="E32" s="22"/>
      <c r="F32" s="420" t="s">
        <v>256</v>
      </c>
      <c r="G32" s="37"/>
      <c r="H32" s="33"/>
      <c r="K32" s="37"/>
      <c r="L32" s="19"/>
      <c r="N32" s="19"/>
      <c r="O32" s="20"/>
      <c r="P32" s="37"/>
      <c r="Q32" s="37"/>
      <c r="T32" s="6"/>
    </row>
    <row r="33" spans="2:17" x14ac:dyDescent="0.25">
      <c r="B33" s="6" t="s">
        <v>101</v>
      </c>
      <c r="C33" s="351"/>
      <c r="D33" s="351"/>
      <c r="E33" s="10"/>
      <c r="F33" s="420" t="s">
        <v>257</v>
      </c>
      <c r="G33" s="37"/>
      <c r="H33" s="1"/>
      <c r="K33" s="37"/>
      <c r="L33" s="1"/>
      <c r="M33" s="41"/>
      <c r="N33" s="1"/>
      <c r="O33" s="20"/>
      <c r="P33" s="37"/>
      <c r="Q33" s="37"/>
    </row>
    <row r="34" spans="2:17" x14ac:dyDescent="0.25">
      <c r="B34" s="6" t="s">
        <v>102</v>
      </c>
      <c r="C34" s="343"/>
      <c r="D34" s="343"/>
      <c r="E34" s="10"/>
      <c r="F34" s="10"/>
      <c r="G34" s="37"/>
      <c r="H34" s="34"/>
      <c r="K34" s="37"/>
      <c r="L34" s="31"/>
      <c r="M34" s="44"/>
      <c r="N34" s="31"/>
      <c r="O34" s="20"/>
      <c r="P34" s="37"/>
      <c r="Q34" s="37"/>
    </row>
    <row r="35" spans="2:17" x14ac:dyDescent="0.25">
      <c r="B35" s="6" t="s">
        <v>103</v>
      </c>
      <c r="C35" s="343"/>
      <c r="D35" s="343"/>
      <c r="E35" s="10"/>
      <c r="F35" s="10"/>
      <c r="G35" s="38"/>
      <c r="H35" s="34"/>
      <c r="K35" s="38"/>
      <c r="L35" s="32"/>
      <c r="M35" s="45"/>
      <c r="N35" s="32"/>
      <c r="O35" s="20"/>
      <c r="P35" s="38"/>
      <c r="Q35" s="38"/>
    </row>
    <row r="36" spans="2:17" x14ac:dyDescent="0.25">
      <c r="B36" s="6" t="s">
        <v>104</v>
      </c>
      <c r="C36" s="343"/>
      <c r="D36" s="343"/>
      <c r="E36" s="10"/>
      <c r="F36" s="10"/>
      <c r="G36" s="10"/>
      <c r="H36" s="33"/>
      <c r="K36" s="18"/>
      <c r="L36" s="19"/>
      <c r="N36" s="19"/>
      <c r="O36" s="20"/>
      <c r="P36" s="18"/>
      <c r="Q36" s="18"/>
    </row>
    <row r="37" spans="2:17" x14ac:dyDescent="0.25">
      <c r="B37" s="6" t="s">
        <v>172</v>
      </c>
      <c r="C37" s="145">
        <f>SUM(C33:C36)</f>
        <v>0</v>
      </c>
      <c r="D37" s="145">
        <f>SUM(D33:D36)</f>
        <v>0</v>
      </c>
      <c r="E37" s="39"/>
      <c r="F37" s="39"/>
      <c r="G37" s="39"/>
      <c r="H37" s="33"/>
      <c r="K37" s="39"/>
      <c r="L37" s="19"/>
      <c r="N37" s="19"/>
      <c r="O37" s="20"/>
      <c r="P37" s="39"/>
      <c r="Q37" s="39"/>
    </row>
    <row r="38" spans="2:17" x14ac:dyDescent="0.25">
      <c r="B38" s="6" t="s">
        <v>105</v>
      </c>
      <c r="C38" s="343"/>
      <c r="D38" s="343"/>
      <c r="E38" s="24"/>
      <c r="F38" s="24"/>
      <c r="G38" s="37"/>
      <c r="H38" s="33"/>
      <c r="K38" s="37"/>
      <c r="L38" s="19"/>
      <c r="N38" s="19"/>
      <c r="O38" s="20"/>
      <c r="P38" s="37"/>
      <c r="Q38" s="37"/>
    </row>
    <row r="39" spans="2:17" x14ac:dyDescent="0.25">
      <c r="B39" s="6" t="s">
        <v>106</v>
      </c>
      <c r="C39" s="343"/>
      <c r="D39" s="343"/>
      <c r="E39" s="24"/>
      <c r="F39" s="24"/>
      <c r="G39" s="37"/>
      <c r="H39" s="33"/>
      <c r="K39" s="37"/>
      <c r="L39" s="19"/>
      <c r="N39" s="19"/>
      <c r="O39" s="20"/>
      <c r="P39" s="37"/>
      <c r="Q39" s="37"/>
    </row>
    <row r="40" spans="2:17" x14ac:dyDescent="0.25">
      <c r="B40" s="6" t="s">
        <v>107</v>
      </c>
      <c r="C40" s="343"/>
      <c r="D40" s="343"/>
      <c r="E40" s="24"/>
      <c r="F40" s="24"/>
      <c r="G40" s="37"/>
      <c r="H40" s="33"/>
      <c r="K40" s="37"/>
      <c r="L40" s="19"/>
      <c r="N40" s="19"/>
      <c r="O40" s="20"/>
      <c r="P40" s="37"/>
      <c r="Q40" s="37"/>
    </row>
    <row r="41" spans="2:17" x14ac:dyDescent="0.25">
      <c r="B41" s="6" t="s">
        <v>108</v>
      </c>
      <c r="C41" s="343"/>
      <c r="D41" s="343"/>
      <c r="E41" s="24"/>
      <c r="F41" s="24"/>
      <c r="G41" s="37"/>
      <c r="H41" s="33"/>
      <c r="K41" s="37"/>
      <c r="L41" s="19"/>
      <c r="N41" s="19"/>
      <c r="O41" s="20"/>
      <c r="P41" s="37"/>
      <c r="Q41" s="37"/>
    </row>
    <row r="42" spans="2:17" x14ac:dyDescent="0.25">
      <c r="B42" s="6" t="s">
        <v>173</v>
      </c>
      <c r="C42" s="145">
        <f>SUM(C38:C41)</f>
        <v>0</v>
      </c>
      <c r="D42" s="145">
        <f>SUM(D38:D41)</f>
        <v>0</v>
      </c>
      <c r="E42" s="24"/>
      <c r="F42" s="24"/>
      <c r="G42" s="37"/>
      <c r="H42" s="33"/>
      <c r="K42" s="37"/>
      <c r="L42" s="19"/>
      <c r="N42" s="19"/>
      <c r="O42" s="20"/>
      <c r="P42" s="37"/>
      <c r="Q42" s="37"/>
    </row>
    <row r="43" spans="2:17" x14ac:dyDescent="0.25">
      <c r="B43" s="46" t="s">
        <v>174</v>
      </c>
      <c r="C43" s="143">
        <f>C37+C42</f>
        <v>0</v>
      </c>
      <c r="D43" s="143">
        <f>D37+D42</f>
        <v>0</v>
      </c>
      <c r="E43" s="24"/>
      <c r="F43" s="24"/>
      <c r="G43" s="37"/>
      <c r="H43" s="33"/>
      <c r="K43" s="37"/>
      <c r="L43" s="19"/>
      <c r="N43" s="19"/>
      <c r="O43" s="20"/>
      <c r="P43" s="37"/>
      <c r="Q43" s="37"/>
    </row>
    <row r="44" spans="2:17" x14ac:dyDescent="0.25">
      <c r="B44" s="21"/>
      <c r="C44" s="299"/>
      <c r="D44" s="23"/>
      <c r="E44" s="24"/>
      <c r="F44" s="24"/>
      <c r="G44" s="37"/>
      <c r="H44" s="33"/>
      <c r="K44" s="37"/>
      <c r="L44" s="19"/>
      <c r="N44" s="19"/>
      <c r="O44" s="20"/>
      <c r="P44" s="37"/>
      <c r="Q44" s="37"/>
    </row>
    <row r="45" spans="2:17" x14ac:dyDescent="0.25">
      <c r="B45" s="21"/>
      <c r="C45" s="299"/>
      <c r="D45" s="23"/>
      <c r="E45" s="24"/>
      <c r="F45" s="24"/>
      <c r="G45" s="37"/>
      <c r="H45" s="33"/>
      <c r="K45" s="37"/>
      <c r="L45" s="19"/>
      <c r="N45" s="19"/>
      <c r="O45" s="20"/>
      <c r="P45" s="37"/>
      <c r="Q45" s="37"/>
    </row>
    <row r="46" spans="2:17" x14ac:dyDescent="0.25">
      <c r="B46" s="21"/>
      <c r="C46" s="299"/>
      <c r="D46" s="23"/>
      <c r="E46" s="24"/>
      <c r="F46" s="24"/>
      <c r="G46" s="37"/>
      <c r="H46" s="33"/>
      <c r="K46" s="37"/>
      <c r="L46" s="19"/>
      <c r="N46" s="19"/>
      <c r="O46" s="20"/>
      <c r="P46" s="37"/>
      <c r="Q46" s="37"/>
    </row>
    <row r="47" spans="2:17" x14ac:dyDescent="0.25">
      <c r="B47" s="21"/>
      <c r="C47" s="299"/>
      <c r="D47" s="23"/>
      <c r="E47" s="24"/>
      <c r="F47" s="24"/>
      <c r="G47" s="37"/>
      <c r="H47" s="33"/>
      <c r="K47" s="37"/>
      <c r="L47" s="19"/>
      <c r="N47" s="19"/>
      <c r="O47" s="20"/>
      <c r="P47" s="37"/>
      <c r="Q47" s="37"/>
    </row>
    <row r="48" spans="2:17" x14ac:dyDescent="0.25">
      <c r="B48" s="21"/>
      <c r="C48" s="299"/>
      <c r="D48" s="23"/>
      <c r="E48" s="24"/>
      <c r="F48" s="24"/>
      <c r="G48" s="37"/>
      <c r="H48" s="33"/>
      <c r="K48" s="37"/>
      <c r="L48" s="19"/>
      <c r="N48" s="19"/>
      <c r="O48" s="20"/>
      <c r="P48" s="37"/>
      <c r="Q48" s="37"/>
    </row>
    <row r="49" spans="1:17" x14ac:dyDescent="0.25">
      <c r="B49" s="21"/>
      <c r="C49" s="299"/>
      <c r="D49" s="23"/>
      <c r="E49" s="24"/>
      <c r="F49" s="24"/>
      <c r="G49" s="37"/>
      <c r="H49" s="33"/>
      <c r="K49" s="37"/>
      <c r="L49" s="19"/>
      <c r="N49" s="19"/>
      <c r="O49" s="20"/>
      <c r="P49" s="37"/>
      <c r="Q49" s="37"/>
    </row>
    <row r="50" spans="1:17" x14ac:dyDescent="0.25">
      <c r="B50" s="21"/>
      <c r="C50" s="299"/>
      <c r="D50" s="23"/>
      <c r="E50" s="23"/>
      <c r="F50" s="23"/>
      <c r="G50" s="37"/>
      <c r="H50" s="33"/>
      <c r="K50" s="37"/>
      <c r="L50" s="19"/>
      <c r="N50" s="19"/>
      <c r="O50" s="20"/>
      <c r="P50" s="37"/>
      <c r="Q50" s="37"/>
    </row>
    <row r="51" spans="1:17" x14ac:dyDescent="0.25">
      <c r="B51" s="21"/>
      <c r="C51" s="299"/>
      <c r="D51" s="23"/>
      <c r="E51" s="23"/>
      <c r="F51" s="23"/>
      <c r="G51" s="37"/>
      <c r="H51" s="33"/>
      <c r="K51" s="37"/>
      <c r="L51" s="19"/>
      <c r="N51" s="19"/>
      <c r="O51" s="20"/>
      <c r="P51" s="37"/>
      <c r="Q51" s="37"/>
    </row>
    <row r="52" spans="1:17" s="12" customFormat="1" ht="13.8" thickBot="1" x14ac:dyDescent="0.3">
      <c r="A52" s="47"/>
      <c r="B52" s="21"/>
      <c r="C52" s="299"/>
      <c r="D52" s="23"/>
      <c r="E52" s="23"/>
      <c r="F52" s="23"/>
      <c r="G52" s="37"/>
      <c r="H52" s="33"/>
      <c r="I52" s="11"/>
      <c r="J52" s="11"/>
      <c r="K52" s="37"/>
      <c r="L52" s="19"/>
      <c r="M52" s="43"/>
      <c r="N52" s="19"/>
      <c r="O52" s="26"/>
      <c r="P52" s="37"/>
      <c r="Q52" s="37"/>
    </row>
    <row r="53" spans="1:17" s="7" customFormat="1" x14ac:dyDescent="0.25">
      <c r="B53" s="21"/>
      <c r="C53" s="299"/>
      <c r="D53" s="19"/>
      <c r="E53" s="23"/>
      <c r="F53" s="23"/>
      <c r="G53" s="19"/>
      <c r="H53" s="33"/>
      <c r="I53" s="11"/>
      <c r="J53" s="11"/>
      <c r="K53" s="18"/>
      <c r="L53" s="19"/>
      <c r="M53" s="43"/>
      <c r="N53" s="19"/>
      <c r="O53" s="27"/>
      <c r="P53" s="18"/>
      <c r="Q53" s="18"/>
    </row>
    <row r="54" spans="1:17" x14ac:dyDescent="0.25">
      <c r="B54" s="21"/>
      <c r="C54" s="299"/>
      <c r="D54" s="19"/>
      <c r="E54" s="19"/>
      <c r="F54" s="19"/>
      <c r="G54" s="19"/>
      <c r="H54" s="33"/>
      <c r="K54" s="19"/>
      <c r="L54" s="19"/>
      <c r="N54" s="19"/>
      <c r="O54" s="20"/>
      <c r="P54" s="19"/>
      <c r="Q54" s="19"/>
    </row>
    <row r="55" spans="1:17" x14ac:dyDescent="0.25">
      <c r="B55" s="21"/>
      <c r="C55" s="299"/>
      <c r="D55" s="19"/>
      <c r="E55" s="18"/>
      <c r="F55" s="18"/>
      <c r="G55" s="19"/>
      <c r="H55" s="33"/>
      <c r="K55" s="19"/>
      <c r="L55" s="19"/>
      <c r="N55" s="19"/>
      <c r="O55" s="20"/>
      <c r="P55" s="19"/>
      <c r="Q55" s="19"/>
    </row>
    <row r="56" spans="1:17" x14ac:dyDescent="0.25">
      <c r="B56" s="21"/>
      <c r="C56" s="299"/>
      <c r="D56" s="19"/>
      <c r="E56" s="18"/>
      <c r="F56" s="18"/>
      <c r="G56" s="19"/>
      <c r="H56" s="33"/>
      <c r="K56" s="19"/>
      <c r="L56" s="19"/>
      <c r="N56" s="19"/>
      <c r="O56" s="20"/>
      <c r="P56" s="19"/>
      <c r="Q56" s="19"/>
    </row>
    <row r="57" spans="1:17" x14ac:dyDescent="0.25">
      <c r="B57" s="21"/>
      <c r="C57" s="299"/>
      <c r="D57" s="19"/>
      <c r="E57" s="18"/>
      <c r="F57" s="18"/>
      <c r="G57" s="18"/>
      <c r="H57" s="33"/>
      <c r="K57" s="18"/>
      <c r="L57" s="19"/>
      <c r="N57" s="19"/>
      <c r="O57" s="20"/>
      <c r="P57" s="18"/>
      <c r="Q57" s="18"/>
    </row>
    <row r="58" spans="1:17" x14ac:dyDescent="0.25">
      <c r="B58" s="21"/>
      <c r="C58" s="299"/>
      <c r="D58" s="19"/>
      <c r="E58" s="18"/>
      <c r="F58" s="28"/>
      <c r="G58" s="18"/>
      <c r="H58" s="33"/>
      <c r="K58" s="18"/>
      <c r="L58" s="19"/>
      <c r="N58" s="19"/>
      <c r="O58" s="20"/>
      <c r="P58" s="18"/>
      <c r="Q58" s="18"/>
    </row>
    <row r="59" spans="1:17" x14ac:dyDescent="0.25">
      <c r="B59" s="21"/>
      <c r="C59" s="299"/>
      <c r="D59" s="19"/>
      <c r="E59" s="18"/>
      <c r="F59" s="28"/>
      <c r="G59" s="18"/>
      <c r="H59" s="35"/>
      <c r="K59" s="18"/>
      <c r="L59" s="19"/>
      <c r="N59" s="19"/>
      <c r="O59" s="20"/>
      <c r="P59" s="18"/>
      <c r="Q59" s="18"/>
    </row>
    <row r="60" spans="1:17" x14ac:dyDescent="0.25">
      <c r="B60" s="21"/>
      <c r="C60" s="299"/>
      <c r="D60" s="19"/>
      <c r="E60" s="18"/>
      <c r="F60" s="28"/>
      <c r="G60" s="18"/>
      <c r="H60" s="33"/>
      <c r="K60" s="18"/>
      <c r="L60" s="19"/>
      <c r="N60" s="19"/>
      <c r="O60" s="20"/>
      <c r="P60" s="18"/>
      <c r="Q60" s="18"/>
    </row>
    <row r="61" spans="1:17" x14ac:dyDescent="0.25">
      <c r="B61" s="21"/>
      <c r="C61" s="299"/>
      <c r="D61" s="19"/>
      <c r="E61" s="18"/>
      <c r="F61" s="28"/>
      <c r="G61" s="18"/>
      <c r="H61" s="33"/>
      <c r="K61" s="18"/>
      <c r="L61" s="19"/>
      <c r="N61" s="19"/>
      <c r="O61" s="20"/>
      <c r="P61" s="18"/>
      <c r="Q61" s="18"/>
    </row>
    <row r="62" spans="1:17" x14ac:dyDescent="0.25">
      <c r="B62" s="21"/>
      <c r="C62" s="299"/>
      <c r="D62" s="19"/>
      <c r="E62" s="18"/>
      <c r="F62" s="28"/>
      <c r="G62" s="18"/>
      <c r="H62" s="33"/>
      <c r="K62" s="18"/>
      <c r="L62" s="19"/>
      <c r="N62" s="19"/>
      <c r="O62" s="20"/>
      <c r="P62" s="18"/>
      <c r="Q62" s="18"/>
    </row>
    <row r="63" spans="1:17" x14ac:dyDescent="0.25">
      <c r="B63" s="21"/>
      <c r="C63" s="299"/>
      <c r="D63" s="19"/>
      <c r="E63" s="18"/>
      <c r="F63" s="28"/>
      <c r="G63" s="18"/>
      <c r="H63" s="33"/>
      <c r="K63" s="18"/>
      <c r="L63" s="19"/>
      <c r="N63" s="19"/>
      <c r="O63" s="20"/>
      <c r="P63" s="18"/>
      <c r="Q63" s="18"/>
    </row>
    <row r="64" spans="1:17" x14ac:dyDescent="0.25">
      <c r="B64" s="21"/>
      <c r="C64" s="299"/>
      <c r="D64" s="19"/>
      <c r="E64" s="18"/>
      <c r="F64" s="28"/>
      <c r="G64" s="18"/>
      <c r="H64" s="33"/>
      <c r="K64" s="18"/>
      <c r="L64" s="19"/>
      <c r="N64" s="19"/>
      <c r="O64" s="20"/>
      <c r="P64" s="18"/>
      <c r="Q64" s="18"/>
    </row>
    <row r="65" spans="2:17" x14ac:dyDescent="0.25">
      <c r="B65" s="21"/>
      <c r="C65" s="299"/>
      <c r="D65" s="19"/>
      <c r="E65" s="18"/>
      <c r="F65" s="28"/>
      <c r="G65" s="18"/>
      <c r="H65" s="33"/>
      <c r="K65" s="18"/>
      <c r="L65" s="19"/>
      <c r="N65" s="19"/>
      <c r="O65" s="20"/>
      <c r="P65" s="18"/>
      <c r="Q65" s="18"/>
    </row>
    <row r="66" spans="2:17" ht="13.8" x14ac:dyDescent="0.25">
      <c r="B66" s="21"/>
      <c r="C66" s="299"/>
      <c r="D66" s="19"/>
      <c r="E66" s="18"/>
      <c r="F66" s="18"/>
      <c r="G66" s="40"/>
      <c r="H66" s="33"/>
      <c r="K66" s="40"/>
      <c r="L66" s="19"/>
      <c r="N66" s="19"/>
      <c r="O66" s="20"/>
      <c r="P66" s="40"/>
      <c r="Q66" s="40"/>
    </row>
    <row r="67" spans="2:17" x14ac:dyDescent="0.25">
      <c r="B67" s="21"/>
      <c r="C67" s="299"/>
      <c r="D67" s="19"/>
      <c r="E67" s="18"/>
      <c r="F67" s="18"/>
      <c r="G67" s="18"/>
      <c r="H67" s="33"/>
      <c r="K67" s="18"/>
      <c r="L67" s="19"/>
      <c r="N67" s="19"/>
      <c r="O67" s="20"/>
      <c r="P67" s="18"/>
      <c r="Q67" s="18"/>
    </row>
    <row r="68" spans="2:17" x14ac:dyDescent="0.25">
      <c r="B68" s="21"/>
      <c r="C68" s="300"/>
      <c r="D68" s="29"/>
      <c r="E68" s="29"/>
      <c r="F68" s="18"/>
      <c r="G68" s="18"/>
      <c r="H68" s="33"/>
      <c r="K68" s="18"/>
      <c r="L68" s="19"/>
      <c r="N68" s="19"/>
      <c r="O68" s="20"/>
      <c r="P68" s="18"/>
      <c r="Q68" s="18"/>
    </row>
    <row r="69" spans="2:17" x14ac:dyDescent="0.25">
      <c r="B69" s="21"/>
      <c r="C69" s="300"/>
      <c r="D69" s="29"/>
      <c r="E69" s="29"/>
      <c r="F69" s="18"/>
      <c r="G69" s="18"/>
      <c r="H69" s="33"/>
      <c r="K69" s="18"/>
      <c r="L69" s="19"/>
      <c r="N69" s="19"/>
      <c r="O69" s="20"/>
      <c r="P69" s="18"/>
      <c r="Q69" s="18"/>
    </row>
    <row r="70" spans="2:17" x14ac:dyDescent="0.25">
      <c r="B70" s="21"/>
      <c r="C70" s="300"/>
      <c r="D70" s="29"/>
      <c r="E70" s="18"/>
      <c r="F70" s="31"/>
      <c r="G70" s="31"/>
      <c r="H70" s="33"/>
      <c r="K70" s="18"/>
      <c r="L70" s="19"/>
      <c r="N70" s="19"/>
      <c r="O70" s="20"/>
      <c r="P70" s="18"/>
      <c r="Q70" s="18"/>
    </row>
    <row r="71" spans="2:17" x14ac:dyDescent="0.25">
      <c r="B71" s="21"/>
      <c r="C71" s="299"/>
      <c r="D71" s="19"/>
      <c r="E71" s="18"/>
      <c r="F71" s="18"/>
      <c r="G71" s="18"/>
      <c r="H71" s="33"/>
      <c r="K71" s="18"/>
      <c r="L71" s="19"/>
      <c r="N71" s="19"/>
      <c r="O71" s="20"/>
      <c r="P71" s="18"/>
      <c r="Q71" s="18"/>
    </row>
    <row r="72" spans="2:17" x14ac:dyDescent="0.25">
      <c r="B72" s="21"/>
      <c r="C72" s="299"/>
      <c r="D72" s="19"/>
      <c r="E72" s="18"/>
      <c r="F72" s="18"/>
      <c r="G72" s="18"/>
      <c r="H72" s="33"/>
      <c r="K72" s="18"/>
      <c r="L72" s="19"/>
      <c r="N72" s="19"/>
      <c r="O72" s="20"/>
      <c r="P72" s="18"/>
      <c r="Q72" s="18"/>
    </row>
    <row r="73" spans="2:17" x14ac:dyDescent="0.25">
      <c r="B73" s="21"/>
      <c r="C73" s="299"/>
      <c r="D73" s="19"/>
      <c r="E73" s="19"/>
      <c r="F73" s="19"/>
      <c r="G73" s="19"/>
      <c r="H73" s="33"/>
      <c r="K73" s="18"/>
      <c r="L73" s="19"/>
      <c r="N73" s="19"/>
      <c r="O73" s="20"/>
      <c r="P73" s="18"/>
      <c r="Q73" s="18"/>
    </row>
    <row r="74" spans="2:17" x14ac:dyDescent="0.25">
      <c r="B74" s="21"/>
      <c r="C74" s="299"/>
      <c r="D74" s="19"/>
      <c r="E74" s="19"/>
      <c r="F74" s="19"/>
      <c r="G74" s="19"/>
      <c r="H74" s="33"/>
      <c r="K74" s="18"/>
      <c r="L74" s="19"/>
      <c r="N74" s="19"/>
      <c r="O74" s="20"/>
      <c r="P74" s="18"/>
      <c r="Q74" s="18"/>
    </row>
    <row r="75" spans="2:17" x14ac:dyDescent="0.25">
      <c r="B75" s="21"/>
      <c r="C75" s="299"/>
      <c r="D75" s="19"/>
      <c r="E75" s="19"/>
      <c r="F75" s="19"/>
      <c r="G75" s="19"/>
      <c r="H75" s="33"/>
      <c r="K75" s="18"/>
      <c r="L75" s="19"/>
      <c r="N75" s="19"/>
      <c r="O75" s="20"/>
      <c r="P75" s="18"/>
      <c r="Q75" s="18"/>
    </row>
    <row r="76" spans="2:17" x14ac:dyDescent="0.25">
      <c r="B76" s="30"/>
      <c r="C76" s="301"/>
    </row>
    <row r="77" spans="2:17" x14ac:dyDescent="0.25">
      <c r="B77" s="30"/>
      <c r="C77" s="301"/>
    </row>
    <row r="78" spans="2:17" x14ac:dyDescent="0.25">
      <c r="B78" s="30"/>
      <c r="C78" s="301"/>
    </row>
    <row r="79" spans="2:17" x14ac:dyDescent="0.25">
      <c r="B79" s="30"/>
      <c r="C79" s="301"/>
      <c r="H79" s="11"/>
      <c r="K79" s="11"/>
      <c r="M79" s="11"/>
      <c r="P79" s="11"/>
      <c r="Q79" s="11"/>
    </row>
    <row r="80" spans="2:17" x14ac:dyDescent="0.25">
      <c r="B80" s="30"/>
      <c r="C80" s="301"/>
      <c r="H80" s="11"/>
      <c r="K80" s="11"/>
      <c r="M80" s="11"/>
      <c r="P80" s="11"/>
      <c r="Q80" s="11"/>
    </row>
    <row r="81" spans="2:17" x14ac:dyDescent="0.25">
      <c r="B81" s="30"/>
      <c r="C81" s="301"/>
      <c r="H81" s="11"/>
      <c r="K81" s="11"/>
      <c r="M81" s="11"/>
      <c r="P81" s="11"/>
      <c r="Q81" s="11"/>
    </row>
    <row r="82" spans="2:17" x14ac:dyDescent="0.25">
      <c r="B82" s="30"/>
      <c r="C82" s="301"/>
      <c r="H82" s="11"/>
      <c r="K82" s="11"/>
      <c r="M82" s="11"/>
      <c r="P82" s="11"/>
      <c r="Q82" s="11"/>
    </row>
    <row r="83" spans="2:17" x14ac:dyDescent="0.25">
      <c r="B83" s="30"/>
      <c r="C83" s="301"/>
      <c r="H83" s="11"/>
      <c r="K83" s="11"/>
      <c r="M83" s="11"/>
      <c r="P83" s="11"/>
      <c r="Q83" s="11"/>
    </row>
    <row r="84" spans="2:17" x14ac:dyDescent="0.25">
      <c r="B84" s="30"/>
      <c r="C84" s="301"/>
      <c r="H84" s="11"/>
      <c r="K84" s="11"/>
      <c r="M84" s="11"/>
      <c r="P84" s="11"/>
      <c r="Q84" s="11"/>
    </row>
    <row r="85" spans="2:17" x14ac:dyDescent="0.25">
      <c r="B85" s="30"/>
      <c r="C85" s="301"/>
      <c r="H85" s="11"/>
      <c r="K85" s="11"/>
      <c r="M85" s="11"/>
      <c r="P85" s="11"/>
      <c r="Q85" s="11"/>
    </row>
    <row r="86" spans="2:17" x14ac:dyDescent="0.25">
      <c r="B86" s="30"/>
      <c r="C86" s="301"/>
      <c r="H86" s="11"/>
      <c r="K86" s="11"/>
      <c r="M86" s="11"/>
      <c r="P86" s="11"/>
      <c r="Q86" s="11"/>
    </row>
    <row r="87" spans="2:17" x14ac:dyDescent="0.25">
      <c r="B87" s="30"/>
      <c r="C87" s="301"/>
      <c r="H87" s="11"/>
      <c r="K87" s="11"/>
      <c r="M87" s="11"/>
      <c r="P87" s="11"/>
      <c r="Q87" s="11"/>
    </row>
    <row r="88" spans="2:17" x14ac:dyDescent="0.25">
      <c r="B88" s="30"/>
      <c r="C88" s="301"/>
      <c r="H88" s="11"/>
      <c r="K88" s="11"/>
      <c r="M88" s="11"/>
      <c r="P88" s="11"/>
      <c r="Q88" s="11"/>
    </row>
    <row r="89" spans="2:17" x14ac:dyDescent="0.25">
      <c r="B89" s="30"/>
      <c r="C89" s="301"/>
      <c r="H89" s="11"/>
      <c r="K89" s="11"/>
      <c r="M89" s="11"/>
      <c r="P89" s="11"/>
      <c r="Q89" s="11"/>
    </row>
    <row r="90" spans="2:17" x14ac:dyDescent="0.25">
      <c r="B90" s="30"/>
      <c r="C90" s="301"/>
      <c r="H90" s="11"/>
      <c r="K90" s="11"/>
      <c r="M90" s="11"/>
      <c r="P90" s="11"/>
      <c r="Q90" s="11"/>
    </row>
    <row r="91" spans="2:17" x14ac:dyDescent="0.25">
      <c r="B91" s="30"/>
      <c r="C91" s="301"/>
      <c r="H91" s="11"/>
      <c r="K91" s="11"/>
      <c r="M91" s="11"/>
      <c r="P91" s="11"/>
      <c r="Q91" s="11"/>
    </row>
    <row r="92" spans="2:17" x14ac:dyDescent="0.25">
      <c r="B92" s="30"/>
      <c r="C92" s="301"/>
      <c r="H92" s="11"/>
      <c r="K92" s="11"/>
      <c r="M92" s="11"/>
      <c r="P92" s="11"/>
      <c r="Q92" s="11"/>
    </row>
    <row r="93" spans="2:17" x14ac:dyDescent="0.25">
      <c r="B93" s="30"/>
      <c r="C93" s="301"/>
      <c r="H93" s="11"/>
      <c r="K93" s="11"/>
      <c r="M93" s="11"/>
      <c r="P93" s="11"/>
      <c r="Q93" s="11"/>
    </row>
    <row r="94" spans="2:17" x14ac:dyDescent="0.25">
      <c r="B94" s="30"/>
      <c r="C94" s="301"/>
      <c r="H94" s="11"/>
      <c r="K94" s="11"/>
      <c r="M94" s="11"/>
      <c r="P94" s="11"/>
      <c r="Q94" s="11"/>
    </row>
    <row r="95" spans="2:17" x14ac:dyDescent="0.25">
      <c r="B95" s="30"/>
      <c r="C95" s="301"/>
      <c r="H95" s="11"/>
      <c r="K95" s="11"/>
      <c r="M95" s="11"/>
      <c r="P95" s="11"/>
      <c r="Q95" s="11"/>
    </row>
    <row r="96" spans="2:17" x14ac:dyDescent="0.25">
      <c r="B96" s="30"/>
      <c r="C96" s="301"/>
      <c r="H96" s="11"/>
      <c r="K96" s="11"/>
      <c r="M96" s="11"/>
      <c r="P96" s="11"/>
      <c r="Q96" s="11"/>
    </row>
    <row r="97" spans="2:17" x14ac:dyDescent="0.25">
      <c r="B97" s="30"/>
      <c r="C97" s="301"/>
      <c r="H97" s="11"/>
      <c r="K97" s="11"/>
      <c r="M97" s="11"/>
      <c r="P97" s="11"/>
      <c r="Q97" s="11"/>
    </row>
    <row r="98" spans="2:17" x14ac:dyDescent="0.25">
      <c r="B98" s="30"/>
      <c r="C98" s="301"/>
      <c r="H98" s="11"/>
      <c r="K98" s="11"/>
      <c r="M98" s="11"/>
      <c r="P98" s="11"/>
      <c r="Q98" s="11"/>
    </row>
    <row r="99" spans="2:17" x14ac:dyDescent="0.25">
      <c r="B99" s="30"/>
      <c r="C99" s="301"/>
      <c r="H99" s="11"/>
      <c r="K99" s="11"/>
      <c r="M99" s="11"/>
      <c r="P99" s="11"/>
      <c r="Q99" s="11"/>
    </row>
    <row r="100" spans="2:17" x14ac:dyDescent="0.25">
      <c r="B100" s="30"/>
      <c r="C100" s="301"/>
      <c r="H100" s="11"/>
      <c r="K100" s="11"/>
      <c r="M100" s="11"/>
      <c r="P100" s="11"/>
      <c r="Q100" s="11"/>
    </row>
    <row r="101" spans="2:17" x14ac:dyDescent="0.25">
      <c r="B101" s="30"/>
      <c r="C101" s="301"/>
      <c r="H101" s="11"/>
      <c r="K101" s="11"/>
      <c r="M101" s="11"/>
      <c r="P101" s="11"/>
      <c r="Q101" s="11"/>
    </row>
    <row r="102" spans="2:17" x14ac:dyDescent="0.25">
      <c r="B102" s="30"/>
      <c r="C102" s="301"/>
      <c r="H102" s="11"/>
      <c r="K102" s="11"/>
      <c r="M102" s="11"/>
      <c r="P102" s="11"/>
      <c r="Q102" s="11"/>
    </row>
    <row r="103" spans="2:17" x14ac:dyDescent="0.25">
      <c r="B103" s="30"/>
      <c r="C103" s="301"/>
      <c r="H103" s="11"/>
      <c r="K103" s="11"/>
      <c r="M103" s="11"/>
      <c r="P103" s="11"/>
      <c r="Q103" s="11"/>
    </row>
    <row r="104" spans="2:17" x14ac:dyDescent="0.25">
      <c r="B104" s="30"/>
      <c r="C104" s="301"/>
      <c r="H104" s="11"/>
      <c r="K104" s="11"/>
      <c r="M104" s="11"/>
      <c r="P104" s="11"/>
      <c r="Q104" s="11"/>
    </row>
    <row r="105" spans="2:17" x14ac:dyDescent="0.25">
      <c r="B105" s="30"/>
      <c r="C105" s="301"/>
      <c r="H105" s="11"/>
      <c r="K105" s="11"/>
      <c r="M105" s="11"/>
      <c r="P105" s="11"/>
      <c r="Q105" s="11"/>
    </row>
    <row r="106" spans="2:17" x14ac:dyDescent="0.25">
      <c r="B106" s="30"/>
      <c r="C106" s="301"/>
      <c r="H106" s="11"/>
      <c r="K106" s="11"/>
      <c r="M106" s="11"/>
      <c r="P106" s="11"/>
      <c r="Q106" s="11"/>
    </row>
    <row r="107" spans="2:17" x14ac:dyDescent="0.25">
      <c r="B107" s="30"/>
      <c r="C107" s="301"/>
      <c r="H107" s="11"/>
      <c r="K107" s="11"/>
      <c r="M107" s="11"/>
      <c r="P107" s="11"/>
      <c r="Q107" s="11"/>
    </row>
    <row r="108" spans="2:17" x14ac:dyDescent="0.25">
      <c r="B108" s="30"/>
      <c r="C108" s="301"/>
      <c r="H108" s="11"/>
      <c r="K108" s="11"/>
      <c r="M108" s="11"/>
      <c r="P108" s="11"/>
      <c r="Q108" s="11"/>
    </row>
    <row r="109" spans="2:17" x14ac:dyDescent="0.25">
      <c r="B109" s="30"/>
      <c r="C109" s="301"/>
      <c r="H109" s="11"/>
      <c r="K109" s="11"/>
      <c r="M109" s="11"/>
      <c r="P109" s="11"/>
      <c r="Q109" s="11"/>
    </row>
    <row r="110" spans="2:17" x14ac:dyDescent="0.25">
      <c r="B110" s="30"/>
      <c r="C110" s="301"/>
      <c r="H110" s="11"/>
      <c r="K110" s="11"/>
      <c r="M110" s="11"/>
      <c r="P110" s="11"/>
      <c r="Q110" s="11"/>
    </row>
    <row r="111" spans="2:17" x14ac:dyDescent="0.25">
      <c r="B111" s="30"/>
      <c r="C111" s="301"/>
      <c r="H111" s="11"/>
      <c r="K111" s="11"/>
      <c r="M111" s="11"/>
      <c r="P111" s="11"/>
      <c r="Q111" s="11"/>
    </row>
    <row r="112" spans="2:17" x14ac:dyDescent="0.25">
      <c r="B112" s="30"/>
      <c r="C112" s="301"/>
      <c r="H112" s="11"/>
      <c r="K112" s="11"/>
      <c r="M112" s="11"/>
      <c r="P112" s="11"/>
      <c r="Q112" s="11"/>
    </row>
    <row r="113" spans="2:17" x14ac:dyDescent="0.25">
      <c r="B113" s="30"/>
      <c r="C113" s="301"/>
      <c r="H113" s="11"/>
      <c r="K113" s="11"/>
      <c r="M113" s="11"/>
      <c r="P113" s="11"/>
      <c r="Q113" s="11"/>
    </row>
    <row r="114" spans="2:17" x14ac:dyDescent="0.25">
      <c r="B114" s="30"/>
      <c r="C114" s="301"/>
      <c r="H114" s="11"/>
      <c r="K114" s="11"/>
      <c r="M114" s="11"/>
      <c r="P114" s="11"/>
      <c r="Q114" s="11"/>
    </row>
    <row r="115" spans="2:17" x14ac:dyDescent="0.25">
      <c r="B115" s="30"/>
      <c r="C115" s="301"/>
      <c r="H115" s="11"/>
      <c r="K115" s="11"/>
      <c r="M115" s="11"/>
      <c r="P115" s="11"/>
      <c r="Q115" s="11"/>
    </row>
    <row r="116" spans="2:17" x14ac:dyDescent="0.25">
      <c r="B116" s="30"/>
      <c r="C116" s="301"/>
      <c r="H116" s="11"/>
      <c r="K116" s="11"/>
      <c r="M116" s="11"/>
      <c r="P116" s="11"/>
      <c r="Q116" s="11"/>
    </row>
    <row r="117" spans="2:17" x14ac:dyDescent="0.25">
      <c r="B117" s="30"/>
      <c r="C117" s="301"/>
      <c r="H117" s="11"/>
      <c r="K117" s="11"/>
      <c r="M117" s="11"/>
      <c r="P117" s="11"/>
      <c r="Q117" s="11"/>
    </row>
    <row r="118" spans="2:17" x14ac:dyDescent="0.25">
      <c r="B118" s="30"/>
      <c r="C118" s="301"/>
      <c r="H118" s="11"/>
      <c r="K118" s="11"/>
      <c r="M118" s="11"/>
      <c r="P118" s="11"/>
      <c r="Q118" s="11"/>
    </row>
    <row r="119" spans="2:17" x14ac:dyDescent="0.25">
      <c r="B119" s="30"/>
      <c r="C119" s="301"/>
      <c r="H119" s="11"/>
      <c r="K119" s="11"/>
      <c r="M119" s="11"/>
      <c r="P119" s="11"/>
      <c r="Q119" s="11"/>
    </row>
    <row r="120" spans="2:17" x14ac:dyDescent="0.25">
      <c r="B120" s="30"/>
      <c r="C120" s="301"/>
      <c r="H120" s="11"/>
      <c r="K120" s="11"/>
      <c r="M120" s="11"/>
      <c r="P120" s="11"/>
      <c r="Q120" s="11"/>
    </row>
    <row r="121" spans="2:17" x14ac:dyDescent="0.25">
      <c r="B121" s="30"/>
      <c r="C121" s="301"/>
      <c r="H121" s="11"/>
      <c r="K121" s="11"/>
      <c r="M121" s="11"/>
      <c r="P121" s="11"/>
      <c r="Q121" s="11"/>
    </row>
    <row r="122" spans="2:17" x14ac:dyDescent="0.25">
      <c r="B122" s="30"/>
      <c r="C122" s="301"/>
      <c r="H122" s="11"/>
      <c r="K122" s="11"/>
      <c r="M122" s="11"/>
      <c r="P122" s="11"/>
      <c r="Q122" s="11"/>
    </row>
    <row r="123" spans="2:17" x14ac:dyDescent="0.25">
      <c r="B123" s="30"/>
      <c r="C123" s="301"/>
      <c r="H123" s="11"/>
      <c r="K123" s="11"/>
      <c r="M123" s="11"/>
      <c r="P123" s="11"/>
      <c r="Q123" s="11"/>
    </row>
    <row r="124" spans="2:17" x14ac:dyDescent="0.25">
      <c r="B124" s="30"/>
      <c r="C124" s="301"/>
      <c r="H124" s="11"/>
      <c r="K124" s="11"/>
      <c r="M124" s="11"/>
      <c r="P124" s="11"/>
      <c r="Q124" s="11"/>
    </row>
    <row r="125" spans="2:17" x14ac:dyDescent="0.25">
      <c r="B125" s="30"/>
      <c r="C125" s="301"/>
      <c r="H125" s="11"/>
      <c r="K125" s="11"/>
      <c r="M125" s="11"/>
      <c r="P125" s="11"/>
      <c r="Q125" s="11"/>
    </row>
    <row r="126" spans="2:17" x14ac:dyDescent="0.25">
      <c r="B126" s="30"/>
      <c r="C126" s="301"/>
      <c r="H126" s="11"/>
      <c r="K126" s="11"/>
      <c r="M126" s="11"/>
      <c r="P126" s="11"/>
      <c r="Q126" s="11"/>
    </row>
    <row r="127" spans="2:17" x14ac:dyDescent="0.25">
      <c r="B127" s="30"/>
      <c r="C127" s="301"/>
      <c r="H127" s="11"/>
      <c r="K127" s="11"/>
      <c r="M127" s="11"/>
      <c r="P127" s="11"/>
      <c r="Q127" s="11"/>
    </row>
    <row r="128" spans="2:17" x14ac:dyDescent="0.25">
      <c r="B128" s="30"/>
      <c r="C128" s="301"/>
      <c r="H128" s="11"/>
      <c r="K128" s="11"/>
      <c r="M128" s="11"/>
      <c r="P128" s="11"/>
      <c r="Q128" s="11"/>
    </row>
    <row r="129" spans="2:17" x14ac:dyDescent="0.25">
      <c r="B129" s="30"/>
      <c r="C129" s="301"/>
      <c r="H129" s="11"/>
      <c r="K129" s="11"/>
      <c r="M129" s="11"/>
      <c r="P129" s="11"/>
      <c r="Q129" s="11"/>
    </row>
    <row r="130" spans="2:17" x14ac:dyDescent="0.25">
      <c r="B130" s="30"/>
      <c r="C130" s="301"/>
      <c r="H130" s="11"/>
      <c r="K130" s="11"/>
      <c r="M130" s="11"/>
      <c r="P130" s="11"/>
      <c r="Q130" s="11"/>
    </row>
    <row r="131" spans="2:17" x14ac:dyDescent="0.25">
      <c r="B131" s="30"/>
      <c r="C131" s="301"/>
      <c r="H131" s="11"/>
      <c r="K131" s="11"/>
      <c r="M131" s="11"/>
      <c r="P131" s="11"/>
      <c r="Q131" s="11"/>
    </row>
    <row r="132" spans="2:17" x14ac:dyDescent="0.25">
      <c r="B132" s="30"/>
      <c r="C132" s="301"/>
      <c r="H132" s="11"/>
      <c r="K132" s="11"/>
      <c r="M132" s="11"/>
      <c r="P132" s="11"/>
      <c r="Q132" s="11"/>
    </row>
    <row r="133" spans="2:17" x14ac:dyDescent="0.25">
      <c r="B133" s="30"/>
      <c r="C133" s="301"/>
      <c r="H133" s="11"/>
      <c r="K133" s="11"/>
      <c r="M133" s="11"/>
      <c r="P133" s="11"/>
      <c r="Q133" s="11"/>
    </row>
    <row r="134" spans="2:17" x14ac:dyDescent="0.25">
      <c r="B134" s="30"/>
      <c r="C134" s="301"/>
      <c r="H134" s="11"/>
      <c r="K134" s="11"/>
      <c r="M134" s="11"/>
      <c r="P134" s="11"/>
      <c r="Q134" s="11"/>
    </row>
    <row r="135" spans="2:17" x14ac:dyDescent="0.25">
      <c r="B135" s="30"/>
      <c r="C135" s="301"/>
      <c r="H135" s="11"/>
      <c r="K135" s="11"/>
      <c r="M135" s="11"/>
      <c r="P135" s="11"/>
      <c r="Q135" s="11"/>
    </row>
    <row r="136" spans="2:17" x14ac:dyDescent="0.25">
      <c r="B136" s="30"/>
      <c r="C136" s="301"/>
      <c r="H136" s="11"/>
      <c r="K136" s="11"/>
      <c r="M136" s="11"/>
      <c r="P136" s="11"/>
      <c r="Q136" s="11"/>
    </row>
    <row r="137" spans="2:17" x14ac:dyDescent="0.25">
      <c r="B137" s="30"/>
      <c r="C137" s="301"/>
      <c r="H137" s="11"/>
      <c r="K137" s="11"/>
      <c r="M137" s="11"/>
      <c r="P137" s="11"/>
      <c r="Q137" s="11"/>
    </row>
    <row r="138" spans="2:17" x14ac:dyDescent="0.25">
      <c r="B138" s="30"/>
      <c r="C138" s="301"/>
      <c r="H138" s="11"/>
      <c r="K138" s="11"/>
      <c r="M138" s="11"/>
      <c r="P138" s="11"/>
      <c r="Q138" s="11"/>
    </row>
    <row r="139" spans="2:17" x14ac:dyDescent="0.25">
      <c r="B139" s="30"/>
      <c r="C139" s="301"/>
      <c r="H139" s="11"/>
      <c r="K139" s="11"/>
      <c r="M139" s="11"/>
      <c r="P139" s="11"/>
      <c r="Q139" s="11"/>
    </row>
    <row r="140" spans="2:17" x14ac:dyDescent="0.25">
      <c r="B140" s="30"/>
      <c r="C140" s="301"/>
      <c r="H140" s="11"/>
      <c r="K140" s="11"/>
      <c r="M140" s="11"/>
      <c r="P140" s="11"/>
      <c r="Q140" s="11"/>
    </row>
    <row r="141" spans="2:17" x14ac:dyDescent="0.25">
      <c r="B141" s="30"/>
      <c r="C141" s="301"/>
      <c r="H141" s="11"/>
      <c r="K141" s="11"/>
      <c r="M141" s="11"/>
      <c r="P141" s="11"/>
      <c r="Q141" s="11"/>
    </row>
    <row r="142" spans="2:17" x14ac:dyDescent="0.25">
      <c r="B142" s="30"/>
      <c r="C142" s="301"/>
      <c r="H142" s="11"/>
      <c r="K142" s="11"/>
      <c r="M142" s="11"/>
      <c r="P142" s="11"/>
      <c r="Q142" s="11"/>
    </row>
    <row r="143" spans="2:17" x14ac:dyDescent="0.25">
      <c r="B143" s="30"/>
      <c r="C143" s="301"/>
      <c r="H143" s="11"/>
      <c r="K143" s="11"/>
      <c r="M143" s="11"/>
      <c r="P143" s="11"/>
      <c r="Q143" s="11"/>
    </row>
    <row r="144" spans="2:17" x14ac:dyDescent="0.25">
      <c r="B144" s="30"/>
      <c r="C144" s="301"/>
      <c r="H144" s="11"/>
      <c r="K144" s="11"/>
      <c r="M144" s="11"/>
      <c r="P144" s="11"/>
      <c r="Q144" s="11"/>
    </row>
    <row r="145" spans="2:17" x14ac:dyDescent="0.25">
      <c r="B145" s="30"/>
      <c r="C145" s="301"/>
      <c r="H145" s="11"/>
      <c r="K145" s="11"/>
      <c r="M145" s="11"/>
      <c r="P145" s="11"/>
      <c r="Q145" s="11"/>
    </row>
    <row r="146" spans="2:17" x14ac:dyDescent="0.25">
      <c r="B146" s="30"/>
      <c r="C146" s="301"/>
      <c r="H146" s="11"/>
      <c r="K146" s="11"/>
      <c r="M146" s="11"/>
      <c r="P146" s="11"/>
      <c r="Q146" s="11"/>
    </row>
    <row r="147" spans="2:17" x14ac:dyDescent="0.25">
      <c r="B147" s="30"/>
      <c r="C147" s="301"/>
      <c r="H147" s="11"/>
      <c r="K147" s="11"/>
      <c r="M147" s="11"/>
      <c r="P147" s="11"/>
      <c r="Q147" s="11"/>
    </row>
    <row r="148" spans="2:17" x14ac:dyDescent="0.25">
      <c r="B148" s="30"/>
      <c r="C148" s="301"/>
      <c r="H148" s="11"/>
      <c r="K148" s="11"/>
      <c r="M148" s="11"/>
      <c r="P148" s="11"/>
      <c r="Q148" s="11"/>
    </row>
    <row r="149" spans="2:17" x14ac:dyDescent="0.25">
      <c r="B149" s="30"/>
      <c r="C149" s="301"/>
      <c r="H149" s="11"/>
      <c r="K149" s="11"/>
      <c r="M149" s="11"/>
      <c r="P149" s="11"/>
      <c r="Q149" s="11"/>
    </row>
    <row r="150" spans="2:17" x14ac:dyDescent="0.25">
      <c r="B150" s="30"/>
      <c r="C150" s="301"/>
      <c r="H150" s="11"/>
      <c r="K150" s="11"/>
      <c r="M150" s="11"/>
      <c r="P150" s="11"/>
      <c r="Q150" s="11"/>
    </row>
    <row r="151" spans="2:17" x14ac:dyDescent="0.25">
      <c r="B151" s="30"/>
      <c r="C151" s="301"/>
      <c r="H151" s="11"/>
      <c r="K151" s="11"/>
      <c r="M151" s="11"/>
      <c r="P151" s="11"/>
      <c r="Q151" s="11"/>
    </row>
    <row r="152" spans="2:17" x14ac:dyDescent="0.25">
      <c r="B152" s="30"/>
      <c r="C152" s="301"/>
      <c r="H152" s="11"/>
      <c r="K152" s="11"/>
      <c r="M152" s="11"/>
      <c r="P152" s="11"/>
      <c r="Q152" s="11"/>
    </row>
    <row r="153" spans="2:17" x14ac:dyDescent="0.25">
      <c r="B153" s="30"/>
      <c r="C153" s="301"/>
      <c r="H153" s="11"/>
      <c r="K153" s="11"/>
      <c r="M153" s="11"/>
      <c r="P153" s="11"/>
      <c r="Q153" s="11"/>
    </row>
    <row r="154" spans="2:17" x14ac:dyDescent="0.25">
      <c r="B154" s="30"/>
      <c r="C154" s="301"/>
      <c r="H154" s="11"/>
      <c r="K154" s="11"/>
      <c r="M154" s="11"/>
      <c r="P154" s="11"/>
      <c r="Q154" s="11"/>
    </row>
    <row r="155" spans="2:17" x14ac:dyDescent="0.25">
      <c r="B155" s="30"/>
      <c r="C155" s="301"/>
      <c r="H155" s="11"/>
      <c r="K155" s="11"/>
      <c r="M155" s="11"/>
      <c r="P155" s="11"/>
      <c r="Q155" s="11"/>
    </row>
    <row r="156" spans="2:17" x14ac:dyDescent="0.25">
      <c r="B156" s="30"/>
      <c r="C156" s="301"/>
      <c r="H156" s="11"/>
      <c r="K156" s="11"/>
      <c r="M156" s="11"/>
      <c r="P156" s="11"/>
      <c r="Q156" s="11"/>
    </row>
    <row r="157" spans="2:17" x14ac:dyDescent="0.25">
      <c r="B157" s="30"/>
      <c r="C157" s="301"/>
      <c r="H157" s="11"/>
      <c r="K157" s="11"/>
      <c r="M157" s="11"/>
      <c r="P157" s="11"/>
      <c r="Q157" s="11"/>
    </row>
    <row r="158" spans="2:17" x14ac:dyDescent="0.25">
      <c r="B158" s="30"/>
      <c r="C158" s="301"/>
      <c r="H158" s="11"/>
      <c r="K158" s="11"/>
      <c r="M158" s="11"/>
      <c r="P158" s="11"/>
      <c r="Q158" s="11"/>
    </row>
    <row r="159" spans="2:17" x14ac:dyDescent="0.25">
      <c r="B159" s="30"/>
      <c r="C159" s="301"/>
      <c r="H159" s="11"/>
      <c r="K159" s="11"/>
      <c r="M159" s="11"/>
      <c r="P159" s="11"/>
      <c r="Q159" s="11"/>
    </row>
    <row r="160" spans="2:17" x14ac:dyDescent="0.25">
      <c r="B160" s="30"/>
      <c r="C160" s="301"/>
      <c r="H160" s="11"/>
      <c r="K160" s="11"/>
      <c r="M160" s="11"/>
      <c r="P160" s="11"/>
      <c r="Q160" s="11"/>
    </row>
    <row r="161" spans="2:17" x14ac:dyDescent="0.25">
      <c r="B161" s="30"/>
      <c r="C161" s="301"/>
      <c r="H161" s="11"/>
      <c r="K161" s="11"/>
      <c r="M161" s="11"/>
      <c r="P161" s="11"/>
      <c r="Q161" s="11"/>
    </row>
    <row r="162" spans="2:17" x14ac:dyDescent="0.25">
      <c r="B162" s="30"/>
      <c r="C162" s="301"/>
      <c r="H162" s="11"/>
      <c r="K162" s="11"/>
      <c r="M162" s="11"/>
      <c r="P162" s="11"/>
      <c r="Q162" s="11"/>
    </row>
    <row r="163" spans="2:17" x14ac:dyDescent="0.25">
      <c r="B163" s="30"/>
      <c r="C163" s="301"/>
      <c r="H163" s="11"/>
      <c r="K163" s="11"/>
      <c r="M163" s="11"/>
      <c r="P163" s="11"/>
      <c r="Q163" s="11"/>
    </row>
    <row r="164" spans="2:17" x14ac:dyDescent="0.25">
      <c r="B164" s="30"/>
      <c r="C164" s="301"/>
      <c r="H164" s="11"/>
      <c r="K164" s="11"/>
      <c r="M164" s="11"/>
      <c r="P164" s="11"/>
      <c r="Q164" s="11"/>
    </row>
    <row r="165" spans="2:17" x14ac:dyDescent="0.25">
      <c r="B165" s="30"/>
      <c r="C165" s="301"/>
      <c r="H165" s="11"/>
      <c r="K165" s="11"/>
      <c r="M165" s="11"/>
      <c r="P165" s="11"/>
      <c r="Q165" s="11"/>
    </row>
    <row r="166" spans="2:17" x14ac:dyDescent="0.25">
      <c r="B166" s="30"/>
      <c r="C166" s="301"/>
      <c r="H166" s="11"/>
      <c r="K166" s="11"/>
      <c r="M166" s="11"/>
      <c r="P166" s="11"/>
      <c r="Q166" s="11"/>
    </row>
    <row r="167" spans="2:17" x14ac:dyDescent="0.25">
      <c r="B167" s="30"/>
      <c r="C167" s="301"/>
      <c r="H167" s="11"/>
      <c r="K167" s="11"/>
      <c r="M167" s="11"/>
      <c r="P167" s="11"/>
      <c r="Q167" s="11"/>
    </row>
    <row r="168" spans="2:17" x14ac:dyDescent="0.25">
      <c r="B168" s="30"/>
      <c r="C168" s="301"/>
      <c r="H168" s="11"/>
      <c r="K168" s="11"/>
      <c r="M168" s="11"/>
      <c r="P168" s="11"/>
      <c r="Q168" s="11"/>
    </row>
    <row r="169" spans="2:17" x14ac:dyDescent="0.25">
      <c r="B169" s="30"/>
      <c r="C169" s="301"/>
      <c r="H169" s="11"/>
      <c r="K169" s="11"/>
      <c r="M169" s="11"/>
      <c r="P169" s="11"/>
      <c r="Q169" s="11"/>
    </row>
    <row r="170" spans="2:17" x14ac:dyDescent="0.25">
      <c r="B170" s="30"/>
      <c r="C170" s="301"/>
      <c r="H170" s="11"/>
      <c r="K170" s="11"/>
      <c r="M170" s="11"/>
      <c r="P170" s="11"/>
      <c r="Q170" s="11"/>
    </row>
    <row r="171" spans="2:17" x14ac:dyDescent="0.25">
      <c r="B171" s="30"/>
      <c r="C171" s="301"/>
      <c r="H171" s="11"/>
      <c r="K171" s="11"/>
      <c r="M171" s="11"/>
      <c r="P171" s="11"/>
      <c r="Q171" s="11"/>
    </row>
    <row r="172" spans="2:17" x14ac:dyDescent="0.25">
      <c r="B172" s="30"/>
      <c r="C172" s="301"/>
      <c r="H172" s="11"/>
      <c r="K172" s="11"/>
      <c r="M172" s="11"/>
      <c r="P172" s="11"/>
      <c r="Q172" s="11"/>
    </row>
    <row r="173" spans="2:17" x14ac:dyDescent="0.25">
      <c r="B173" s="30"/>
      <c r="C173" s="301"/>
      <c r="H173" s="11"/>
      <c r="K173" s="11"/>
      <c r="M173" s="11"/>
      <c r="P173" s="11"/>
      <c r="Q173" s="11"/>
    </row>
    <row r="174" spans="2:17" x14ac:dyDescent="0.25">
      <c r="B174" s="30"/>
      <c r="C174" s="301"/>
      <c r="H174" s="11"/>
      <c r="K174" s="11"/>
      <c r="M174" s="11"/>
      <c r="P174" s="11"/>
      <c r="Q174" s="11"/>
    </row>
    <row r="175" spans="2:17" x14ac:dyDescent="0.25">
      <c r="B175" s="30"/>
      <c r="C175" s="301"/>
      <c r="H175" s="11"/>
      <c r="K175" s="11"/>
      <c r="M175" s="11"/>
      <c r="P175" s="11"/>
      <c r="Q175" s="11"/>
    </row>
    <row r="176" spans="2:17" x14ac:dyDescent="0.25">
      <c r="B176" s="30"/>
      <c r="C176" s="301"/>
      <c r="H176" s="11"/>
      <c r="K176" s="11"/>
      <c r="M176" s="11"/>
      <c r="P176" s="11"/>
      <c r="Q176" s="11"/>
    </row>
    <row r="177" spans="2:17" x14ac:dyDescent="0.25">
      <c r="B177" s="30"/>
      <c r="C177" s="301"/>
      <c r="H177" s="11"/>
      <c r="K177" s="11"/>
      <c r="M177" s="11"/>
      <c r="P177" s="11"/>
      <c r="Q177" s="11"/>
    </row>
    <row r="178" spans="2:17" x14ac:dyDescent="0.25">
      <c r="B178" s="30"/>
      <c r="C178" s="301"/>
      <c r="H178" s="11"/>
      <c r="K178" s="11"/>
      <c r="M178" s="11"/>
      <c r="P178" s="11"/>
      <c r="Q178" s="11"/>
    </row>
    <row r="179" spans="2:17" x14ac:dyDescent="0.25">
      <c r="B179" s="30"/>
      <c r="C179" s="301"/>
      <c r="H179" s="11"/>
      <c r="K179" s="11"/>
      <c r="M179" s="11"/>
      <c r="P179" s="11"/>
      <c r="Q179" s="11"/>
    </row>
    <row r="180" spans="2:17" x14ac:dyDescent="0.25">
      <c r="B180" s="30"/>
      <c r="C180" s="301"/>
      <c r="H180" s="11"/>
      <c r="K180" s="11"/>
      <c r="M180" s="11"/>
      <c r="P180" s="11"/>
      <c r="Q180" s="11"/>
    </row>
    <row r="181" spans="2:17" x14ac:dyDescent="0.25">
      <c r="B181" s="30"/>
      <c r="C181" s="301"/>
      <c r="H181" s="11"/>
      <c r="K181" s="11"/>
      <c r="M181" s="11"/>
      <c r="P181" s="11"/>
      <c r="Q181" s="11"/>
    </row>
    <row r="182" spans="2:17" x14ac:dyDescent="0.25">
      <c r="B182" s="30"/>
      <c r="C182" s="301"/>
      <c r="H182" s="11"/>
      <c r="K182" s="11"/>
      <c r="M182" s="11"/>
      <c r="P182" s="11"/>
      <c r="Q182" s="11"/>
    </row>
    <row r="183" spans="2:17" x14ac:dyDescent="0.25">
      <c r="B183" s="30"/>
      <c r="C183" s="301"/>
      <c r="H183" s="11"/>
      <c r="K183" s="11"/>
      <c r="M183" s="11"/>
      <c r="P183" s="11"/>
      <c r="Q183" s="11"/>
    </row>
    <row r="184" spans="2:17" x14ac:dyDescent="0.25">
      <c r="B184" s="30"/>
      <c r="C184" s="301"/>
      <c r="H184" s="11"/>
      <c r="K184" s="11"/>
      <c r="M184" s="11"/>
      <c r="P184" s="11"/>
      <c r="Q184" s="11"/>
    </row>
    <row r="185" spans="2:17" x14ac:dyDescent="0.25">
      <c r="B185" s="30"/>
      <c r="C185" s="301"/>
      <c r="H185" s="11"/>
      <c r="K185" s="11"/>
      <c r="M185" s="11"/>
      <c r="P185" s="11"/>
      <c r="Q185" s="11"/>
    </row>
    <row r="186" spans="2:17" x14ac:dyDescent="0.25">
      <c r="B186" s="30"/>
      <c r="C186" s="301"/>
      <c r="H186" s="11"/>
      <c r="K186" s="11"/>
      <c r="M186" s="11"/>
      <c r="P186" s="11"/>
      <c r="Q186" s="11"/>
    </row>
    <row r="187" spans="2:17" x14ac:dyDescent="0.25">
      <c r="B187" s="30"/>
      <c r="C187" s="301"/>
      <c r="H187" s="11"/>
      <c r="K187" s="11"/>
      <c r="M187" s="11"/>
      <c r="P187" s="11"/>
      <c r="Q187" s="11"/>
    </row>
    <row r="188" spans="2:17" x14ac:dyDescent="0.25">
      <c r="B188" s="30"/>
      <c r="C188" s="301"/>
      <c r="H188" s="11"/>
      <c r="K188" s="11"/>
      <c r="M188" s="11"/>
      <c r="P188" s="11"/>
      <c r="Q188" s="11"/>
    </row>
    <row r="189" spans="2:17" x14ac:dyDescent="0.25">
      <c r="B189" s="30"/>
      <c r="C189" s="301"/>
      <c r="H189" s="11"/>
      <c r="K189" s="11"/>
      <c r="M189" s="11"/>
      <c r="P189" s="11"/>
      <c r="Q189" s="11"/>
    </row>
    <row r="190" spans="2:17" x14ac:dyDescent="0.25">
      <c r="B190" s="30"/>
      <c r="C190" s="301"/>
      <c r="H190" s="11"/>
      <c r="K190" s="11"/>
      <c r="M190" s="11"/>
      <c r="P190" s="11"/>
      <c r="Q190" s="11"/>
    </row>
    <row r="191" spans="2:17" x14ac:dyDescent="0.25">
      <c r="B191" s="30"/>
      <c r="C191" s="301"/>
      <c r="H191" s="11"/>
      <c r="K191" s="11"/>
      <c r="M191" s="11"/>
      <c r="P191" s="11"/>
      <c r="Q191" s="11"/>
    </row>
    <row r="192" spans="2:17" x14ac:dyDescent="0.25">
      <c r="B192" s="30"/>
      <c r="C192" s="301"/>
      <c r="H192" s="11"/>
      <c r="K192" s="11"/>
      <c r="M192" s="11"/>
      <c r="P192" s="11"/>
      <c r="Q192" s="11"/>
    </row>
    <row r="193" spans="2:17" x14ac:dyDescent="0.25">
      <c r="B193" s="30"/>
      <c r="C193" s="301"/>
      <c r="H193" s="11"/>
      <c r="K193" s="11"/>
      <c r="M193" s="11"/>
      <c r="P193" s="11"/>
      <c r="Q193" s="11"/>
    </row>
    <row r="194" spans="2:17" x14ac:dyDescent="0.25">
      <c r="B194" s="30"/>
      <c r="C194" s="301"/>
      <c r="H194" s="11"/>
      <c r="K194" s="11"/>
      <c r="M194" s="11"/>
      <c r="P194" s="11"/>
      <c r="Q194" s="11"/>
    </row>
    <row r="195" spans="2:17" x14ac:dyDescent="0.25">
      <c r="B195" s="30"/>
      <c r="C195" s="301"/>
      <c r="H195" s="11"/>
      <c r="K195" s="11"/>
      <c r="M195" s="11"/>
      <c r="P195" s="11"/>
      <c r="Q195" s="11"/>
    </row>
    <row r="196" spans="2:17" x14ac:dyDescent="0.25">
      <c r="B196" s="30"/>
      <c r="C196" s="301"/>
      <c r="H196" s="11"/>
      <c r="K196" s="11"/>
      <c r="M196" s="11"/>
      <c r="P196" s="11"/>
      <c r="Q196" s="11"/>
    </row>
    <row r="197" spans="2:17" x14ac:dyDescent="0.25">
      <c r="B197" s="30"/>
      <c r="C197" s="301"/>
      <c r="H197" s="11"/>
      <c r="K197" s="11"/>
      <c r="M197" s="11"/>
      <c r="P197" s="11"/>
      <c r="Q197" s="11"/>
    </row>
    <row r="198" spans="2:17" x14ac:dyDescent="0.25">
      <c r="B198" s="30"/>
      <c r="C198" s="301"/>
      <c r="H198" s="11"/>
      <c r="K198" s="11"/>
      <c r="M198" s="11"/>
      <c r="P198" s="11"/>
      <c r="Q198" s="11"/>
    </row>
    <row r="199" spans="2:17" x14ac:dyDescent="0.25">
      <c r="B199" s="30"/>
      <c r="C199" s="301"/>
      <c r="H199" s="11"/>
      <c r="K199" s="11"/>
      <c r="M199" s="11"/>
      <c r="P199" s="11"/>
      <c r="Q199" s="11"/>
    </row>
    <row r="200" spans="2:17" x14ac:dyDescent="0.25">
      <c r="B200" s="30"/>
      <c r="C200" s="301"/>
      <c r="H200" s="11"/>
      <c r="K200" s="11"/>
      <c r="M200" s="11"/>
      <c r="P200" s="11"/>
      <c r="Q200" s="11"/>
    </row>
    <row r="201" spans="2:17" x14ac:dyDescent="0.25">
      <c r="B201" s="30"/>
      <c r="C201" s="301"/>
      <c r="H201" s="11"/>
      <c r="K201" s="11"/>
      <c r="M201" s="11"/>
      <c r="P201" s="11"/>
      <c r="Q201" s="11"/>
    </row>
    <row r="202" spans="2:17" x14ac:dyDescent="0.25">
      <c r="B202" s="30"/>
      <c r="C202" s="301"/>
      <c r="H202" s="11"/>
      <c r="K202" s="11"/>
      <c r="M202" s="11"/>
      <c r="P202" s="11"/>
      <c r="Q202" s="11"/>
    </row>
    <row r="203" spans="2:17" x14ac:dyDescent="0.25">
      <c r="B203" s="30"/>
      <c r="C203" s="301"/>
      <c r="H203" s="11"/>
      <c r="K203" s="11"/>
      <c r="M203" s="11"/>
      <c r="P203" s="11"/>
      <c r="Q203" s="11"/>
    </row>
    <row r="204" spans="2:17" x14ac:dyDescent="0.25">
      <c r="B204" s="30"/>
      <c r="C204" s="301"/>
      <c r="H204" s="11"/>
      <c r="K204" s="11"/>
      <c r="M204" s="11"/>
      <c r="P204" s="11"/>
      <c r="Q204" s="11"/>
    </row>
    <row r="205" spans="2:17" x14ac:dyDescent="0.25">
      <c r="B205" s="30"/>
      <c r="C205" s="301"/>
      <c r="H205" s="11"/>
      <c r="K205" s="11"/>
      <c r="M205" s="11"/>
      <c r="P205" s="11"/>
      <c r="Q205" s="11"/>
    </row>
    <row r="206" spans="2:17" x14ac:dyDescent="0.25">
      <c r="B206" s="30"/>
      <c r="C206" s="301"/>
      <c r="H206" s="11"/>
      <c r="K206" s="11"/>
      <c r="M206" s="11"/>
      <c r="P206" s="11"/>
      <c r="Q206" s="11"/>
    </row>
    <row r="207" spans="2:17" x14ac:dyDescent="0.25">
      <c r="B207" s="30"/>
      <c r="C207" s="301"/>
      <c r="H207" s="11"/>
      <c r="K207" s="11"/>
      <c r="M207" s="11"/>
      <c r="P207" s="11"/>
      <c r="Q207" s="11"/>
    </row>
    <row r="208" spans="2:17" x14ac:dyDescent="0.25">
      <c r="B208" s="30"/>
      <c r="C208" s="301"/>
      <c r="H208" s="11"/>
      <c r="K208" s="11"/>
      <c r="M208" s="11"/>
      <c r="P208" s="11"/>
      <c r="Q208" s="11"/>
    </row>
    <row r="209" spans="2:17" x14ac:dyDescent="0.25">
      <c r="B209" s="30"/>
      <c r="C209" s="301"/>
      <c r="H209" s="11"/>
      <c r="K209" s="11"/>
      <c r="M209" s="11"/>
      <c r="P209" s="11"/>
      <c r="Q209" s="11"/>
    </row>
    <row r="210" spans="2:17" x14ac:dyDescent="0.25">
      <c r="B210" s="30"/>
      <c r="C210" s="301"/>
      <c r="H210" s="11"/>
      <c r="K210" s="11"/>
      <c r="M210" s="11"/>
      <c r="P210" s="11"/>
      <c r="Q210" s="11"/>
    </row>
    <row r="211" spans="2:17" x14ac:dyDescent="0.25">
      <c r="B211" s="30"/>
      <c r="C211" s="301"/>
      <c r="H211" s="11"/>
      <c r="K211" s="11"/>
      <c r="M211" s="11"/>
      <c r="P211" s="11"/>
      <c r="Q211" s="11"/>
    </row>
    <row r="212" spans="2:17" x14ac:dyDescent="0.25">
      <c r="B212" s="30"/>
      <c r="C212" s="301"/>
      <c r="H212" s="11"/>
      <c r="K212" s="11"/>
      <c r="M212" s="11"/>
      <c r="P212" s="11"/>
      <c r="Q212" s="11"/>
    </row>
    <row r="213" spans="2:17" x14ac:dyDescent="0.25">
      <c r="B213" s="30"/>
      <c r="C213" s="301"/>
      <c r="H213" s="11"/>
      <c r="K213" s="11"/>
      <c r="M213" s="11"/>
      <c r="P213" s="11"/>
      <c r="Q213" s="11"/>
    </row>
    <row r="214" spans="2:17" x14ac:dyDescent="0.25">
      <c r="B214" s="30"/>
      <c r="C214" s="301"/>
      <c r="H214" s="11"/>
      <c r="K214" s="11"/>
      <c r="M214" s="11"/>
      <c r="P214" s="11"/>
      <c r="Q214" s="11"/>
    </row>
    <row r="215" spans="2:17" x14ac:dyDescent="0.25">
      <c r="B215" s="30"/>
      <c r="C215" s="301"/>
      <c r="H215" s="11"/>
      <c r="K215" s="11"/>
      <c r="M215" s="11"/>
      <c r="P215" s="11"/>
      <c r="Q215" s="11"/>
    </row>
    <row r="216" spans="2:17" x14ac:dyDescent="0.25">
      <c r="B216" s="30"/>
      <c r="C216" s="301"/>
      <c r="H216" s="11"/>
      <c r="K216" s="11"/>
      <c r="M216" s="11"/>
      <c r="P216" s="11"/>
      <c r="Q216" s="11"/>
    </row>
    <row r="217" spans="2:17" x14ac:dyDescent="0.25">
      <c r="B217" s="30"/>
      <c r="C217" s="301"/>
      <c r="H217" s="11"/>
      <c r="K217" s="11"/>
      <c r="M217" s="11"/>
      <c r="P217" s="11"/>
      <c r="Q217" s="11"/>
    </row>
    <row r="218" spans="2:17" x14ac:dyDescent="0.25">
      <c r="B218" s="30"/>
      <c r="C218" s="301"/>
      <c r="H218" s="11"/>
      <c r="K218" s="11"/>
      <c r="M218" s="11"/>
      <c r="P218" s="11"/>
      <c r="Q218" s="11"/>
    </row>
    <row r="219" spans="2:17" x14ac:dyDescent="0.25">
      <c r="B219" s="30"/>
      <c r="C219" s="301"/>
      <c r="H219" s="11"/>
      <c r="K219" s="11"/>
      <c r="M219" s="11"/>
      <c r="P219" s="11"/>
      <c r="Q219" s="11"/>
    </row>
    <row r="220" spans="2:17" x14ac:dyDescent="0.25">
      <c r="B220" s="30"/>
      <c r="C220" s="301"/>
      <c r="H220" s="11"/>
      <c r="K220" s="11"/>
      <c r="M220" s="11"/>
      <c r="P220" s="11"/>
      <c r="Q220" s="11"/>
    </row>
    <row r="221" spans="2:17" x14ac:dyDescent="0.25">
      <c r="B221" s="30"/>
      <c r="C221" s="301"/>
      <c r="H221" s="11"/>
      <c r="K221" s="11"/>
      <c r="M221" s="11"/>
      <c r="P221" s="11"/>
      <c r="Q221" s="11"/>
    </row>
    <row r="222" spans="2:17" x14ac:dyDescent="0.25">
      <c r="B222" s="30"/>
      <c r="C222" s="301"/>
      <c r="H222" s="11"/>
      <c r="K222" s="11"/>
      <c r="M222" s="11"/>
      <c r="P222" s="11"/>
      <c r="Q222" s="11"/>
    </row>
    <row r="223" spans="2:17" x14ac:dyDescent="0.25">
      <c r="B223" s="30"/>
      <c r="C223" s="301"/>
      <c r="H223" s="11"/>
      <c r="K223" s="11"/>
      <c r="M223" s="11"/>
      <c r="P223" s="11"/>
      <c r="Q223" s="11"/>
    </row>
    <row r="224" spans="2:17" x14ac:dyDescent="0.25">
      <c r="B224" s="30"/>
      <c r="C224" s="301"/>
      <c r="H224" s="11"/>
      <c r="K224" s="11"/>
      <c r="M224" s="11"/>
      <c r="P224" s="11"/>
      <c r="Q224" s="11"/>
    </row>
    <row r="225" spans="2:17" x14ac:dyDescent="0.25">
      <c r="B225" s="30"/>
      <c r="C225" s="301"/>
      <c r="H225" s="11"/>
      <c r="K225" s="11"/>
      <c r="M225" s="11"/>
      <c r="P225" s="11"/>
      <c r="Q225" s="11"/>
    </row>
    <row r="226" spans="2:17" x14ac:dyDescent="0.25">
      <c r="B226" s="30"/>
      <c r="C226" s="301"/>
      <c r="H226" s="11"/>
      <c r="K226" s="11"/>
      <c r="M226" s="11"/>
      <c r="P226" s="11"/>
      <c r="Q226" s="11"/>
    </row>
    <row r="227" spans="2:17" x14ac:dyDescent="0.25">
      <c r="B227" s="30"/>
      <c r="C227" s="301"/>
      <c r="H227" s="11"/>
      <c r="K227" s="11"/>
      <c r="M227" s="11"/>
      <c r="P227" s="11"/>
      <c r="Q227" s="11"/>
    </row>
    <row r="228" spans="2:17" x14ac:dyDescent="0.25">
      <c r="B228" s="30"/>
      <c r="C228" s="301"/>
      <c r="H228" s="11"/>
      <c r="K228" s="11"/>
      <c r="M228" s="11"/>
      <c r="P228" s="11"/>
      <c r="Q228" s="11"/>
    </row>
    <row r="229" spans="2:17" x14ac:dyDescent="0.25">
      <c r="B229" s="30"/>
      <c r="C229" s="301"/>
      <c r="H229" s="11"/>
      <c r="K229" s="11"/>
      <c r="M229" s="11"/>
      <c r="P229" s="11"/>
      <c r="Q229" s="11"/>
    </row>
    <row r="230" spans="2:17" x14ac:dyDescent="0.25">
      <c r="B230" s="30"/>
      <c r="C230" s="301"/>
      <c r="H230" s="11"/>
      <c r="K230" s="11"/>
      <c r="M230" s="11"/>
      <c r="P230" s="11"/>
      <c r="Q230" s="11"/>
    </row>
    <row r="231" spans="2:17" x14ac:dyDescent="0.25">
      <c r="B231" s="30"/>
      <c r="C231" s="301"/>
      <c r="H231" s="11"/>
      <c r="K231" s="11"/>
      <c r="M231" s="11"/>
      <c r="P231" s="11"/>
      <c r="Q231" s="11"/>
    </row>
    <row r="232" spans="2:17" x14ac:dyDescent="0.25">
      <c r="B232" s="30"/>
      <c r="C232" s="301"/>
      <c r="H232" s="11"/>
      <c r="K232" s="11"/>
      <c r="M232" s="11"/>
      <c r="P232" s="11"/>
      <c r="Q232" s="11"/>
    </row>
    <row r="233" spans="2:17" x14ac:dyDescent="0.25">
      <c r="B233" s="30"/>
      <c r="C233" s="301"/>
      <c r="H233" s="11"/>
      <c r="K233" s="11"/>
      <c r="M233" s="11"/>
      <c r="P233" s="11"/>
      <c r="Q233" s="11"/>
    </row>
    <row r="234" spans="2:17" x14ac:dyDescent="0.25">
      <c r="B234" s="30"/>
      <c r="C234" s="301"/>
      <c r="H234" s="11"/>
      <c r="K234" s="11"/>
      <c r="M234" s="11"/>
      <c r="P234" s="11"/>
      <c r="Q234" s="11"/>
    </row>
    <row r="235" spans="2:17" x14ac:dyDescent="0.25">
      <c r="B235" s="30"/>
      <c r="C235" s="301"/>
      <c r="H235" s="11"/>
      <c r="K235" s="11"/>
      <c r="M235" s="11"/>
      <c r="P235" s="11"/>
      <c r="Q235" s="11"/>
    </row>
    <row r="236" spans="2:17" x14ac:dyDescent="0.25">
      <c r="B236" s="30"/>
      <c r="C236" s="301"/>
      <c r="H236" s="11"/>
      <c r="K236" s="11"/>
      <c r="M236" s="11"/>
      <c r="P236" s="11"/>
      <c r="Q236" s="11"/>
    </row>
    <row r="237" spans="2:17" x14ac:dyDescent="0.25">
      <c r="B237" s="30"/>
      <c r="C237" s="301"/>
      <c r="H237" s="11"/>
      <c r="K237" s="11"/>
      <c r="M237" s="11"/>
      <c r="P237" s="11"/>
      <c r="Q237" s="11"/>
    </row>
    <row r="238" spans="2:17" x14ac:dyDescent="0.25">
      <c r="B238" s="30"/>
      <c r="C238" s="301"/>
      <c r="H238" s="11"/>
      <c r="K238" s="11"/>
      <c r="M238" s="11"/>
      <c r="P238" s="11"/>
      <c r="Q238" s="11"/>
    </row>
    <row r="239" spans="2:17" x14ac:dyDescent="0.25">
      <c r="B239" s="30"/>
      <c r="C239" s="301"/>
      <c r="H239" s="11"/>
      <c r="K239" s="11"/>
      <c r="M239" s="11"/>
      <c r="P239" s="11"/>
      <c r="Q239" s="11"/>
    </row>
    <row r="240" spans="2:17" x14ac:dyDescent="0.25">
      <c r="B240" s="30"/>
      <c r="C240" s="301"/>
      <c r="H240" s="11"/>
      <c r="K240" s="11"/>
      <c r="M240" s="11"/>
      <c r="P240" s="11"/>
      <c r="Q240" s="11"/>
    </row>
    <row r="241" spans="2:17" x14ac:dyDescent="0.25">
      <c r="B241" s="30"/>
      <c r="C241" s="301"/>
      <c r="H241" s="11"/>
      <c r="K241" s="11"/>
      <c r="M241" s="11"/>
      <c r="P241" s="11"/>
      <c r="Q241" s="11"/>
    </row>
    <row r="242" spans="2:17" x14ac:dyDescent="0.25">
      <c r="B242" s="30"/>
      <c r="C242" s="301"/>
      <c r="H242" s="11"/>
      <c r="K242" s="11"/>
      <c r="M242" s="11"/>
      <c r="P242" s="11"/>
      <c r="Q242" s="11"/>
    </row>
    <row r="243" spans="2:17" x14ac:dyDescent="0.25">
      <c r="B243" s="30"/>
      <c r="C243" s="301"/>
      <c r="H243" s="11"/>
      <c r="K243" s="11"/>
      <c r="M243" s="11"/>
      <c r="P243" s="11"/>
      <c r="Q243" s="11"/>
    </row>
    <row r="244" spans="2:17" x14ac:dyDescent="0.25">
      <c r="B244" s="30"/>
      <c r="C244" s="301"/>
      <c r="H244" s="11"/>
      <c r="K244" s="11"/>
      <c r="M244" s="11"/>
      <c r="P244" s="11"/>
      <c r="Q244" s="11"/>
    </row>
    <row r="245" spans="2:17" x14ac:dyDescent="0.25">
      <c r="B245" s="30"/>
      <c r="C245" s="301"/>
      <c r="H245" s="11"/>
      <c r="K245" s="11"/>
      <c r="M245" s="11"/>
      <c r="P245" s="11"/>
      <c r="Q245" s="11"/>
    </row>
    <row r="246" spans="2:17" x14ac:dyDescent="0.25">
      <c r="B246" s="30"/>
      <c r="C246" s="301"/>
      <c r="H246" s="11"/>
      <c r="K246" s="11"/>
      <c r="M246" s="11"/>
      <c r="P246" s="11"/>
      <c r="Q246" s="11"/>
    </row>
    <row r="247" spans="2:17" x14ac:dyDescent="0.25">
      <c r="B247" s="30"/>
      <c r="C247" s="301"/>
      <c r="H247" s="11"/>
      <c r="K247" s="11"/>
      <c r="M247" s="11"/>
      <c r="P247" s="11"/>
      <c r="Q247" s="11"/>
    </row>
    <row r="248" spans="2:17" x14ac:dyDescent="0.25">
      <c r="B248" s="30"/>
      <c r="C248" s="301"/>
      <c r="H248" s="11"/>
      <c r="K248" s="11"/>
      <c r="M248" s="11"/>
      <c r="P248" s="11"/>
      <c r="Q248" s="11"/>
    </row>
    <row r="249" spans="2:17" x14ac:dyDescent="0.25">
      <c r="B249" s="30"/>
      <c r="C249" s="301"/>
      <c r="H249" s="11"/>
      <c r="K249" s="11"/>
      <c r="M249" s="11"/>
      <c r="P249" s="11"/>
      <c r="Q249" s="11"/>
    </row>
    <row r="250" spans="2:17" x14ac:dyDescent="0.25">
      <c r="B250" s="30"/>
      <c r="C250" s="301"/>
      <c r="H250" s="11"/>
      <c r="K250" s="11"/>
      <c r="M250" s="11"/>
      <c r="P250" s="11"/>
      <c r="Q250" s="11"/>
    </row>
    <row r="251" spans="2:17" x14ac:dyDescent="0.25">
      <c r="B251" s="30"/>
      <c r="C251" s="301"/>
      <c r="H251" s="11"/>
      <c r="K251" s="11"/>
      <c r="M251" s="11"/>
      <c r="P251" s="11"/>
      <c r="Q251" s="11"/>
    </row>
    <row r="252" spans="2:17" x14ac:dyDescent="0.25">
      <c r="B252" s="30"/>
      <c r="C252" s="301"/>
      <c r="H252" s="11"/>
      <c r="K252" s="11"/>
      <c r="M252" s="11"/>
      <c r="P252" s="11"/>
      <c r="Q252" s="11"/>
    </row>
    <row r="253" spans="2:17" x14ac:dyDescent="0.25">
      <c r="B253" s="30"/>
      <c r="C253" s="301"/>
      <c r="H253" s="11"/>
      <c r="K253" s="11"/>
      <c r="M253" s="11"/>
      <c r="P253" s="11"/>
      <c r="Q253" s="11"/>
    </row>
    <row r="254" spans="2:17" x14ac:dyDescent="0.25">
      <c r="B254" s="30"/>
      <c r="C254" s="301"/>
      <c r="H254" s="11"/>
      <c r="K254" s="11"/>
      <c r="M254" s="11"/>
      <c r="P254" s="11"/>
      <c r="Q254" s="11"/>
    </row>
    <row r="255" spans="2:17" x14ac:dyDescent="0.25">
      <c r="B255" s="30"/>
      <c r="C255" s="301"/>
      <c r="H255" s="11"/>
      <c r="K255" s="11"/>
      <c r="M255" s="11"/>
      <c r="P255" s="11"/>
      <c r="Q255" s="11"/>
    </row>
    <row r="256" spans="2:17" x14ac:dyDescent="0.25">
      <c r="B256" s="30"/>
      <c r="C256" s="301"/>
      <c r="H256" s="11"/>
      <c r="K256" s="11"/>
      <c r="M256" s="11"/>
      <c r="P256" s="11"/>
      <c r="Q256" s="11"/>
    </row>
    <row r="257" spans="2:17" x14ac:dyDescent="0.25">
      <c r="B257" s="30"/>
      <c r="C257" s="301"/>
      <c r="H257" s="11"/>
      <c r="K257" s="11"/>
      <c r="M257" s="11"/>
      <c r="P257" s="11"/>
      <c r="Q257" s="11"/>
    </row>
    <row r="258" spans="2:17" x14ac:dyDescent="0.25">
      <c r="B258" s="30"/>
      <c r="C258" s="301"/>
      <c r="H258" s="11"/>
      <c r="K258" s="11"/>
      <c r="M258" s="11"/>
      <c r="P258" s="11"/>
      <c r="Q258" s="11"/>
    </row>
    <row r="259" spans="2:17" x14ac:dyDescent="0.25">
      <c r="B259" s="30"/>
      <c r="C259" s="301"/>
      <c r="H259" s="11"/>
      <c r="K259" s="11"/>
      <c r="M259" s="11"/>
      <c r="P259" s="11"/>
      <c r="Q259" s="11"/>
    </row>
    <row r="260" spans="2:17" x14ac:dyDescent="0.25">
      <c r="B260" s="30"/>
      <c r="C260" s="301"/>
      <c r="H260" s="11"/>
      <c r="K260" s="11"/>
      <c r="M260" s="11"/>
      <c r="P260" s="11"/>
      <c r="Q260" s="11"/>
    </row>
    <row r="261" spans="2:17" x14ac:dyDescent="0.25">
      <c r="B261" s="30"/>
      <c r="C261" s="301"/>
      <c r="H261" s="11"/>
      <c r="K261" s="11"/>
      <c r="M261" s="11"/>
      <c r="P261" s="11"/>
      <c r="Q261" s="11"/>
    </row>
    <row r="262" spans="2:17" x14ac:dyDescent="0.25">
      <c r="B262" s="30"/>
      <c r="C262" s="301"/>
      <c r="H262" s="11"/>
      <c r="K262" s="11"/>
      <c r="M262" s="11"/>
      <c r="P262" s="11"/>
      <c r="Q262" s="11"/>
    </row>
    <row r="263" spans="2:17" x14ac:dyDescent="0.25">
      <c r="B263" s="30"/>
      <c r="C263" s="301"/>
      <c r="H263" s="11"/>
      <c r="K263" s="11"/>
      <c r="M263" s="11"/>
      <c r="P263" s="11"/>
      <c r="Q263" s="11"/>
    </row>
    <row r="264" spans="2:17" x14ac:dyDescent="0.25">
      <c r="B264" s="30"/>
      <c r="C264" s="301"/>
      <c r="H264" s="11"/>
      <c r="K264" s="11"/>
      <c r="M264" s="11"/>
      <c r="P264" s="11"/>
      <c r="Q264" s="11"/>
    </row>
    <row r="265" spans="2:17" x14ac:dyDescent="0.25">
      <c r="B265" s="30"/>
      <c r="C265" s="301"/>
      <c r="H265" s="11"/>
      <c r="K265" s="11"/>
      <c r="M265" s="11"/>
      <c r="P265" s="11"/>
      <c r="Q265" s="11"/>
    </row>
    <row r="266" spans="2:17" x14ac:dyDescent="0.25">
      <c r="B266" s="30"/>
      <c r="C266" s="301"/>
      <c r="H266" s="11"/>
      <c r="K266" s="11"/>
      <c r="M266" s="11"/>
      <c r="P266" s="11"/>
      <c r="Q266" s="11"/>
    </row>
    <row r="267" spans="2:17" x14ac:dyDescent="0.25">
      <c r="B267" s="30"/>
      <c r="C267" s="301"/>
      <c r="H267" s="11"/>
      <c r="K267" s="11"/>
      <c r="M267" s="11"/>
      <c r="P267" s="11"/>
      <c r="Q267" s="11"/>
    </row>
    <row r="268" spans="2:17" x14ac:dyDescent="0.25">
      <c r="B268" s="30"/>
      <c r="C268" s="301"/>
      <c r="H268" s="11"/>
      <c r="K268" s="11"/>
      <c r="M268" s="11"/>
      <c r="P268" s="11"/>
      <c r="Q268" s="11"/>
    </row>
    <row r="269" spans="2:17" x14ac:dyDescent="0.25">
      <c r="B269" s="30"/>
      <c r="C269" s="301"/>
      <c r="H269" s="11"/>
      <c r="K269" s="11"/>
      <c r="M269" s="11"/>
      <c r="P269" s="11"/>
      <c r="Q269" s="11"/>
    </row>
    <row r="270" spans="2:17" x14ac:dyDescent="0.25">
      <c r="B270" s="30"/>
      <c r="C270" s="301"/>
      <c r="H270" s="11"/>
      <c r="K270" s="11"/>
      <c r="M270" s="11"/>
      <c r="P270" s="11"/>
      <c r="Q270" s="11"/>
    </row>
    <row r="271" spans="2:17" x14ac:dyDescent="0.25">
      <c r="B271" s="30"/>
      <c r="C271" s="301"/>
      <c r="H271" s="11"/>
      <c r="K271" s="11"/>
      <c r="M271" s="11"/>
      <c r="P271" s="11"/>
      <c r="Q271" s="11"/>
    </row>
    <row r="272" spans="2:17" x14ac:dyDescent="0.25">
      <c r="B272" s="30"/>
      <c r="C272" s="301"/>
      <c r="H272" s="11"/>
      <c r="K272" s="11"/>
      <c r="M272" s="11"/>
      <c r="P272" s="11"/>
      <c r="Q272" s="11"/>
    </row>
    <row r="273" spans="2:17" x14ac:dyDescent="0.25">
      <c r="B273" s="30"/>
      <c r="C273" s="301"/>
      <c r="H273" s="11"/>
      <c r="K273" s="11"/>
      <c r="M273" s="11"/>
      <c r="P273" s="11"/>
      <c r="Q273" s="11"/>
    </row>
    <row r="274" spans="2:17" x14ac:dyDescent="0.25">
      <c r="B274" s="30"/>
      <c r="C274" s="301"/>
      <c r="H274" s="11"/>
      <c r="K274" s="11"/>
      <c r="M274" s="11"/>
      <c r="P274" s="11"/>
      <c r="Q274" s="11"/>
    </row>
    <row r="275" spans="2:17" x14ac:dyDescent="0.25">
      <c r="B275" s="30"/>
      <c r="C275" s="301"/>
      <c r="H275" s="11"/>
      <c r="K275" s="11"/>
      <c r="M275" s="11"/>
      <c r="P275" s="11"/>
      <c r="Q275" s="11"/>
    </row>
    <row r="276" spans="2:17" x14ac:dyDescent="0.25">
      <c r="B276" s="30"/>
      <c r="C276" s="301"/>
      <c r="H276" s="11"/>
      <c r="K276" s="11"/>
      <c r="M276" s="11"/>
      <c r="P276" s="11"/>
      <c r="Q276" s="11"/>
    </row>
    <row r="277" spans="2:17" x14ac:dyDescent="0.25">
      <c r="B277" s="30"/>
      <c r="C277" s="301"/>
      <c r="H277" s="11"/>
      <c r="K277" s="11"/>
      <c r="M277" s="11"/>
      <c r="P277" s="11"/>
      <c r="Q277" s="11"/>
    </row>
    <row r="278" spans="2:17" x14ac:dyDescent="0.25">
      <c r="B278" s="30"/>
      <c r="C278" s="301"/>
      <c r="H278" s="11"/>
      <c r="K278" s="11"/>
      <c r="M278" s="11"/>
      <c r="P278" s="11"/>
      <c r="Q278" s="11"/>
    </row>
    <row r="279" spans="2:17" x14ac:dyDescent="0.25">
      <c r="B279" s="30"/>
      <c r="C279" s="301"/>
      <c r="H279" s="11"/>
      <c r="K279" s="11"/>
      <c r="M279" s="11"/>
      <c r="P279" s="11"/>
      <c r="Q279" s="11"/>
    </row>
    <row r="280" spans="2:17" x14ac:dyDescent="0.25">
      <c r="B280" s="30"/>
      <c r="C280" s="301"/>
      <c r="H280" s="11"/>
      <c r="K280" s="11"/>
      <c r="M280" s="11"/>
      <c r="P280" s="11"/>
      <c r="Q280" s="11"/>
    </row>
    <row r="281" spans="2:17" x14ac:dyDescent="0.25">
      <c r="B281" s="30"/>
      <c r="C281" s="301"/>
      <c r="H281" s="11"/>
      <c r="K281" s="11"/>
      <c r="M281" s="11"/>
      <c r="P281" s="11"/>
      <c r="Q281" s="11"/>
    </row>
    <row r="282" spans="2:17" x14ac:dyDescent="0.25">
      <c r="B282" s="30"/>
      <c r="C282" s="301"/>
      <c r="H282" s="11"/>
      <c r="K282" s="11"/>
      <c r="M282" s="11"/>
      <c r="P282" s="11"/>
      <c r="Q282" s="11"/>
    </row>
    <row r="283" spans="2:17" x14ac:dyDescent="0.25">
      <c r="B283" s="30"/>
      <c r="C283" s="301"/>
      <c r="H283" s="11"/>
      <c r="K283" s="11"/>
      <c r="M283" s="11"/>
      <c r="P283" s="11"/>
      <c r="Q283" s="11"/>
    </row>
    <row r="284" spans="2:17" x14ac:dyDescent="0.25">
      <c r="B284" s="30"/>
      <c r="C284" s="301"/>
      <c r="H284" s="11"/>
      <c r="K284" s="11"/>
      <c r="M284" s="11"/>
      <c r="P284" s="11"/>
      <c r="Q284" s="11"/>
    </row>
    <row r="285" spans="2:17" x14ac:dyDescent="0.25">
      <c r="B285" s="30"/>
      <c r="C285" s="301"/>
      <c r="H285" s="11"/>
      <c r="K285" s="11"/>
      <c r="M285" s="11"/>
      <c r="P285" s="11"/>
      <c r="Q285" s="11"/>
    </row>
    <row r="286" spans="2:17" x14ac:dyDescent="0.25">
      <c r="B286" s="30"/>
      <c r="C286" s="301"/>
      <c r="H286" s="11"/>
      <c r="K286" s="11"/>
      <c r="M286" s="11"/>
      <c r="P286" s="11"/>
      <c r="Q286" s="11"/>
    </row>
    <row r="287" spans="2:17" x14ac:dyDescent="0.25">
      <c r="B287" s="30"/>
      <c r="C287" s="301"/>
      <c r="H287" s="11"/>
      <c r="K287" s="11"/>
      <c r="M287" s="11"/>
      <c r="P287" s="11"/>
      <c r="Q287" s="11"/>
    </row>
    <row r="288" spans="2:17" x14ac:dyDescent="0.25">
      <c r="B288" s="30"/>
      <c r="C288" s="301"/>
      <c r="H288" s="11"/>
      <c r="K288" s="11"/>
      <c r="M288" s="11"/>
      <c r="P288" s="11"/>
      <c r="Q288" s="11"/>
    </row>
    <row r="289" spans="2:17" x14ac:dyDescent="0.25">
      <c r="B289" s="30"/>
      <c r="C289" s="301"/>
      <c r="H289" s="11"/>
      <c r="K289" s="11"/>
      <c r="M289" s="11"/>
      <c r="P289" s="11"/>
      <c r="Q289" s="11"/>
    </row>
    <row r="290" spans="2:17" x14ac:dyDescent="0.25">
      <c r="B290" s="30"/>
      <c r="C290" s="301"/>
      <c r="H290" s="11"/>
      <c r="K290" s="11"/>
      <c r="M290" s="11"/>
      <c r="P290" s="11"/>
      <c r="Q290" s="11"/>
    </row>
    <row r="291" spans="2:17" x14ac:dyDescent="0.25">
      <c r="B291" s="30"/>
      <c r="C291" s="301"/>
      <c r="H291" s="11"/>
      <c r="K291" s="11"/>
      <c r="M291" s="11"/>
      <c r="P291" s="11"/>
      <c r="Q291" s="11"/>
    </row>
    <row r="292" spans="2:17" x14ac:dyDescent="0.25">
      <c r="B292" s="30"/>
      <c r="C292" s="301"/>
      <c r="H292" s="11"/>
      <c r="K292" s="11"/>
      <c r="M292" s="11"/>
      <c r="P292" s="11"/>
      <c r="Q292" s="11"/>
    </row>
    <row r="293" spans="2:17" x14ac:dyDescent="0.25">
      <c r="B293" s="30"/>
      <c r="C293" s="301"/>
      <c r="H293" s="11"/>
      <c r="K293" s="11"/>
      <c r="M293" s="11"/>
      <c r="P293" s="11"/>
      <c r="Q293" s="11"/>
    </row>
    <row r="294" spans="2:17" x14ac:dyDescent="0.25">
      <c r="B294" s="30"/>
      <c r="C294" s="301"/>
      <c r="H294" s="11"/>
      <c r="K294" s="11"/>
      <c r="M294" s="11"/>
      <c r="P294" s="11"/>
      <c r="Q294" s="11"/>
    </row>
    <row r="295" spans="2:17" x14ac:dyDescent="0.25">
      <c r="B295" s="30"/>
      <c r="C295" s="301"/>
      <c r="H295" s="11"/>
      <c r="K295" s="11"/>
      <c r="M295" s="11"/>
      <c r="P295" s="11"/>
      <c r="Q295" s="11"/>
    </row>
    <row r="296" spans="2:17" x14ac:dyDescent="0.25">
      <c r="B296" s="30"/>
      <c r="C296" s="301"/>
      <c r="H296" s="11"/>
      <c r="K296" s="11"/>
      <c r="M296" s="11"/>
      <c r="P296" s="11"/>
      <c r="Q296" s="11"/>
    </row>
    <row r="297" spans="2:17" x14ac:dyDescent="0.25">
      <c r="B297" s="30"/>
      <c r="C297" s="301"/>
      <c r="H297" s="11"/>
      <c r="K297" s="11"/>
      <c r="M297" s="11"/>
      <c r="P297" s="11"/>
      <c r="Q297" s="11"/>
    </row>
    <row r="298" spans="2:17" x14ac:dyDescent="0.25">
      <c r="B298" s="30"/>
      <c r="C298" s="301"/>
      <c r="H298" s="11"/>
      <c r="K298" s="11"/>
      <c r="M298" s="11"/>
      <c r="P298" s="11"/>
      <c r="Q298" s="11"/>
    </row>
    <row r="299" spans="2:17" x14ac:dyDescent="0.25">
      <c r="B299" s="30"/>
      <c r="C299" s="301"/>
      <c r="H299" s="11"/>
      <c r="K299" s="11"/>
      <c r="M299" s="11"/>
      <c r="P299" s="11"/>
      <c r="Q299" s="11"/>
    </row>
    <row r="300" spans="2:17" x14ac:dyDescent="0.25">
      <c r="B300" s="30"/>
      <c r="C300" s="301"/>
      <c r="H300" s="11"/>
      <c r="K300" s="11"/>
      <c r="M300" s="11"/>
      <c r="P300" s="11"/>
      <c r="Q300" s="11"/>
    </row>
    <row r="301" spans="2:17" x14ac:dyDescent="0.25">
      <c r="B301" s="30"/>
      <c r="C301" s="301"/>
      <c r="H301" s="11"/>
      <c r="K301" s="11"/>
      <c r="M301" s="11"/>
      <c r="P301" s="11"/>
      <c r="Q301" s="11"/>
    </row>
    <row r="302" spans="2:17" x14ac:dyDescent="0.25">
      <c r="B302" s="30"/>
      <c r="C302" s="301"/>
      <c r="H302" s="11"/>
      <c r="K302" s="11"/>
      <c r="M302" s="11"/>
      <c r="P302" s="11"/>
      <c r="Q302" s="11"/>
    </row>
    <row r="303" spans="2:17" x14ac:dyDescent="0.25">
      <c r="B303" s="30"/>
      <c r="C303" s="301"/>
      <c r="H303" s="11"/>
      <c r="K303" s="11"/>
      <c r="M303" s="11"/>
      <c r="P303" s="11"/>
      <c r="Q303" s="11"/>
    </row>
    <row r="304" spans="2:17" x14ac:dyDescent="0.25">
      <c r="B304" s="30"/>
      <c r="C304" s="301"/>
      <c r="H304" s="11"/>
      <c r="K304" s="11"/>
      <c r="M304" s="11"/>
      <c r="P304" s="11"/>
      <c r="Q304" s="11"/>
    </row>
    <row r="305" spans="2:17" x14ac:dyDescent="0.25">
      <c r="B305" s="30"/>
      <c r="C305" s="301"/>
      <c r="H305" s="11"/>
      <c r="K305" s="11"/>
      <c r="M305" s="11"/>
      <c r="P305" s="11"/>
      <c r="Q305" s="11"/>
    </row>
    <row r="306" spans="2:17" x14ac:dyDescent="0.25">
      <c r="B306" s="30"/>
      <c r="C306" s="301"/>
      <c r="H306" s="11"/>
      <c r="K306" s="11"/>
      <c r="M306" s="11"/>
      <c r="P306" s="11"/>
      <c r="Q306" s="11"/>
    </row>
    <row r="307" spans="2:17" x14ac:dyDescent="0.25">
      <c r="B307" s="30"/>
      <c r="C307" s="301"/>
      <c r="H307" s="11"/>
      <c r="K307" s="11"/>
      <c r="M307" s="11"/>
      <c r="P307" s="11"/>
      <c r="Q307" s="11"/>
    </row>
    <row r="308" spans="2:17" x14ac:dyDescent="0.25">
      <c r="B308" s="30"/>
      <c r="C308" s="301"/>
      <c r="H308" s="11"/>
      <c r="K308" s="11"/>
      <c r="M308" s="11"/>
      <c r="P308" s="11"/>
      <c r="Q308" s="11"/>
    </row>
    <row r="309" spans="2:17" x14ac:dyDescent="0.25">
      <c r="B309" s="30"/>
      <c r="C309" s="301"/>
      <c r="H309" s="11"/>
      <c r="K309" s="11"/>
      <c r="M309" s="11"/>
      <c r="P309" s="11"/>
      <c r="Q309" s="11"/>
    </row>
    <row r="310" spans="2:17" x14ac:dyDescent="0.25">
      <c r="B310" s="30"/>
      <c r="C310" s="301"/>
      <c r="H310" s="11"/>
      <c r="K310" s="11"/>
      <c r="M310" s="11"/>
      <c r="P310" s="11"/>
      <c r="Q310" s="11"/>
    </row>
    <row r="311" spans="2:17" x14ac:dyDescent="0.25">
      <c r="B311" s="30"/>
      <c r="C311" s="301"/>
      <c r="H311" s="11"/>
      <c r="K311" s="11"/>
      <c r="M311" s="11"/>
      <c r="P311" s="11"/>
      <c r="Q311" s="11"/>
    </row>
    <row r="312" spans="2:17" x14ac:dyDescent="0.25">
      <c r="B312" s="30"/>
      <c r="C312" s="301"/>
      <c r="H312" s="11"/>
      <c r="K312" s="11"/>
      <c r="M312" s="11"/>
      <c r="P312" s="11"/>
      <c r="Q312" s="11"/>
    </row>
    <row r="313" spans="2:17" x14ac:dyDescent="0.25">
      <c r="B313" s="30"/>
      <c r="C313" s="301"/>
      <c r="H313" s="11"/>
      <c r="K313" s="11"/>
      <c r="M313" s="11"/>
      <c r="P313" s="11"/>
      <c r="Q313" s="11"/>
    </row>
    <row r="314" spans="2:17" x14ac:dyDescent="0.25">
      <c r="B314" s="30"/>
      <c r="C314" s="301"/>
      <c r="H314" s="11"/>
      <c r="K314" s="11"/>
      <c r="M314" s="11"/>
      <c r="P314" s="11"/>
      <c r="Q314" s="11"/>
    </row>
    <row r="315" spans="2:17" x14ac:dyDescent="0.25">
      <c r="B315" s="30"/>
      <c r="C315" s="301"/>
      <c r="H315" s="11"/>
      <c r="K315" s="11"/>
      <c r="M315" s="11"/>
      <c r="P315" s="11"/>
      <c r="Q315" s="11"/>
    </row>
    <row r="316" spans="2:17" x14ac:dyDescent="0.25">
      <c r="B316" s="30"/>
      <c r="C316" s="301"/>
      <c r="H316" s="11"/>
      <c r="K316" s="11"/>
      <c r="M316" s="11"/>
      <c r="P316" s="11"/>
      <c r="Q316" s="11"/>
    </row>
    <row r="317" spans="2:17" x14ac:dyDescent="0.25">
      <c r="B317" s="30"/>
      <c r="C317" s="301"/>
      <c r="H317" s="11"/>
      <c r="K317" s="11"/>
      <c r="M317" s="11"/>
      <c r="P317" s="11"/>
      <c r="Q317" s="11"/>
    </row>
    <row r="318" spans="2:17" x14ac:dyDescent="0.25">
      <c r="B318" s="30"/>
      <c r="C318" s="301"/>
      <c r="H318" s="11"/>
      <c r="K318" s="11"/>
      <c r="M318" s="11"/>
      <c r="P318" s="11"/>
      <c r="Q318" s="11"/>
    </row>
    <row r="319" spans="2:17" x14ac:dyDescent="0.25">
      <c r="B319" s="30"/>
      <c r="C319" s="301"/>
      <c r="H319" s="11"/>
      <c r="K319" s="11"/>
      <c r="M319" s="11"/>
      <c r="P319" s="11"/>
      <c r="Q319" s="11"/>
    </row>
    <row r="320" spans="2:17" x14ac:dyDescent="0.25">
      <c r="B320" s="30"/>
      <c r="C320" s="301"/>
      <c r="H320" s="11"/>
      <c r="K320" s="11"/>
      <c r="M320" s="11"/>
      <c r="P320" s="11"/>
      <c r="Q320" s="11"/>
    </row>
    <row r="321" spans="2:17" x14ac:dyDescent="0.25">
      <c r="B321" s="30"/>
      <c r="C321" s="301"/>
      <c r="H321" s="11"/>
      <c r="K321" s="11"/>
      <c r="M321" s="11"/>
      <c r="P321" s="11"/>
      <c r="Q321" s="11"/>
    </row>
    <row r="322" spans="2:17" x14ac:dyDescent="0.25">
      <c r="B322" s="30"/>
      <c r="C322" s="301"/>
      <c r="H322" s="11"/>
      <c r="K322" s="11"/>
      <c r="M322" s="11"/>
      <c r="P322" s="11"/>
      <c r="Q322" s="11"/>
    </row>
    <row r="323" spans="2:17" x14ac:dyDescent="0.25">
      <c r="B323" s="30"/>
      <c r="C323" s="301"/>
      <c r="H323" s="11"/>
      <c r="K323" s="11"/>
      <c r="M323" s="11"/>
      <c r="P323" s="11"/>
      <c r="Q323" s="11"/>
    </row>
    <row r="324" spans="2:17" x14ac:dyDescent="0.25">
      <c r="B324" s="30"/>
      <c r="C324" s="301"/>
      <c r="H324" s="11"/>
      <c r="K324" s="11"/>
      <c r="M324" s="11"/>
      <c r="P324" s="11"/>
      <c r="Q324" s="11"/>
    </row>
    <row r="325" spans="2:17" x14ac:dyDescent="0.25">
      <c r="B325" s="30"/>
      <c r="C325" s="301"/>
      <c r="H325" s="11"/>
      <c r="K325" s="11"/>
      <c r="M325" s="11"/>
      <c r="P325" s="11"/>
      <c r="Q325" s="11"/>
    </row>
    <row r="326" spans="2:17" x14ac:dyDescent="0.25">
      <c r="B326" s="30"/>
      <c r="C326" s="301"/>
      <c r="H326" s="11"/>
      <c r="K326" s="11"/>
      <c r="M326" s="11"/>
      <c r="P326" s="11"/>
      <c r="Q326" s="11"/>
    </row>
    <row r="327" spans="2:17" x14ac:dyDescent="0.25">
      <c r="B327" s="30"/>
      <c r="C327" s="301"/>
      <c r="H327" s="11"/>
      <c r="K327" s="11"/>
      <c r="M327" s="11"/>
      <c r="P327" s="11"/>
      <c r="Q327" s="11"/>
    </row>
    <row r="328" spans="2:17" x14ac:dyDescent="0.25">
      <c r="B328" s="30"/>
      <c r="C328" s="301"/>
      <c r="H328" s="11"/>
      <c r="K328" s="11"/>
      <c r="M328" s="11"/>
      <c r="P328" s="11"/>
      <c r="Q328" s="11"/>
    </row>
    <row r="329" spans="2:17" x14ac:dyDescent="0.25">
      <c r="B329" s="30"/>
      <c r="C329" s="301"/>
      <c r="H329" s="11"/>
      <c r="K329" s="11"/>
      <c r="M329" s="11"/>
      <c r="P329" s="11"/>
      <c r="Q329" s="11"/>
    </row>
    <row r="330" spans="2:17" x14ac:dyDescent="0.25">
      <c r="B330" s="30"/>
      <c r="C330" s="301"/>
      <c r="H330" s="11"/>
      <c r="K330" s="11"/>
      <c r="M330" s="11"/>
      <c r="P330" s="11"/>
      <c r="Q330" s="11"/>
    </row>
    <row r="331" spans="2:17" x14ac:dyDescent="0.25">
      <c r="B331" s="30"/>
      <c r="C331" s="301"/>
      <c r="H331" s="11"/>
      <c r="K331" s="11"/>
      <c r="M331" s="11"/>
      <c r="P331" s="11"/>
      <c r="Q331" s="11"/>
    </row>
    <row r="332" spans="2:17" x14ac:dyDescent="0.25">
      <c r="B332" s="30"/>
      <c r="C332" s="301"/>
      <c r="H332" s="11"/>
      <c r="K332" s="11"/>
      <c r="M332" s="11"/>
      <c r="P332" s="11"/>
      <c r="Q332" s="11"/>
    </row>
    <row r="333" spans="2:17" x14ac:dyDescent="0.25">
      <c r="B333" s="30"/>
      <c r="C333" s="301"/>
      <c r="H333" s="11"/>
      <c r="K333" s="11"/>
      <c r="M333" s="11"/>
      <c r="P333" s="11"/>
      <c r="Q333" s="11"/>
    </row>
    <row r="334" spans="2:17" x14ac:dyDescent="0.25">
      <c r="B334" s="30"/>
      <c r="C334" s="301"/>
      <c r="H334" s="11"/>
      <c r="K334" s="11"/>
      <c r="M334" s="11"/>
      <c r="P334" s="11"/>
      <c r="Q334" s="11"/>
    </row>
    <row r="335" spans="2:17" x14ac:dyDescent="0.25">
      <c r="B335" s="30"/>
      <c r="C335" s="301"/>
      <c r="H335" s="11"/>
      <c r="K335" s="11"/>
      <c r="M335" s="11"/>
      <c r="P335" s="11"/>
      <c r="Q335" s="11"/>
    </row>
    <row r="336" spans="2:17" x14ac:dyDescent="0.25">
      <c r="B336" s="30"/>
      <c r="C336" s="301"/>
      <c r="H336" s="11"/>
      <c r="K336" s="11"/>
      <c r="M336" s="11"/>
      <c r="P336" s="11"/>
      <c r="Q336" s="11"/>
    </row>
    <row r="337" spans="2:17" x14ac:dyDescent="0.25">
      <c r="B337" s="30"/>
      <c r="C337" s="301"/>
      <c r="H337" s="11"/>
      <c r="K337" s="11"/>
      <c r="M337" s="11"/>
      <c r="P337" s="11"/>
      <c r="Q337" s="11"/>
    </row>
    <row r="338" spans="2:17" x14ac:dyDescent="0.25">
      <c r="B338" s="30"/>
      <c r="C338" s="301"/>
      <c r="H338" s="11"/>
      <c r="K338" s="11"/>
      <c r="M338" s="11"/>
      <c r="P338" s="11"/>
      <c r="Q338" s="11"/>
    </row>
    <row r="339" spans="2:17" x14ac:dyDescent="0.25">
      <c r="B339" s="30"/>
      <c r="C339" s="301"/>
      <c r="H339" s="11"/>
      <c r="K339" s="11"/>
      <c r="M339" s="11"/>
      <c r="P339" s="11"/>
      <c r="Q339" s="11"/>
    </row>
    <row r="340" spans="2:17" x14ac:dyDescent="0.25">
      <c r="B340" s="30"/>
      <c r="C340" s="301"/>
      <c r="H340" s="11"/>
      <c r="K340" s="11"/>
      <c r="M340" s="11"/>
      <c r="P340" s="11"/>
      <c r="Q340" s="11"/>
    </row>
    <row r="341" spans="2:17" x14ac:dyDescent="0.25">
      <c r="B341" s="30"/>
      <c r="C341" s="301"/>
      <c r="H341" s="11"/>
      <c r="K341" s="11"/>
      <c r="M341" s="11"/>
      <c r="P341" s="11"/>
      <c r="Q341" s="11"/>
    </row>
    <row r="342" spans="2:17" x14ac:dyDescent="0.25">
      <c r="B342" s="30"/>
      <c r="C342" s="301"/>
      <c r="H342" s="11"/>
      <c r="K342" s="11"/>
      <c r="M342" s="11"/>
      <c r="P342" s="11"/>
      <c r="Q342" s="11"/>
    </row>
    <row r="343" spans="2:17" x14ac:dyDescent="0.25">
      <c r="B343" s="30"/>
      <c r="C343" s="301"/>
      <c r="H343" s="11"/>
      <c r="K343" s="11"/>
      <c r="M343" s="11"/>
      <c r="P343" s="11"/>
      <c r="Q343" s="11"/>
    </row>
    <row r="344" spans="2:17" x14ac:dyDescent="0.25">
      <c r="B344" s="30"/>
      <c r="C344" s="301"/>
      <c r="H344" s="11"/>
      <c r="K344" s="11"/>
      <c r="M344" s="11"/>
      <c r="P344" s="11"/>
      <c r="Q344" s="11"/>
    </row>
    <row r="345" spans="2:17" x14ac:dyDescent="0.25">
      <c r="B345" s="30"/>
      <c r="C345" s="301"/>
      <c r="H345" s="11"/>
      <c r="K345" s="11"/>
      <c r="M345" s="11"/>
      <c r="P345" s="11"/>
      <c r="Q345" s="11"/>
    </row>
    <row r="346" spans="2:17" x14ac:dyDescent="0.25">
      <c r="B346" s="30"/>
      <c r="C346" s="301"/>
      <c r="H346" s="11"/>
      <c r="K346" s="11"/>
      <c r="M346" s="11"/>
      <c r="P346" s="11"/>
      <c r="Q346" s="11"/>
    </row>
    <row r="347" spans="2:17" x14ac:dyDescent="0.25">
      <c r="B347" s="30"/>
      <c r="C347" s="301"/>
      <c r="H347" s="11"/>
      <c r="K347" s="11"/>
      <c r="M347" s="11"/>
      <c r="P347" s="11"/>
      <c r="Q347" s="11"/>
    </row>
    <row r="348" spans="2:17" x14ac:dyDescent="0.25">
      <c r="B348" s="30"/>
      <c r="C348" s="301"/>
      <c r="H348" s="11"/>
      <c r="K348" s="11"/>
      <c r="M348" s="11"/>
      <c r="P348" s="11"/>
      <c r="Q348" s="11"/>
    </row>
    <row r="349" spans="2:17" x14ac:dyDescent="0.25">
      <c r="B349" s="30"/>
      <c r="C349" s="301"/>
      <c r="H349" s="11"/>
      <c r="K349" s="11"/>
      <c r="M349" s="11"/>
      <c r="P349" s="11"/>
      <c r="Q349" s="11"/>
    </row>
    <row r="350" spans="2:17" x14ac:dyDescent="0.25">
      <c r="B350" s="30"/>
      <c r="C350" s="301"/>
      <c r="H350" s="11"/>
      <c r="K350" s="11"/>
      <c r="M350" s="11"/>
      <c r="P350" s="11"/>
      <c r="Q350" s="11"/>
    </row>
    <row r="351" spans="2:17" x14ac:dyDescent="0.25">
      <c r="B351" s="30"/>
      <c r="C351" s="301"/>
      <c r="H351" s="11"/>
      <c r="K351" s="11"/>
      <c r="M351" s="11"/>
      <c r="P351" s="11"/>
      <c r="Q351" s="11"/>
    </row>
    <row r="352" spans="2:17" x14ac:dyDescent="0.25">
      <c r="B352" s="30"/>
      <c r="C352" s="301"/>
      <c r="H352" s="11"/>
      <c r="K352" s="11"/>
      <c r="M352" s="11"/>
      <c r="P352" s="11"/>
      <c r="Q352" s="11"/>
    </row>
    <row r="353" spans="2:17" x14ac:dyDescent="0.25">
      <c r="B353" s="30"/>
      <c r="C353" s="301"/>
      <c r="H353" s="11"/>
      <c r="K353" s="11"/>
      <c r="M353" s="11"/>
      <c r="P353" s="11"/>
      <c r="Q353" s="11"/>
    </row>
    <row r="354" spans="2:17" x14ac:dyDescent="0.25">
      <c r="B354" s="30"/>
      <c r="C354" s="301"/>
      <c r="H354" s="11"/>
      <c r="K354" s="11"/>
      <c r="M354" s="11"/>
      <c r="P354" s="11"/>
      <c r="Q354" s="11"/>
    </row>
    <row r="355" spans="2:17" x14ac:dyDescent="0.25">
      <c r="B355" s="30"/>
      <c r="C355" s="301"/>
      <c r="H355" s="11"/>
      <c r="K355" s="11"/>
      <c r="M355" s="11"/>
      <c r="P355" s="11"/>
      <c r="Q355" s="11"/>
    </row>
    <row r="356" spans="2:17" x14ac:dyDescent="0.25">
      <c r="B356" s="30"/>
      <c r="C356" s="301"/>
      <c r="H356" s="11"/>
      <c r="K356" s="11"/>
      <c r="M356" s="11"/>
      <c r="P356" s="11"/>
      <c r="Q356" s="11"/>
    </row>
    <row r="357" spans="2:17" x14ac:dyDescent="0.25">
      <c r="B357" s="30"/>
      <c r="C357" s="301"/>
      <c r="H357" s="11"/>
      <c r="K357" s="11"/>
      <c r="M357" s="11"/>
      <c r="P357" s="11"/>
      <c r="Q357" s="11"/>
    </row>
    <row r="358" spans="2:17" x14ac:dyDescent="0.25">
      <c r="B358" s="30"/>
      <c r="C358" s="301"/>
      <c r="H358" s="11"/>
      <c r="K358" s="11"/>
      <c r="M358" s="11"/>
      <c r="P358" s="11"/>
      <c r="Q358" s="11"/>
    </row>
    <row r="359" spans="2:17" x14ac:dyDescent="0.25">
      <c r="B359" s="30"/>
      <c r="C359" s="301"/>
      <c r="H359" s="11"/>
      <c r="K359" s="11"/>
      <c r="M359" s="11"/>
      <c r="P359" s="11"/>
      <c r="Q359" s="11"/>
    </row>
    <row r="360" spans="2:17" x14ac:dyDescent="0.25">
      <c r="B360" s="30"/>
      <c r="C360" s="301"/>
      <c r="H360" s="11"/>
      <c r="K360" s="11"/>
      <c r="M360" s="11"/>
      <c r="P360" s="11"/>
      <c r="Q360" s="11"/>
    </row>
    <row r="361" spans="2:17" x14ac:dyDescent="0.25">
      <c r="B361" s="30"/>
      <c r="C361" s="301"/>
      <c r="H361" s="11"/>
      <c r="K361" s="11"/>
      <c r="M361" s="11"/>
      <c r="P361" s="11"/>
      <c r="Q361" s="11"/>
    </row>
    <row r="362" spans="2:17" x14ac:dyDescent="0.25">
      <c r="B362" s="30"/>
      <c r="C362" s="301"/>
      <c r="H362" s="11"/>
      <c r="K362" s="11"/>
      <c r="M362" s="11"/>
      <c r="P362" s="11"/>
      <c r="Q362" s="11"/>
    </row>
    <row r="363" spans="2:17" x14ac:dyDescent="0.25">
      <c r="B363" s="30"/>
      <c r="C363" s="301"/>
      <c r="H363" s="11"/>
      <c r="K363" s="11"/>
      <c r="M363" s="11"/>
      <c r="P363" s="11"/>
      <c r="Q363" s="11"/>
    </row>
    <row r="364" spans="2:17" x14ac:dyDescent="0.25">
      <c r="B364" s="30"/>
      <c r="C364" s="301"/>
      <c r="H364" s="11"/>
      <c r="K364" s="11"/>
      <c r="M364" s="11"/>
      <c r="P364" s="11"/>
      <c r="Q364" s="11"/>
    </row>
    <row r="365" spans="2:17" x14ac:dyDescent="0.25">
      <c r="B365" s="30"/>
      <c r="C365" s="301"/>
      <c r="H365" s="11"/>
      <c r="K365" s="11"/>
      <c r="M365" s="11"/>
      <c r="P365" s="11"/>
      <c r="Q365" s="11"/>
    </row>
    <row r="366" spans="2:17" x14ac:dyDescent="0.25">
      <c r="B366" s="30"/>
      <c r="C366" s="301"/>
      <c r="H366" s="11"/>
      <c r="K366" s="11"/>
      <c r="M366" s="11"/>
      <c r="P366" s="11"/>
      <c r="Q366" s="11"/>
    </row>
    <row r="367" spans="2:17" x14ac:dyDescent="0.25">
      <c r="B367" s="30"/>
      <c r="C367" s="301"/>
      <c r="H367" s="11"/>
      <c r="K367" s="11"/>
      <c r="M367" s="11"/>
      <c r="P367" s="11"/>
      <c r="Q367" s="11"/>
    </row>
    <row r="368" spans="2:17" x14ac:dyDescent="0.25">
      <c r="B368" s="30"/>
      <c r="C368" s="301"/>
      <c r="H368" s="11"/>
      <c r="K368" s="11"/>
      <c r="M368" s="11"/>
      <c r="P368" s="11"/>
      <c r="Q368" s="11"/>
    </row>
    <row r="369" spans="2:17" x14ac:dyDescent="0.25">
      <c r="B369" s="30"/>
      <c r="C369" s="301"/>
      <c r="H369" s="11"/>
      <c r="K369" s="11"/>
      <c r="M369" s="11"/>
      <c r="P369" s="11"/>
      <c r="Q369" s="11"/>
    </row>
    <row r="370" spans="2:17" x14ac:dyDescent="0.25">
      <c r="B370" s="30"/>
      <c r="C370" s="301"/>
      <c r="H370" s="11"/>
      <c r="K370" s="11"/>
      <c r="M370" s="11"/>
      <c r="P370" s="11"/>
      <c r="Q370" s="11"/>
    </row>
    <row r="371" spans="2:17" x14ac:dyDescent="0.25">
      <c r="B371" s="30"/>
      <c r="C371" s="301"/>
      <c r="H371" s="11"/>
      <c r="K371" s="11"/>
      <c r="M371" s="11"/>
      <c r="P371" s="11"/>
      <c r="Q371" s="11"/>
    </row>
    <row r="372" spans="2:17" x14ac:dyDescent="0.25">
      <c r="B372" s="30"/>
      <c r="C372" s="301"/>
      <c r="H372" s="11"/>
      <c r="K372" s="11"/>
      <c r="M372" s="11"/>
      <c r="P372" s="11"/>
      <c r="Q372" s="11"/>
    </row>
    <row r="373" spans="2:17" x14ac:dyDescent="0.25">
      <c r="B373" s="30"/>
      <c r="C373" s="301"/>
      <c r="H373" s="11"/>
      <c r="K373" s="11"/>
      <c r="M373" s="11"/>
      <c r="P373" s="11"/>
      <c r="Q373" s="11"/>
    </row>
    <row r="374" spans="2:17" x14ac:dyDescent="0.25">
      <c r="B374" s="30"/>
      <c r="C374" s="301"/>
      <c r="H374" s="11"/>
      <c r="K374" s="11"/>
      <c r="M374" s="11"/>
      <c r="P374" s="11"/>
      <c r="Q374" s="11"/>
    </row>
    <row r="375" spans="2:17" x14ac:dyDescent="0.25">
      <c r="B375" s="30"/>
      <c r="C375" s="301"/>
      <c r="H375" s="11"/>
      <c r="K375" s="11"/>
      <c r="M375" s="11"/>
      <c r="P375" s="11"/>
      <c r="Q375" s="11"/>
    </row>
    <row r="376" spans="2:17" x14ac:dyDescent="0.25">
      <c r="B376" s="30"/>
      <c r="C376" s="301"/>
      <c r="H376" s="11"/>
      <c r="K376" s="11"/>
      <c r="M376" s="11"/>
      <c r="P376" s="11"/>
      <c r="Q376" s="11"/>
    </row>
    <row r="377" spans="2:17" x14ac:dyDescent="0.25">
      <c r="B377" s="30"/>
      <c r="C377" s="301"/>
      <c r="H377" s="11"/>
      <c r="K377" s="11"/>
      <c r="M377" s="11"/>
      <c r="P377" s="11"/>
      <c r="Q377" s="11"/>
    </row>
    <row r="378" spans="2:17" x14ac:dyDescent="0.25">
      <c r="B378" s="30"/>
      <c r="C378" s="301"/>
      <c r="H378" s="11"/>
      <c r="K378" s="11"/>
      <c r="M378" s="11"/>
      <c r="P378" s="11"/>
      <c r="Q378" s="11"/>
    </row>
    <row r="379" spans="2:17" x14ac:dyDescent="0.25">
      <c r="B379" s="30"/>
      <c r="C379" s="301"/>
      <c r="H379" s="11"/>
      <c r="K379" s="11"/>
      <c r="M379" s="11"/>
      <c r="P379" s="11"/>
      <c r="Q379" s="11"/>
    </row>
    <row r="380" spans="2:17" x14ac:dyDescent="0.25">
      <c r="B380" s="30"/>
      <c r="C380" s="301"/>
      <c r="H380" s="11"/>
      <c r="K380" s="11"/>
      <c r="M380" s="11"/>
      <c r="P380" s="11"/>
      <c r="Q380" s="11"/>
    </row>
    <row r="381" spans="2:17" x14ac:dyDescent="0.25">
      <c r="B381" s="30"/>
      <c r="C381" s="301"/>
      <c r="H381" s="11"/>
      <c r="K381" s="11"/>
      <c r="M381" s="11"/>
      <c r="P381" s="11"/>
      <c r="Q381" s="11"/>
    </row>
    <row r="382" spans="2:17" x14ac:dyDescent="0.25">
      <c r="B382" s="30"/>
      <c r="C382" s="301"/>
      <c r="H382" s="11"/>
      <c r="K382" s="11"/>
      <c r="M382" s="11"/>
      <c r="P382" s="11"/>
      <c r="Q382" s="11"/>
    </row>
    <row r="383" spans="2:17" x14ac:dyDescent="0.25">
      <c r="B383" s="30"/>
      <c r="C383" s="301"/>
      <c r="H383" s="11"/>
      <c r="K383" s="11"/>
      <c r="M383" s="11"/>
      <c r="P383" s="11"/>
      <c r="Q383" s="11"/>
    </row>
    <row r="384" spans="2:17" x14ac:dyDescent="0.25">
      <c r="B384" s="30"/>
      <c r="C384" s="301"/>
      <c r="H384" s="11"/>
      <c r="K384" s="11"/>
      <c r="M384" s="11"/>
      <c r="P384" s="11"/>
      <c r="Q384" s="11"/>
    </row>
    <row r="385" spans="2:17" x14ac:dyDescent="0.25">
      <c r="B385" s="30"/>
      <c r="C385" s="301"/>
      <c r="H385" s="11"/>
      <c r="K385" s="11"/>
      <c r="M385" s="11"/>
      <c r="P385" s="11"/>
      <c r="Q385" s="11"/>
    </row>
    <row r="386" spans="2:17" x14ac:dyDescent="0.25">
      <c r="B386" s="30"/>
      <c r="C386" s="301"/>
      <c r="H386" s="11"/>
      <c r="K386" s="11"/>
      <c r="M386" s="11"/>
      <c r="P386" s="11"/>
      <c r="Q386" s="11"/>
    </row>
    <row r="387" spans="2:17" x14ac:dyDescent="0.25">
      <c r="B387" s="30"/>
      <c r="C387" s="301"/>
      <c r="H387" s="11"/>
      <c r="K387" s="11"/>
      <c r="M387" s="11"/>
      <c r="P387" s="11"/>
      <c r="Q387" s="11"/>
    </row>
    <row r="388" spans="2:17" x14ac:dyDescent="0.25">
      <c r="B388" s="30"/>
      <c r="C388" s="301"/>
      <c r="H388" s="11"/>
      <c r="K388" s="11"/>
      <c r="M388" s="11"/>
      <c r="P388" s="11"/>
      <c r="Q388" s="11"/>
    </row>
    <row r="389" spans="2:17" x14ac:dyDescent="0.25">
      <c r="B389" s="30"/>
      <c r="C389" s="301"/>
      <c r="H389" s="11"/>
      <c r="K389" s="11"/>
      <c r="M389" s="11"/>
      <c r="P389" s="11"/>
      <c r="Q389" s="11"/>
    </row>
    <row r="390" spans="2:17" x14ac:dyDescent="0.25">
      <c r="B390" s="30"/>
      <c r="C390" s="301"/>
      <c r="H390" s="11"/>
      <c r="K390" s="11"/>
      <c r="M390" s="11"/>
      <c r="P390" s="11"/>
      <c r="Q390" s="11"/>
    </row>
    <row r="391" spans="2:17" x14ac:dyDescent="0.25">
      <c r="B391" s="30"/>
      <c r="C391" s="301"/>
      <c r="H391" s="11"/>
      <c r="K391" s="11"/>
      <c r="M391" s="11"/>
      <c r="P391" s="11"/>
      <c r="Q391" s="11"/>
    </row>
    <row r="392" spans="2:17" x14ac:dyDescent="0.25">
      <c r="B392" s="30"/>
      <c r="C392" s="301"/>
      <c r="H392" s="11"/>
      <c r="K392" s="11"/>
      <c r="M392" s="11"/>
      <c r="P392" s="11"/>
      <c r="Q392" s="11"/>
    </row>
    <row r="393" spans="2:17" x14ac:dyDescent="0.25">
      <c r="B393" s="30"/>
      <c r="C393" s="301"/>
      <c r="H393" s="11"/>
      <c r="K393" s="11"/>
      <c r="M393" s="11"/>
      <c r="P393" s="11"/>
      <c r="Q393" s="11"/>
    </row>
    <row r="394" spans="2:17" x14ac:dyDescent="0.25">
      <c r="B394" s="30"/>
      <c r="C394" s="301"/>
      <c r="H394" s="11"/>
      <c r="K394" s="11"/>
      <c r="M394" s="11"/>
      <c r="P394" s="11"/>
      <c r="Q394" s="11"/>
    </row>
    <row r="395" spans="2:17" x14ac:dyDescent="0.25">
      <c r="B395" s="30"/>
      <c r="C395" s="301"/>
      <c r="H395" s="11"/>
      <c r="K395" s="11"/>
      <c r="M395" s="11"/>
      <c r="P395" s="11"/>
      <c r="Q395" s="11"/>
    </row>
    <row r="396" spans="2:17" x14ac:dyDescent="0.25">
      <c r="H396" s="11"/>
      <c r="K396" s="11"/>
      <c r="M396" s="11"/>
      <c r="P396" s="11"/>
      <c r="Q396" s="11"/>
    </row>
    <row r="397" spans="2:17" x14ac:dyDescent="0.25">
      <c r="H397" s="11"/>
      <c r="K397" s="11"/>
      <c r="M397" s="11"/>
      <c r="P397" s="11"/>
      <c r="Q397" s="11"/>
    </row>
    <row r="398" spans="2:17" x14ac:dyDescent="0.25">
      <c r="H398" s="11"/>
      <c r="K398" s="11"/>
      <c r="M398" s="11"/>
      <c r="P398" s="11"/>
      <c r="Q398" s="11"/>
    </row>
    <row r="399" spans="2:17" x14ac:dyDescent="0.25">
      <c r="B399" s="11"/>
      <c r="C399" s="302"/>
      <c r="H399" s="11"/>
      <c r="K399" s="11"/>
      <c r="M399" s="11"/>
      <c r="P399" s="11"/>
      <c r="Q399" s="11"/>
    </row>
  </sheetData>
  <sheetProtection algorithmName="SHA-512" hashValue="e+KF8ySBKgITfj8DRPtcj4vfW5emPhe4MrZX/74IWCRvMFiTUxMtajD5i5wJIvVWdEu1jeEGWFWsNWpOD+3FZA==" saltValue="eKKsjJhDyhUwUp/Tl4DZ5Q==" spinCount="100000" sheet="1" objects="1" scenarios="1"/>
  <mergeCells count="1">
    <mergeCell ref="C31:D31"/>
  </mergeCells>
  <pageMargins left="0.13" right="0.18" top="0.52" bottom="0.25" header="0.25" footer="0.25"/>
  <pageSetup scale="88" orientation="landscape" r:id="rId1"/>
  <headerFooter alignWithMargins="0">
    <oddHeader>&amp;CUNITED METHODIST WOMEN - DEMOPOLIS DISTRICT</oddHeader>
    <oddFooter>&amp;L&amp;D&amp;R&amp;P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399"/>
  <sheetViews>
    <sheetView workbookViewId="0">
      <pane xSplit="2" ySplit="1" topLeftCell="C11" activePane="bottomRight" state="frozen"/>
      <selection activeCell="Q11" sqref="Q11"/>
      <selection pane="topRight" activeCell="Q11" sqref="Q11"/>
      <selection pane="bottomLeft" activeCell="Q11" sqref="Q11"/>
      <selection pane="bottomRight" sqref="A1:XFD1048576"/>
    </sheetView>
  </sheetViews>
  <sheetFormatPr defaultColWidth="9.109375" defaultRowHeight="13.2" x14ac:dyDescent="0.25"/>
  <cols>
    <col min="1" max="1" width="3" style="11" customWidth="1"/>
    <col min="2" max="2" width="14.33203125" style="8" customWidth="1"/>
    <col min="3" max="3" width="6.44140625" style="9" customWidth="1"/>
    <col min="4" max="4" width="7" style="11" customWidth="1"/>
    <col min="5" max="5" width="7.44140625" style="11" customWidth="1"/>
    <col min="6" max="7" width="6.44140625" style="11" customWidth="1"/>
    <col min="8" max="8" width="7" style="36" customWidth="1"/>
    <col min="9" max="10" width="9.109375" style="11"/>
    <col min="11" max="11" width="7.5546875" style="25" customWidth="1"/>
    <col min="12" max="12" width="6.33203125" style="11" customWidth="1"/>
    <col min="13" max="13" width="8.5546875" style="43" customWidth="1"/>
    <col min="14" max="14" width="7" style="11" customWidth="1"/>
    <col min="15" max="15" width="6.88671875" style="11" customWidth="1"/>
    <col min="16" max="17" width="7.5546875" style="25" customWidth="1"/>
    <col min="18" max="18" width="29.33203125" style="11" customWidth="1"/>
    <col min="19" max="19" width="36.88671875" style="11" customWidth="1"/>
    <col min="20" max="16384" width="9.109375" style="11"/>
  </cols>
  <sheetData>
    <row r="1" spans="1:22" s="3" customFormat="1" ht="57.75" customHeight="1" thickBot="1" x14ac:dyDescent="0.3">
      <c r="A1" s="422">
        <f>members!A1</f>
        <v>2021</v>
      </c>
      <c r="B1" s="2" t="s">
        <v>259</v>
      </c>
      <c r="C1" s="298" t="s">
        <v>3</v>
      </c>
      <c r="D1" s="3" t="s">
        <v>4</v>
      </c>
      <c r="E1" s="3" t="s">
        <v>5</v>
      </c>
      <c r="F1" s="4" t="s">
        <v>6</v>
      </c>
      <c r="G1" s="3" t="s">
        <v>7</v>
      </c>
      <c r="H1" s="5" t="s">
        <v>8</v>
      </c>
      <c r="I1" s="3" t="s">
        <v>254</v>
      </c>
      <c r="J1" s="3" t="s">
        <v>280</v>
      </c>
      <c r="K1" s="289" t="s">
        <v>11</v>
      </c>
      <c r="L1" s="419" t="s">
        <v>113</v>
      </c>
      <c r="M1" s="419" t="s">
        <v>113</v>
      </c>
      <c r="N1" s="3" t="s">
        <v>9</v>
      </c>
      <c r="O1" s="419" t="s">
        <v>113</v>
      </c>
      <c r="P1" s="289" t="s">
        <v>12</v>
      </c>
      <c r="Q1" s="289" t="s">
        <v>70</v>
      </c>
      <c r="R1" s="3" t="s">
        <v>281</v>
      </c>
      <c r="S1" s="421" t="s">
        <v>258</v>
      </c>
    </row>
    <row r="2" spans="1:22" x14ac:dyDescent="0.25">
      <c r="A2" s="11">
        <v>1</v>
      </c>
      <c r="B2" s="304">
        <f>members!B2</f>
        <v>0</v>
      </c>
      <c r="C2" s="342"/>
      <c r="D2" s="339"/>
      <c r="E2" s="339"/>
      <c r="F2" s="339"/>
      <c r="G2" s="339"/>
      <c r="H2" s="339"/>
      <c r="I2" s="339"/>
      <c r="J2" s="339"/>
      <c r="K2" s="290">
        <f>SUM(D2:J2)</f>
        <v>0</v>
      </c>
      <c r="L2" s="348"/>
      <c r="M2" s="348"/>
      <c r="N2" s="348"/>
      <c r="O2" s="348"/>
      <c r="P2" s="290">
        <f t="shared" ref="P2:P15" si="0">SUM(L2:O2)</f>
        <v>0</v>
      </c>
      <c r="Q2" s="290">
        <f>K2+P2</f>
        <v>0</v>
      </c>
      <c r="R2" s="423"/>
      <c r="S2" s="6"/>
      <c r="T2" s="6"/>
      <c r="V2" s="131"/>
    </row>
    <row r="3" spans="1:22" x14ac:dyDescent="0.25">
      <c r="A3" s="11">
        <f>A2+1</f>
        <v>2</v>
      </c>
      <c r="B3" s="304">
        <f>members!B3</f>
        <v>0</v>
      </c>
      <c r="C3" s="344"/>
      <c r="D3" s="339"/>
      <c r="E3" s="339"/>
      <c r="F3" s="339"/>
      <c r="G3" s="339"/>
      <c r="H3" s="339"/>
      <c r="I3" s="339"/>
      <c r="J3" s="348"/>
      <c r="K3" s="290">
        <f t="shared" ref="K3:K28" si="1">SUM(D3:J3)</f>
        <v>0</v>
      </c>
      <c r="L3" s="348"/>
      <c r="M3" s="348"/>
      <c r="N3" s="348"/>
      <c r="O3" s="348"/>
      <c r="P3" s="290">
        <f t="shared" si="0"/>
        <v>0</v>
      </c>
      <c r="Q3" s="290">
        <f t="shared" ref="Q3:Q28" si="2">K3+P3</f>
        <v>0</v>
      </c>
      <c r="R3" s="423"/>
      <c r="S3" s="6"/>
      <c r="T3" s="6"/>
      <c r="V3" s="131"/>
    </row>
    <row r="4" spans="1:22" x14ac:dyDescent="0.25">
      <c r="A4" s="11">
        <f t="shared" ref="A4:A23" si="3">A3+1</f>
        <v>3</v>
      </c>
      <c r="B4" s="304">
        <f>members!B4</f>
        <v>0</v>
      </c>
      <c r="C4" s="342"/>
      <c r="D4" s="339"/>
      <c r="E4" s="339"/>
      <c r="F4" s="339"/>
      <c r="G4" s="339"/>
      <c r="H4" s="339"/>
      <c r="I4" s="339"/>
      <c r="J4" s="348"/>
      <c r="K4" s="290">
        <f t="shared" si="1"/>
        <v>0</v>
      </c>
      <c r="L4" s="348"/>
      <c r="M4" s="348"/>
      <c r="N4" s="348"/>
      <c r="O4" s="348"/>
      <c r="P4" s="290">
        <f t="shared" si="0"/>
        <v>0</v>
      </c>
      <c r="Q4" s="290">
        <f t="shared" si="2"/>
        <v>0</v>
      </c>
      <c r="R4" s="423"/>
      <c r="S4" s="6"/>
      <c r="T4" s="6"/>
      <c r="V4" s="131"/>
    </row>
    <row r="5" spans="1:22" x14ac:dyDescent="0.25">
      <c r="A5" s="11">
        <f t="shared" si="3"/>
        <v>4</v>
      </c>
      <c r="B5" s="304">
        <f>members!B5</f>
        <v>0</v>
      </c>
      <c r="C5" s="342"/>
      <c r="D5" s="339"/>
      <c r="E5" s="339"/>
      <c r="F5" s="339"/>
      <c r="G5" s="339"/>
      <c r="H5" s="339"/>
      <c r="I5" s="339"/>
      <c r="J5" s="348"/>
      <c r="K5" s="290">
        <f t="shared" si="1"/>
        <v>0</v>
      </c>
      <c r="L5" s="348"/>
      <c r="M5" s="348"/>
      <c r="N5" s="348"/>
      <c r="O5" s="348"/>
      <c r="P5" s="290">
        <f t="shared" si="0"/>
        <v>0</v>
      </c>
      <c r="Q5" s="290">
        <f t="shared" si="2"/>
        <v>0</v>
      </c>
      <c r="R5" s="423"/>
      <c r="S5" s="6"/>
      <c r="T5" s="6"/>
      <c r="V5" s="131"/>
    </row>
    <row r="6" spans="1:22" x14ac:dyDescent="0.25">
      <c r="A6" s="11">
        <f t="shared" si="3"/>
        <v>5</v>
      </c>
      <c r="B6" s="304">
        <f>members!B6</f>
        <v>0</v>
      </c>
      <c r="C6" s="342"/>
      <c r="D6" s="339"/>
      <c r="E6" s="339"/>
      <c r="F6" s="339"/>
      <c r="G6" s="339"/>
      <c r="H6" s="339"/>
      <c r="I6" s="339"/>
      <c r="J6" s="348"/>
      <c r="K6" s="290">
        <f t="shared" si="1"/>
        <v>0</v>
      </c>
      <c r="L6" s="348"/>
      <c r="M6" s="348"/>
      <c r="N6" s="348"/>
      <c r="O6" s="348"/>
      <c r="P6" s="290">
        <f t="shared" si="0"/>
        <v>0</v>
      </c>
      <c r="Q6" s="290">
        <f t="shared" si="2"/>
        <v>0</v>
      </c>
      <c r="R6" s="423"/>
      <c r="S6" s="6"/>
      <c r="T6" s="6"/>
      <c r="V6" s="131"/>
    </row>
    <row r="7" spans="1:22" x14ac:dyDescent="0.25">
      <c r="A7" s="11">
        <f t="shared" si="3"/>
        <v>6</v>
      </c>
      <c r="B7" s="304">
        <f>members!B7</f>
        <v>0</v>
      </c>
      <c r="C7" s="342"/>
      <c r="D7" s="339"/>
      <c r="E7" s="339"/>
      <c r="F7" s="339"/>
      <c r="G7" s="339"/>
      <c r="H7" s="339"/>
      <c r="I7" s="339"/>
      <c r="J7" s="348"/>
      <c r="K7" s="290">
        <f t="shared" si="1"/>
        <v>0</v>
      </c>
      <c r="L7" s="348"/>
      <c r="M7" s="348"/>
      <c r="N7" s="348"/>
      <c r="O7" s="348"/>
      <c r="P7" s="290">
        <f t="shared" si="0"/>
        <v>0</v>
      </c>
      <c r="Q7" s="290">
        <f t="shared" si="2"/>
        <v>0</v>
      </c>
      <c r="R7" s="423"/>
      <c r="S7" s="6"/>
      <c r="T7" s="6"/>
      <c r="V7" s="56"/>
    </row>
    <row r="8" spans="1:22" x14ac:dyDescent="0.25">
      <c r="A8" s="11">
        <f t="shared" si="3"/>
        <v>7</v>
      </c>
      <c r="B8" s="304">
        <f>members!B8</f>
        <v>0</v>
      </c>
      <c r="C8" s="344"/>
      <c r="D8" s="339"/>
      <c r="E8" s="339"/>
      <c r="F8" s="339"/>
      <c r="G8" s="339"/>
      <c r="H8" s="339"/>
      <c r="I8" s="339"/>
      <c r="J8" s="348"/>
      <c r="K8" s="290">
        <f t="shared" si="1"/>
        <v>0</v>
      </c>
      <c r="L8" s="348"/>
      <c r="M8" s="348"/>
      <c r="N8" s="348"/>
      <c r="O8" s="348"/>
      <c r="P8" s="290">
        <f t="shared" si="0"/>
        <v>0</v>
      </c>
      <c r="Q8" s="290">
        <f t="shared" si="2"/>
        <v>0</v>
      </c>
      <c r="R8" s="423"/>
      <c r="S8" s="6"/>
      <c r="T8" s="6"/>
      <c r="V8" s="131"/>
    </row>
    <row r="9" spans="1:22" x14ac:dyDescent="0.25">
      <c r="A9" s="11">
        <f t="shared" si="3"/>
        <v>8</v>
      </c>
      <c r="B9" s="304">
        <f>members!B9</f>
        <v>0</v>
      </c>
      <c r="C9" s="344"/>
      <c r="D9" s="339"/>
      <c r="E9" s="339"/>
      <c r="F9" s="339"/>
      <c r="G9" s="339"/>
      <c r="H9" s="339"/>
      <c r="I9" s="339"/>
      <c r="J9" s="348"/>
      <c r="K9" s="290">
        <f t="shared" si="1"/>
        <v>0</v>
      </c>
      <c r="L9" s="348"/>
      <c r="M9" s="348"/>
      <c r="N9" s="348"/>
      <c r="O9" s="348"/>
      <c r="P9" s="290">
        <f t="shared" si="0"/>
        <v>0</v>
      </c>
      <c r="Q9" s="290">
        <f t="shared" si="2"/>
        <v>0</v>
      </c>
      <c r="R9" s="423"/>
      <c r="S9" s="6"/>
      <c r="T9" s="6"/>
      <c r="V9" s="131"/>
    </row>
    <row r="10" spans="1:22" x14ac:dyDescent="0.25">
      <c r="A10" s="11">
        <f t="shared" si="3"/>
        <v>9</v>
      </c>
      <c r="B10" s="304">
        <f>members!B10</f>
        <v>0</v>
      </c>
      <c r="C10" s="342"/>
      <c r="D10" s="339"/>
      <c r="E10" s="339"/>
      <c r="F10" s="339"/>
      <c r="G10" s="339"/>
      <c r="H10" s="339"/>
      <c r="I10" s="339"/>
      <c r="J10" s="348"/>
      <c r="K10" s="290">
        <f t="shared" si="1"/>
        <v>0</v>
      </c>
      <c r="L10" s="348"/>
      <c r="M10" s="348"/>
      <c r="N10" s="348"/>
      <c r="O10" s="348"/>
      <c r="P10" s="290">
        <f t="shared" si="0"/>
        <v>0</v>
      </c>
      <c r="Q10" s="290">
        <f t="shared" si="2"/>
        <v>0</v>
      </c>
      <c r="R10" s="423"/>
      <c r="S10" s="6"/>
      <c r="T10" s="6"/>
      <c r="V10" s="131"/>
    </row>
    <row r="11" spans="1:22" x14ac:dyDescent="0.25">
      <c r="A11" s="11">
        <f t="shared" si="3"/>
        <v>10</v>
      </c>
      <c r="B11" s="304">
        <f>members!B11</f>
        <v>0</v>
      </c>
      <c r="C11" s="342"/>
      <c r="D11" s="339"/>
      <c r="E11" s="339"/>
      <c r="F11" s="339"/>
      <c r="G11" s="339"/>
      <c r="H11" s="339"/>
      <c r="I11" s="339"/>
      <c r="J11" s="348"/>
      <c r="K11" s="290">
        <f t="shared" si="1"/>
        <v>0</v>
      </c>
      <c r="L11" s="348"/>
      <c r="M11" s="348"/>
      <c r="N11" s="348"/>
      <c r="O11" s="348"/>
      <c r="P11" s="290">
        <f t="shared" si="0"/>
        <v>0</v>
      </c>
      <c r="Q11" s="290">
        <f t="shared" si="2"/>
        <v>0</v>
      </c>
      <c r="R11" s="423"/>
      <c r="S11" s="6"/>
      <c r="T11" s="6"/>
      <c r="V11" s="131"/>
    </row>
    <row r="12" spans="1:22" ht="15" customHeight="1" x14ac:dyDescent="0.25">
      <c r="A12" s="11">
        <f t="shared" si="3"/>
        <v>11</v>
      </c>
      <c r="B12" s="304">
        <f>members!B12</f>
        <v>0</v>
      </c>
      <c r="C12" s="342"/>
      <c r="D12" s="339"/>
      <c r="E12" s="339"/>
      <c r="F12" s="339"/>
      <c r="G12" s="339"/>
      <c r="H12" s="339"/>
      <c r="I12" s="339"/>
      <c r="J12" s="348"/>
      <c r="K12" s="290">
        <f t="shared" si="1"/>
        <v>0</v>
      </c>
      <c r="L12" s="348"/>
      <c r="M12" s="348"/>
      <c r="N12" s="348"/>
      <c r="O12" s="348"/>
      <c r="P12" s="290">
        <f t="shared" si="0"/>
        <v>0</v>
      </c>
      <c r="Q12" s="290">
        <f t="shared" si="2"/>
        <v>0</v>
      </c>
      <c r="R12" s="423"/>
      <c r="S12" s="6"/>
      <c r="T12" s="6"/>
      <c r="V12" s="131"/>
    </row>
    <row r="13" spans="1:22" x14ac:dyDescent="0.25">
      <c r="A13" s="11">
        <f t="shared" si="3"/>
        <v>12</v>
      </c>
      <c r="B13" s="304">
        <f>members!B13</f>
        <v>0</v>
      </c>
      <c r="C13" s="342"/>
      <c r="D13" s="339"/>
      <c r="E13" s="339"/>
      <c r="F13" s="339"/>
      <c r="G13" s="339"/>
      <c r="H13" s="339"/>
      <c r="I13" s="339"/>
      <c r="J13" s="348"/>
      <c r="K13" s="290">
        <f t="shared" si="1"/>
        <v>0</v>
      </c>
      <c r="L13" s="348"/>
      <c r="M13" s="348"/>
      <c r="N13" s="348"/>
      <c r="O13" s="348"/>
      <c r="P13" s="290">
        <f t="shared" si="0"/>
        <v>0</v>
      </c>
      <c r="Q13" s="290">
        <f t="shared" si="2"/>
        <v>0</v>
      </c>
      <c r="R13" s="423"/>
      <c r="S13" s="6"/>
      <c r="T13" s="6"/>
      <c r="V13" s="131"/>
    </row>
    <row r="14" spans="1:22" x14ac:dyDescent="0.25">
      <c r="A14" s="11">
        <f t="shared" si="3"/>
        <v>13</v>
      </c>
      <c r="B14" s="304">
        <f>members!B14</f>
        <v>0</v>
      </c>
      <c r="C14" s="342"/>
      <c r="D14" s="339"/>
      <c r="E14" s="339"/>
      <c r="F14" s="339"/>
      <c r="G14" s="339"/>
      <c r="H14" s="339"/>
      <c r="I14" s="339"/>
      <c r="J14" s="348"/>
      <c r="K14" s="290">
        <f t="shared" si="1"/>
        <v>0</v>
      </c>
      <c r="L14" s="348"/>
      <c r="M14" s="348"/>
      <c r="N14" s="348"/>
      <c r="O14" s="348"/>
      <c r="P14" s="290">
        <f t="shared" si="0"/>
        <v>0</v>
      </c>
      <c r="Q14" s="290">
        <f t="shared" si="2"/>
        <v>0</v>
      </c>
      <c r="R14" s="423"/>
      <c r="S14" s="6"/>
      <c r="T14" s="6"/>
      <c r="V14" s="131"/>
    </row>
    <row r="15" spans="1:22" x14ac:dyDescent="0.25">
      <c r="A15" s="11">
        <f t="shared" si="3"/>
        <v>14</v>
      </c>
      <c r="B15" s="304">
        <f>members!B15</f>
        <v>0</v>
      </c>
      <c r="C15" s="342"/>
      <c r="D15" s="339"/>
      <c r="E15" s="339"/>
      <c r="F15" s="339"/>
      <c r="G15" s="339"/>
      <c r="H15" s="339"/>
      <c r="I15" s="339"/>
      <c r="J15" s="348"/>
      <c r="K15" s="290">
        <f t="shared" si="1"/>
        <v>0</v>
      </c>
      <c r="L15" s="348"/>
      <c r="M15" s="348"/>
      <c r="N15" s="348"/>
      <c r="O15" s="348"/>
      <c r="P15" s="290">
        <f t="shared" si="0"/>
        <v>0</v>
      </c>
      <c r="Q15" s="290">
        <f t="shared" si="2"/>
        <v>0</v>
      </c>
      <c r="R15" s="423"/>
      <c r="V15" s="131"/>
    </row>
    <row r="16" spans="1:22" x14ac:dyDescent="0.25">
      <c r="A16" s="11">
        <f t="shared" si="3"/>
        <v>15</v>
      </c>
      <c r="B16" s="304">
        <f>members!B16</f>
        <v>0</v>
      </c>
      <c r="C16" s="342"/>
      <c r="D16" s="339"/>
      <c r="E16" s="339"/>
      <c r="F16" s="339"/>
      <c r="G16" s="339"/>
      <c r="H16" s="339"/>
      <c r="I16" s="339"/>
      <c r="J16" s="348"/>
      <c r="K16" s="290">
        <f t="shared" si="1"/>
        <v>0</v>
      </c>
      <c r="L16" s="348"/>
      <c r="M16" s="348"/>
      <c r="N16" s="348"/>
      <c r="O16" s="348"/>
      <c r="P16" s="290">
        <f t="shared" ref="P16:P28" si="4">SUM(L16:O16)</f>
        <v>0</v>
      </c>
      <c r="Q16" s="290">
        <f t="shared" si="2"/>
        <v>0</v>
      </c>
      <c r="R16" s="423"/>
      <c r="V16" s="131"/>
    </row>
    <row r="17" spans="1:22" x14ac:dyDescent="0.25">
      <c r="A17" s="11">
        <f t="shared" si="3"/>
        <v>16</v>
      </c>
      <c r="B17" s="304">
        <f>members!B17</f>
        <v>0</v>
      </c>
      <c r="C17" s="342"/>
      <c r="D17" s="339"/>
      <c r="E17" s="339"/>
      <c r="F17" s="339"/>
      <c r="G17" s="339"/>
      <c r="H17" s="339"/>
      <c r="I17" s="339"/>
      <c r="J17" s="348"/>
      <c r="K17" s="290">
        <f t="shared" si="1"/>
        <v>0</v>
      </c>
      <c r="L17" s="348"/>
      <c r="M17" s="348"/>
      <c r="N17" s="348"/>
      <c r="O17" s="348"/>
      <c r="P17" s="290">
        <f t="shared" si="4"/>
        <v>0</v>
      </c>
      <c r="Q17" s="290">
        <f t="shared" si="2"/>
        <v>0</v>
      </c>
      <c r="R17" s="423"/>
      <c r="V17" s="131"/>
    </row>
    <row r="18" spans="1:22" x14ac:dyDescent="0.25">
      <c r="A18" s="11">
        <f t="shared" si="3"/>
        <v>17</v>
      </c>
      <c r="B18" s="304">
        <f>members!B18</f>
        <v>0</v>
      </c>
      <c r="C18" s="342"/>
      <c r="D18" s="339"/>
      <c r="E18" s="339"/>
      <c r="F18" s="339"/>
      <c r="G18" s="339"/>
      <c r="H18" s="339"/>
      <c r="I18" s="339"/>
      <c r="J18" s="348"/>
      <c r="K18" s="290">
        <f t="shared" si="1"/>
        <v>0</v>
      </c>
      <c r="L18" s="348"/>
      <c r="M18" s="348"/>
      <c r="N18" s="348"/>
      <c r="O18" s="348"/>
      <c r="P18" s="290">
        <f t="shared" si="4"/>
        <v>0</v>
      </c>
      <c r="Q18" s="290">
        <f t="shared" si="2"/>
        <v>0</v>
      </c>
      <c r="R18" s="423"/>
      <c r="V18" s="131"/>
    </row>
    <row r="19" spans="1:22" x14ac:dyDescent="0.25">
      <c r="A19" s="11">
        <f t="shared" si="3"/>
        <v>18</v>
      </c>
      <c r="B19" s="304">
        <f>members!B19</f>
        <v>0</v>
      </c>
      <c r="C19" s="344"/>
      <c r="D19" s="339"/>
      <c r="E19" s="339"/>
      <c r="F19" s="339"/>
      <c r="G19" s="339"/>
      <c r="H19" s="339"/>
      <c r="I19" s="339"/>
      <c r="J19" s="348"/>
      <c r="K19" s="290">
        <f t="shared" si="1"/>
        <v>0</v>
      </c>
      <c r="L19" s="348"/>
      <c r="M19" s="348"/>
      <c r="N19" s="348"/>
      <c r="O19" s="348"/>
      <c r="P19" s="290">
        <f t="shared" si="4"/>
        <v>0</v>
      </c>
      <c r="Q19" s="290">
        <f t="shared" si="2"/>
        <v>0</v>
      </c>
      <c r="R19" s="423"/>
      <c r="V19" s="131"/>
    </row>
    <row r="20" spans="1:22" x14ac:dyDescent="0.25">
      <c r="A20" s="11">
        <f t="shared" si="3"/>
        <v>19</v>
      </c>
      <c r="B20" s="304">
        <f>members!B20</f>
        <v>0</v>
      </c>
      <c r="C20" s="342"/>
      <c r="D20" s="339"/>
      <c r="E20" s="339"/>
      <c r="F20" s="339"/>
      <c r="G20" s="339"/>
      <c r="H20" s="339"/>
      <c r="I20" s="339"/>
      <c r="J20" s="348"/>
      <c r="K20" s="290">
        <f t="shared" si="1"/>
        <v>0</v>
      </c>
      <c r="L20" s="348"/>
      <c r="M20" s="348"/>
      <c r="N20" s="348"/>
      <c r="O20" s="348"/>
      <c r="P20" s="290">
        <f t="shared" si="4"/>
        <v>0</v>
      </c>
      <c r="Q20" s="290">
        <f t="shared" si="2"/>
        <v>0</v>
      </c>
      <c r="R20" s="423"/>
    </row>
    <row r="21" spans="1:22" x14ac:dyDescent="0.25">
      <c r="A21" s="11">
        <f t="shared" si="3"/>
        <v>20</v>
      </c>
      <c r="B21" s="304">
        <f>members!B21</f>
        <v>0</v>
      </c>
      <c r="C21" s="342"/>
      <c r="D21" s="339"/>
      <c r="E21" s="339"/>
      <c r="F21" s="339"/>
      <c r="G21" s="339"/>
      <c r="H21" s="339"/>
      <c r="I21" s="339"/>
      <c r="J21" s="348"/>
      <c r="K21" s="290">
        <f t="shared" si="1"/>
        <v>0</v>
      </c>
      <c r="L21" s="348"/>
      <c r="M21" s="348"/>
      <c r="N21" s="348"/>
      <c r="O21" s="348"/>
      <c r="P21" s="290">
        <f t="shared" si="4"/>
        <v>0</v>
      </c>
      <c r="Q21" s="290">
        <f t="shared" si="2"/>
        <v>0</v>
      </c>
      <c r="R21" s="423"/>
    </row>
    <row r="22" spans="1:22" x14ac:dyDescent="0.25">
      <c r="A22" s="11">
        <f t="shared" si="3"/>
        <v>21</v>
      </c>
      <c r="B22" s="304">
        <f>members!B22</f>
        <v>0</v>
      </c>
      <c r="C22" s="342"/>
      <c r="D22" s="339"/>
      <c r="E22" s="339"/>
      <c r="F22" s="339"/>
      <c r="G22" s="339"/>
      <c r="H22" s="339"/>
      <c r="I22" s="339"/>
      <c r="J22" s="348"/>
      <c r="K22" s="290">
        <f t="shared" si="1"/>
        <v>0</v>
      </c>
      <c r="L22" s="348"/>
      <c r="M22" s="348"/>
      <c r="N22" s="348"/>
      <c r="O22" s="348"/>
      <c r="P22" s="290">
        <f t="shared" si="4"/>
        <v>0</v>
      </c>
      <c r="Q22" s="290">
        <f t="shared" si="2"/>
        <v>0</v>
      </c>
      <c r="R22" s="423"/>
    </row>
    <row r="23" spans="1:22" x14ac:dyDescent="0.25">
      <c r="A23" s="11">
        <f t="shared" si="3"/>
        <v>22</v>
      </c>
      <c r="B23" s="304">
        <f>members!B23</f>
        <v>0</v>
      </c>
      <c r="C23" s="342"/>
      <c r="D23" s="339"/>
      <c r="E23" s="339"/>
      <c r="F23" s="339"/>
      <c r="G23" s="339"/>
      <c r="H23" s="339"/>
      <c r="I23" s="339"/>
      <c r="J23" s="348"/>
      <c r="K23" s="290">
        <f t="shared" si="1"/>
        <v>0</v>
      </c>
      <c r="L23" s="348"/>
      <c r="M23" s="348"/>
      <c r="N23" s="348"/>
      <c r="O23" s="348"/>
      <c r="P23" s="290">
        <f t="shared" si="4"/>
        <v>0</v>
      </c>
      <c r="Q23" s="290">
        <f t="shared" si="2"/>
        <v>0</v>
      </c>
      <c r="R23" s="423"/>
    </row>
    <row r="24" spans="1:22" x14ac:dyDescent="0.25">
      <c r="B24" s="53" t="s">
        <v>77</v>
      </c>
      <c r="C24" s="342"/>
      <c r="D24" s="339"/>
      <c r="E24" s="339"/>
      <c r="F24" s="339"/>
      <c r="G24" s="339"/>
      <c r="H24" s="339"/>
      <c r="I24" s="339"/>
      <c r="J24" s="348"/>
      <c r="K24" s="290">
        <f t="shared" si="1"/>
        <v>0</v>
      </c>
      <c r="L24" s="339"/>
      <c r="M24" s="339"/>
      <c r="N24" s="339"/>
      <c r="O24" s="339"/>
      <c r="P24" s="290">
        <f t="shared" si="4"/>
        <v>0</v>
      </c>
      <c r="Q24" s="290">
        <f t="shared" si="2"/>
        <v>0</v>
      </c>
      <c r="R24" s="423"/>
      <c r="S24" s="53" t="s">
        <v>253</v>
      </c>
    </row>
    <row r="25" spans="1:22" x14ac:dyDescent="0.25">
      <c r="B25" s="296" t="s">
        <v>255</v>
      </c>
      <c r="C25" s="342"/>
      <c r="D25" s="339"/>
      <c r="E25" s="339"/>
      <c r="F25" s="339"/>
      <c r="G25" s="339"/>
      <c r="H25" s="339"/>
      <c r="I25" s="339"/>
      <c r="J25" s="348"/>
      <c r="K25" s="290">
        <f t="shared" si="1"/>
        <v>0</v>
      </c>
      <c r="L25" s="339"/>
      <c r="M25" s="339"/>
      <c r="N25" s="339"/>
      <c r="O25" s="339"/>
      <c r="P25" s="290">
        <f t="shared" si="4"/>
        <v>0</v>
      </c>
      <c r="Q25" s="290">
        <f>K25+P25</f>
        <v>0</v>
      </c>
      <c r="R25" s="423"/>
    </row>
    <row r="26" spans="1:22" x14ac:dyDescent="0.25">
      <c r="B26" s="53" t="s">
        <v>13</v>
      </c>
      <c r="C26" s="342"/>
      <c r="D26" s="339"/>
      <c r="E26" s="339"/>
      <c r="F26" s="339"/>
      <c r="G26" s="339"/>
      <c r="H26" s="339"/>
      <c r="I26" s="339"/>
      <c r="J26" s="348"/>
      <c r="K26" s="290">
        <f t="shared" si="1"/>
        <v>0</v>
      </c>
      <c r="L26" s="339"/>
      <c r="M26" s="339"/>
      <c r="N26" s="295">
        <f>C43</f>
        <v>0</v>
      </c>
      <c r="O26" s="295">
        <f>D43</f>
        <v>0</v>
      </c>
      <c r="P26" s="290">
        <f t="shared" si="4"/>
        <v>0</v>
      </c>
      <c r="Q26" s="290">
        <f t="shared" si="2"/>
        <v>0</v>
      </c>
      <c r="R26" s="423"/>
    </row>
    <row r="27" spans="1:22" s="47" customFormat="1" x14ac:dyDescent="0.25">
      <c r="B27" s="297"/>
      <c r="C27" s="345"/>
      <c r="D27" s="346"/>
      <c r="E27" s="346"/>
      <c r="F27" s="346"/>
      <c r="G27" s="346"/>
      <c r="H27" s="346"/>
      <c r="I27" s="346"/>
      <c r="J27" s="339"/>
      <c r="K27" s="290">
        <f t="shared" si="1"/>
        <v>0</v>
      </c>
      <c r="L27" s="346"/>
      <c r="M27" s="346"/>
      <c r="N27" s="346"/>
      <c r="O27" s="346"/>
      <c r="P27" s="290">
        <f t="shared" si="4"/>
        <v>0</v>
      </c>
      <c r="Q27" s="290">
        <f t="shared" si="2"/>
        <v>0</v>
      </c>
      <c r="R27" s="424"/>
    </row>
    <row r="28" spans="1:22" s="12" customFormat="1" ht="13.8" thickBot="1" x14ac:dyDescent="0.3">
      <c r="A28" s="47"/>
      <c r="B28" s="53" t="s">
        <v>93</v>
      </c>
      <c r="C28" s="347"/>
      <c r="D28" s="346"/>
      <c r="E28" s="346"/>
      <c r="F28" s="346"/>
      <c r="G28" s="346"/>
      <c r="H28" s="346"/>
      <c r="I28" s="346"/>
      <c r="J28" s="465"/>
      <c r="K28" s="290">
        <f t="shared" si="1"/>
        <v>0</v>
      </c>
      <c r="L28" s="346"/>
      <c r="M28" s="346"/>
      <c r="N28" s="346"/>
      <c r="O28" s="346"/>
      <c r="P28" s="290">
        <f t="shared" si="4"/>
        <v>0</v>
      </c>
      <c r="Q28" s="290">
        <f t="shared" si="2"/>
        <v>0</v>
      </c>
      <c r="R28" s="425"/>
    </row>
    <row r="29" spans="1:22" s="290" customFormat="1" ht="13.8" thickBot="1" x14ac:dyDescent="0.3">
      <c r="B29" s="291" t="s">
        <v>10</v>
      </c>
      <c r="C29" s="292"/>
      <c r="D29" s="293">
        <f t="shared" ref="D29:Q29" si="5">SUM(D2:D28)</f>
        <v>0</v>
      </c>
      <c r="E29" s="294">
        <f t="shared" si="5"/>
        <v>0</v>
      </c>
      <c r="F29" s="294">
        <f t="shared" si="5"/>
        <v>0</v>
      </c>
      <c r="G29" s="294">
        <f t="shared" si="5"/>
        <v>0</v>
      </c>
      <c r="H29" s="294">
        <f t="shared" si="5"/>
        <v>0</v>
      </c>
      <c r="I29" s="294">
        <f t="shared" si="5"/>
        <v>0</v>
      </c>
      <c r="J29" s="294">
        <f t="shared" si="5"/>
        <v>0</v>
      </c>
      <c r="K29" s="294">
        <f t="shared" si="5"/>
        <v>0</v>
      </c>
      <c r="L29" s="294">
        <f t="shared" si="5"/>
        <v>0</v>
      </c>
      <c r="M29" s="294">
        <f t="shared" si="5"/>
        <v>0</v>
      </c>
      <c r="N29" s="294">
        <f t="shared" si="5"/>
        <v>0</v>
      </c>
      <c r="O29" s="294">
        <f t="shared" si="5"/>
        <v>0</v>
      </c>
      <c r="P29" s="294">
        <f t="shared" si="5"/>
        <v>0</v>
      </c>
      <c r="Q29" s="294">
        <f t="shared" si="5"/>
        <v>0</v>
      </c>
    </row>
    <row r="30" spans="1:22" s="16" customFormat="1" ht="13.8" thickBot="1" x14ac:dyDescent="0.3">
      <c r="B30" s="15"/>
      <c r="C30" s="349"/>
      <c r="D30" s="350"/>
      <c r="F30" s="13"/>
      <c r="G30" s="13"/>
      <c r="H30" s="13"/>
      <c r="I30" s="13"/>
      <c r="J30" s="13"/>
      <c r="K30" s="14"/>
      <c r="L30" s="13"/>
      <c r="M30" s="42"/>
      <c r="N30" s="13"/>
      <c r="O30" s="13"/>
      <c r="P30" s="14"/>
      <c r="Q30" s="14"/>
    </row>
    <row r="31" spans="1:22" x14ac:dyDescent="0.25">
      <c r="B31" s="142"/>
      <c r="C31" s="682" t="s">
        <v>171</v>
      </c>
      <c r="D31" s="683"/>
      <c r="E31" s="17"/>
      <c r="F31" s="17"/>
      <c r="G31" s="17"/>
      <c r="H31" s="33"/>
      <c r="I31" s="33"/>
      <c r="J31" s="33"/>
      <c r="K31" s="18"/>
      <c r="L31" s="19"/>
      <c r="N31" s="19"/>
      <c r="O31" s="20"/>
      <c r="P31" s="18"/>
      <c r="Q31" s="18"/>
    </row>
    <row r="32" spans="1:22" ht="13.8" thickBot="1" x14ac:dyDescent="0.3">
      <c r="B32" s="142"/>
      <c r="C32" s="303" t="s">
        <v>119</v>
      </c>
      <c r="D32" s="287" t="s">
        <v>113</v>
      </c>
      <c r="E32" s="22"/>
      <c r="F32" s="420" t="s">
        <v>256</v>
      </c>
      <c r="G32" s="37"/>
      <c r="H32" s="33"/>
      <c r="K32" s="37"/>
      <c r="L32" s="19"/>
      <c r="N32" s="19"/>
      <c r="O32" s="20"/>
      <c r="P32" s="37"/>
      <c r="Q32" s="37"/>
      <c r="T32" s="6"/>
    </row>
    <row r="33" spans="2:17" x14ac:dyDescent="0.25">
      <c r="B33" s="6" t="s">
        <v>101</v>
      </c>
      <c r="C33" s="351"/>
      <c r="D33" s="351"/>
      <c r="E33" s="10"/>
      <c r="F33" s="420" t="s">
        <v>257</v>
      </c>
      <c r="G33" s="37"/>
      <c r="H33" s="1"/>
      <c r="K33" s="37"/>
      <c r="L33" s="1"/>
      <c r="M33" s="41"/>
      <c r="N33" s="1"/>
      <c r="O33" s="20"/>
      <c r="P33" s="37"/>
      <c r="Q33" s="37"/>
    </row>
    <row r="34" spans="2:17" x14ac:dyDescent="0.25">
      <c r="B34" s="6" t="s">
        <v>102</v>
      </c>
      <c r="C34" s="343"/>
      <c r="D34" s="343"/>
      <c r="E34" s="10"/>
      <c r="F34" s="10"/>
      <c r="G34" s="37"/>
      <c r="H34" s="34"/>
      <c r="K34" s="37"/>
      <c r="L34" s="31"/>
      <c r="M34" s="44"/>
      <c r="N34" s="31"/>
      <c r="O34" s="20"/>
      <c r="P34" s="37"/>
      <c r="Q34" s="37"/>
    </row>
    <row r="35" spans="2:17" x14ac:dyDescent="0.25">
      <c r="B35" s="6" t="s">
        <v>103</v>
      </c>
      <c r="C35" s="343"/>
      <c r="D35" s="343"/>
      <c r="E35" s="10"/>
      <c r="F35" s="10"/>
      <c r="G35" s="38"/>
      <c r="H35" s="34"/>
      <c r="K35" s="38"/>
      <c r="L35" s="32"/>
      <c r="M35" s="45"/>
      <c r="N35" s="32"/>
      <c r="O35" s="20"/>
      <c r="P35" s="38"/>
      <c r="Q35" s="38"/>
    </row>
    <row r="36" spans="2:17" x14ac:dyDescent="0.25">
      <c r="B36" s="6" t="s">
        <v>104</v>
      </c>
      <c r="C36" s="343"/>
      <c r="D36" s="343"/>
      <c r="E36" s="10"/>
      <c r="F36" s="10"/>
      <c r="G36" s="10"/>
      <c r="H36" s="33"/>
      <c r="K36" s="18"/>
      <c r="L36" s="19"/>
      <c r="N36" s="19"/>
      <c r="O36" s="20"/>
      <c r="P36" s="18"/>
      <c r="Q36" s="18"/>
    </row>
    <row r="37" spans="2:17" x14ac:dyDescent="0.25">
      <c r="B37" s="6" t="s">
        <v>172</v>
      </c>
      <c r="C37" s="145">
        <f>SUM(C33:C36)</f>
        <v>0</v>
      </c>
      <c r="D37" s="145">
        <f>SUM(D33:D36)</f>
        <v>0</v>
      </c>
      <c r="E37" s="39"/>
      <c r="F37" s="39"/>
      <c r="G37" s="39"/>
      <c r="H37" s="33"/>
      <c r="K37" s="39"/>
      <c r="L37" s="19"/>
      <c r="N37" s="19"/>
      <c r="O37" s="20"/>
      <c r="P37" s="39"/>
      <c r="Q37" s="39"/>
    </row>
    <row r="38" spans="2:17" x14ac:dyDescent="0.25">
      <c r="B38" s="6" t="s">
        <v>105</v>
      </c>
      <c r="C38" s="343"/>
      <c r="D38" s="343"/>
      <c r="E38" s="24"/>
      <c r="F38" s="24"/>
      <c r="G38" s="37"/>
      <c r="H38" s="33"/>
      <c r="K38" s="37"/>
      <c r="L38" s="19"/>
      <c r="N38" s="19"/>
      <c r="O38" s="20"/>
      <c r="P38" s="37"/>
      <c r="Q38" s="37"/>
    </row>
    <row r="39" spans="2:17" x14ac:dyDescent="0.25">
      <c r="B39" s="6" t="s">
        <v>106</v>
      </c>
      <c r="C39" s="343"/>
      <c r="D39" s="343"/>
      <c r="E39" s="24"/>
      <c r="F39" s="24"/>
      <c r="G39" s="37"/>
      <c r="H39" s="33"/>
      <c r="K39" s="37"/>
      <c r="L39" s="19"/>
      <c r="N39" s="19"/>
      <c r="O39" s="20"/>
      <c r="P39" s="37"/>
      <c r="Q39" s="37"/>
    </row>
    <row r="40" spans="2:17" x14ac:dyDescent="0.25">
      <c r="B40" s="6" t="s">
        <v>107</v>
      </c>
      <c r="C40" s="343"/>
      <c r="D40" s="343"/>
      <c r="E40" s="24"/>
      <c r="F40" s="24"/>
      <c r="G40" s="37"/>
      <c r="H40" s="33"/>
      <c r="K40" s="37"/>
      <c r="L40" s="19"/>
      <c r="N40" s="19"/>
      <c r="O40" s="20"/>
      <c r="P40" s="37"/>
      <c r="Q40" s="37"/>
    </row>
    <row r="41" spans="2:17" x14ac:dyDescent="0.25">
      <c r="B41" s="6" t="s">
        <v>108</v>
      </c>
      <c r="C41" s="343"/>
      <c r="D41" s="343"/>
      <c r="E41" s="24"/>
      <c r="F41" s="24"/>
      <c r="G41" s="37"/>
      <c r="H41" s="33"/>
      <c r="K41" s="37"/>
      <c r="L41" s="19"/>
      <c r="N41" s="19"/>
      <c r="O41" s="20"/>
      <c r="P41" s="37"/>
      <c r="Q41" s="37"/>
    </row>
    <row r="42" spans="2:17" x14ac:dyDescent="0.25">
      <c r="B42" s="6" t="s">
        <v>173</v>
      </c>
      <c r="C42" s="145">
        <f>SUM(C38:C41)</f>
        <v>0</v>
      </c>
      <c r="D42" s="145">
        <f>SUM(D38:D41)</f>
        <v>0</v>
      </c>
      <c r="E42" s="24"/>
      <c r="F42" s="24"/>
      <c r="G42" s="37"/>
      <c r="H42" s="33"/>
      <c r="K42" s="37"/>
      <c r="L42" s="19"/>
      <c r="N42" s="19"/>
      <c r="O42" s="20"/>
      <c r="P42" s="37"/>
      <c r="Q42" s="37"/>
    </row>
    <row r="43" spans="2:17" x14ac:dyDescent="0.25">
      <c r="B43" s="46" t="s">
        <v>174</v>
      </c>
      <c r="C43" s="143">
        <f>C37+C42</f>
        <v>0</v>
      </c>
      <c r="D43" s="143">
        <f>D37+D42</f>
        <v>0</v>
      </c>
      <c r="E43" s="24"/>
      <c r="F43" s="24"/>
      <c r="G43" s="37"/>
      <c r="H43" s="33"/>
      <c r="K43" s="37"/>
      <c r="L43" s="19"/>
      <c r="N43" s="19"/>
      <c r="O43" s="20"/>
      <c r="P43" s="37"/>
      <c r="Q43" s="37"/>
    </row>
    <row r="44" spans="2:17" x14ac:dyDescent="0.25">
      <c r="B44" s="21"/>
      <c r="C44" s="299"/>
      <c r="D44" s="23"/>
      <c r="E44" s="24"/>
      <c r="F44" s="24"/>
      <c r="G44" s="37"/>
      <c r="H44" s="33"/>
      <c r="K44" s="37"/>
      <c r="L44" s="19"/>
      <c r="N44" s="19"/>
      <c r="O44" s="20"/>
      <c r="P44" s="37"/>
      <c r="Q44" s="37"/>
    </row>
    <row r="45" spans="2:17" x14ac:dyDescent="0.25">
      <c r="B45" s="21"/>
      <c r="C45" s="299"/>
      <c r="D45" s="23"/>
      <c r="E45" s="24"/>
      <c r="F45" s="24"/>
      <c r="G45" s="37"/>
      <c r="H45" s="33"/>
      <c r="K45" s="37"/>
      <c r="L45" s="19"/>
      <c r="N45" s="19"/>
      <c r="O45" s="20"/>
      <c r="P45" s="37"/>
      <c r="Q45" s="37"/>
    </row>
    <row r="46" spans="2:17" x14ac:dyDescent="0.25">
      <c r="B46" s="21"/>
      <c r="C46" s="299"/>
      <c r="D46" s="23"/>
      <c r="E46" s="24"/>
      <c r="F46" s="24"/>
      <c r="G46" s="37"/>
      <c r="H46" s="33"/>
      <c r="K46" s="37"/>
      <c r="L46" s="19"/>
      <c r="N46" s="19"/>
      <c r="O46" s="20"/>
      <c r="P46" s="37"/>
      <c r="Q46" s="37"/>
    </row>
    <row r="47" spans="2:17" x14ac:dyDescent="0.25">
      <c r="B47" s="21"/>
      <c r="C47" s="299"/>
      <c r="D47" s="23"/>
      <c r="E47" s="24"/>
      <c r="F47" s="24"/>
      <c r="G47" s="37"/>
      <c r="H47" s="33"/>
      <c r="K47" s="37"/>
      <c r="L47" s="19"/>
      <c r="N47" s="19"/>
      <c r="O47" s="20"/>
      <c r="P47" s="37"/>
      <c r="Q47" s="37"/>
    </row>
    <row r="48" spans="2:17" x14ac:dyDescent="0.25">
      <c r="B48" s="21"/>
      <c r="C48" s="299"/>
      <c r="D48" s="23"/>
      <c r="E48" s="24"/>
      <c r="F48" s="24"/>
      <c r="G48" s="37"/>
      <c r="H48" s="33"/>
      <c r="K48" s="37"/>
      <c r="L48" s="19"/>
      <c r="N48" s="19"/>
      <c r="O48" s="20"/>
      <c r="P48" s="37"/>
      <c r="Q48" s="37"/>
    </row>
    <row r="49" spans="1:17" x14ac:dyDescent="0.25">
      <c r="B49" s="21"/>
      <c r="C49" s="299"/>
      <c r="D49" s="23"/>
      <c r="E49" s="24"/>
      <c r="F49" s="24"/>
      <c r="G49" s="37"/>
      <c r="H49" s="33"/>
      <c r="K49" s="37"/>
      <c r="L49" s="19"/>
      <c r="N49" s="19"/>
      <c r="O49" s="20"/>
      <c r="P49" s="37"/>
      <c r="Q49" s="37"/>
    </row>
    <row r="50" spans="1:17" x14ac:dyDescent="0.25">
      <c r="B50" s="21"/>
      <c r="C50" s="299"/>
      <c r="D50" s="23"/>
      <c r="E50" s="23"/>
      <c r="F50" s="23"/>
      <c r="G50" s="37"/>
      <c r="H50" s="33"/>
      <c r="K50" s="37"/>
      <c r="L50" s="19"/>
      <c r="N50" s="19"/>
      <c r="O50" s="20"/>
      <c r="P50" s="37"/>
      <c r="Q50" s="37"/>
    </row>
    <row r="51" spans="1:17" x14ac:dyDescent="0.25">
      <c r="B51" s="21"/>
      <c r="C51" s="299"/>
      <c r="D51" s="23"/>
      <c r="E51" s="23"/>
      <c r="F51" s="23"/>
      <c r="G51" s="37"/>
      <c r="H51" s="33"/>
      <c r="K51" s="37"/>
      <c r="L51" s="19"/>
      <c r="N51" s="19"/>
      <c r="O51" s="20"/>
      <c r="P51" s="37"/>
      <c r="Q51" s="37"/>
    </row>
    <row r="52" spans="1:17" s="12" customFormat="1" ht="13.8" thickBot="1" x14ac:dyDescent="0.3">
      <c r="A52" s="47"/>
      <c r="B52" s="21"/>
      <c r="C52" s="299"/>
      <c r="D52" s="23"/>
      <c r="E52" s="23"/>
      <c r="F52" s="23"/>
      <c r="G52" s="37"/>
      <c r="H52" s="33"/>
      <c r="I52" s="11"/>
      <c r="J52" s="11"/>
      <c r="K52" s="37"/>
      <c r="L52" s="19"/>
      <c r="M52" s="43"/>
      <c r="N52" s="19"/>
      <c r="O52" s="26"/>
      <c r="P52" s="37"/>
      <c r="Q52" s="37"/>
    </row>
    <row r="53" spans="1:17" s="7" customFormat="1" x14ac:dyDescent="0.25">
      <c r="B53" s="21"/>
      <c r="C53" s="299"/>
      <c r="D53" s="19"/>
      <c r="E53" s="23"/>
      <c r="F53" s="23"/>
      <c r="G53" s="19"/>
      <c r="H53" s="33"/>
      <c r="I53" s="11"/>
      <c r="J53" s="11"/>
      <c r="K53" s="18"/>
      <c r="L53" s="19"/>
      <c r="M53" s="43"/>
      <c r="N53" s="19"/>
      <c r="O53" s="27"/>
      <c r="P53" s="18"/>
      <c r="Q53" s="18"/>
    </row>
    <row r="54" spans="1:17" x14ac:dyDescent="0.25">
      <c r="B54" s="21"/>
      <c r="C54" s="299"/>
      <c r="D54" s="19"/>
      <c r="E54" s="19"/>
      <c r="F54" s="19"/>
      <c r="G54" s="19"/>
      <c r="H54" s="33"/>
      <c r="K54" s="19"/>
      <c r="L54" s="19"/>
      <c r="N54" s="19"/>
      <c r="O54" s="20"/>
      <c r="P54" s="19"/>
      <c r="Q54" s="19"/>
    </row>
    <row r="55" spans="1:17" x14ac:dyDescent="0.25">
      <c r="B55" s="21"/>
      <c r="C55" s="299"/>
      <c r="D55" s="19"/>
      <c r="E55" s="18"/>
      <c r="F55" s="18"/>
      <c r="G55" s="19"/>
      <c r="H55" s="33"/>
      <c r="K55" s="19"/>
      <c r="L55" s="19"/>
      <c r="N55" s="19"/>
      <c r="O55" s="20"/>
      <c r="P55" s="19"/>
      <c r="Q55" s="19"/>
    </row>
    <row r="56" spans="1:17" x14ac:dyDescent="0.25">
      <c r="B56" s="21"/>
      <c r="C56" s="299"/>
      <c r="D56" s="19"/>
      <c r="E56" s="18"/>
      <c r="F56" s="18"/>
      <c r="G56" s="19"/>
      <c r="H56" s="33"/>
      <c r="K56" s="19"/>
      <c r="L56" s="19"/>
      <c r="N56" s="19"/>
      <c r="O56" s="20"/>
      <c r="P56" s="19"/>
      <c r="Q56" s="19"/>
    </row>
    <row r="57" spans="1:17" x14ac:dyDescent="0.25">
      <c r="B57" s="21"/>
      <c r="C57" s="299"/>
      <c r="D57" s="19"/>
      <c r="E57" s="18"/>
      <c r="F57" s="18"/>
      <c r="G57" s="18"/>
      <c r="H57" s="33"/>
      <c r="K57" s="18"/>
      <c r="L57" s="19"/>
      <c r="N57" s="19"/>
      <c r="O57" s="20"/>
      <c r="P57" s="18"/>
      <c r="Q57" s="18"/>
    </row>
    <row r="58" spans="1:17" x14ac:dyDescent="0.25">
      <c r="B58" s="21"/>
      <c r="C58" s="299"/>
      <c r="D58" s="19"/>
      <c r="E58" s="18"/>
      <c r="F58" s="28"/>
      <c r="G58" s="18"/>
      <c r="H58" s="33"/>
      <c r="K58" s="18"/>
      <c r="L58" s="19"/>
      <c r="N58" s="19"/>
      <c r="O58" s="20"/>
      <c r="P58" s="18"/>
      <c r="Q58" s="18"/>
    </row>
    <row r="59" spans="1:17" x14ac:dyDescent="0.25">
      <c r="B59" s="21"/>
      <c r="C59" s="299"/>
      <c r="D59" s="19"/>
      <c r="E59" s="18"/>
      <c r="F59" s="28"/>
      <c r="G59" s="18"/>
      <c r="H59" s="35"/>
      <c r="K59" s="18"/>
      <c r="L59" s="19"/>
      <c r="N59" s="19"/>
      <c r="O59" s="20"/>
      <c r="P59" s="18"/>
      <c r="Q59" s="18"/>
    </row>
    <row r="60" spans="1:17" x14ac:dyDescent="0.25">
      <c r="B60" s="21"/>
      <c r="C60" s="299"/>
      <c r="D60" s="19"/>
      <c r="E60" s="18"/>
      <c r="F60" s="28"/>
      <c r="G60" s="18"/>
      <c r="H60" s="33"/>
      <c r="K60" s="18"/>
      <c r="L60" s="19"/>
      <c r="N60" s="19"/>
      <c r="O60" s="20"/>
      <c r="P60" s="18"/>
      <c r="Q60" s="18"/>
    </row>
    <row r="61" spans="1:17" x14ac:dyDescent="0.25">
      <c r="B61" s="21"/>
      <c r="C61" s="299"/>
      <c r="D61" s="19"/>
      <c r="E61" s="18"/>
      <c r="F61" s="28"/>
      <c r="G61" s="18"/>
      <c r="H61" s="33"/>
      <c r="K61" s="18"/>
      <c r="L61" s="19"/>
      <c r="N61" s="19"/>
      <c r="O61" s="20"/>
      <c r="P61" s="18"/>
      <c r="Q61" s="18"/>
    </row>
    <row r="62" spans="1:17" x14ac:dyDescent="0.25">
      <c r="B62" s="21"/>
      <c r="C62" s="299"/>
      <c r="D62" s="19"/>
      <c r="E62" s="18"/>
      <c r="F62" s="28"/>
      <c r="G62" s="18"/>
      <c r="H62" s="33"/>
      <c r="K62" s="18"/>
      <c r="L62" s="19"/>
      <c r="N62" s="19"/>
      <c r="O62" s="20"/>
      <c r="P62" s="18"/>
      <c r="Q62" s="18"/>
    </row>
    <row r="63" spans="1:17" x14ac:dyDescent="0.25">
      <c r="B63" s="21"/>
      <c r="C63" s="299"/>
      <c r="D63" s="19"/>
      <c r="E63" s="18"/>
      <c r="F63" s="28"/>
      <c r="G63" s="18"/>
      <c r="H63" s="33"/>
      <c r="K63" s="18"/>
      <c r="L63" s="19"/>
      <c r="N63" s="19"/>
      <c r="O63" s="20"/>
      <c r="P63" s="18"/>
      <c r="Q63" s="18"/>
    </row>
    <row r="64" spans="1:17" x14ac:dyDescent="0.25">
      <c r="B64" s="21"/>
      <c r="C64" s="299"/>
      <c r="D64" s="19"/>
      <c r="E64" s="18"/>
      <c r="F64" s="28"/>
      <c r="G64" s="18"/>
      <c r="H64" s="33"/>
      <c r="K64" s="18"/>
      <c r="L64" s="19"/>
      <c r="N64" s="19"/>
      <c r="O64" s="20"/>
      <c r="P64" s="18"/>
      <c r="Q64" s="18"/>
    </row>
    <row r="65" spans="2:17" x14ac:dyDescent="0.25">
      <c r="B65" s="21"/>
      <c r="C65" s="299"/>
      <c r="D65" s="19"/>
      <c r="E65" s="18"/>
      <c r="F65" s="28"/>
      <c r="G65" s="18"/>
      <c r="H65" s="33"/>
      <c r="K65" s="18"/>
      <c r="L65" s="19"/>
      <c r="N65" s="19"/>
      <c r="O65" s="20"/>
      <c r="P65" s="18"/>
      <c r="Q65" s="18"/>
    </row>
    <row r="66" spans="2:17" ht="13.8" x14ac:dyDescent="0.25">
      <c r="B66" s="21"/>
      <c r="C66" s="299"/>
      <c r="D66" s="19"/>
      <c r="E66" s="18"/>
      <c r="F66" s="18"/>
      <c r="G66" s="40"/>
      <c r="H66" s="33"/>
      <c r="K66" s="40"/>
      <c r="L66" s="19"/>
      <c r="N66" s="19"/>
      <c r="O66" s="20"/>
      <c r="P66" s="40"/>
      <c r="Q66" s="40"/>
    </row>
    <row r="67" spans="2:17" x14ac:dyDescent="0.25">
      <c r="B67" s="21"/>
      <c r="C67" s="299"/>
      <c r="D67" s="19"/>
      <c r="E67" s="18"/>
      <c r="F67" s="18"/>
      <c r="G67" s="18"/>
      <c r="H67" s="33"/>
      <c r="K67" s="18"/>
      <c r="L67" s="19"/>
      <c r="N67" s="19"/>
      <c r="O67" s="20"/>
      <c r="P67" s="18"/>
      <c r="Q67" s="18"/>
    </row>
    <row r="68" spans="2:17" x14ac:dyDescent="0.25">
      <c r="B68" s="21"/>
      <c r="C68" s="300"/>
      <c r="D68" s="29"/>
      <c r="E68" s="29"/>
      <c r="F68" s="18"/>
      <c r="G68" s="18"/>
      <c r="H68" s="33"/>
      <c r="K68" s="18"/>
      <c r="L68" s="19"/>
      <c r="N68" s="19"/>
      <c r="O68" s="20"/>
      <c r="P68" s="18"/>
      <c r="Q68" s="18"/>
    </row>
    <row r="69" spans="2:17" x14ac:dyDescent="0.25">
      <c r="B69" s="21"/>
      <c r="C69" s="300"/>
      <c r="D69" s="29"/>
      <c r="E69" s="29"/>
      <c r="F69" s="18"/>
      <c r="G69" s="18"/>
      <c r="H69" s="33"/>
      <c r="K69" s="18"/>
      <c r="L69" s="19"/>
      <c r="N69" s="19"/>
      <c r="O69" s="20"/>
      <c r="P69" s="18"/>
      <c r="Q69" s="18"/>
    </row>
    <row r="70" spans="2:17" x14ac:dyDescent="0.25">
      <c r="B70" s="21"/>
      <c r="C70" s="300"/>
      <c r="D70" s="29"/>
      <c r="E70" s="18"/>
      <c r="F70" s="31"/>
      <c r="G70" s="31"/>
      <c r="H70" s="33"/>
      <c r="K70" s="18"/>
      <c r="L70" s="19"/>
      <c r="N70" s="19"/>
      <c r="O70" s="20"/>
      <c r="P70" s="18"/>
      <c r="Q70" s="18"/>
    </row>
    <row r="71" spans="2:17" x14ac:dyDescent="0.25">
      <c r="B71" s="21"/>
      <c r="C71" s="299"/>
      <c r="D71" s="19"/>
      <c r="E71" s="18"/>
      <c r="F71" s="18"/>
      <c r="G71" s="18"/>
      <c r="H71" s="33"/>
      <c r="K71" s="18"/>
      <c r="L71" s="19"/>
      <c r="N71" s="19"/>
      <c r="O71" s="20"/>
      <c r="P71" s="18"/>
      <c r="Q71" s="18"/>
    </row>
    <row r="72" spans="2:17" x14ac:dyDescent="0.25">
      <c r="B72" s="21"/>
      <c r="C72" s="299"/>
      <c r="D72" s="19"/>
      <c r="E72" s="18"/>
      <c r="F72" s="18"/>
      <c r="G72" s="18"/>
      <c r="H72" s="33"/>
      <c r="K72" s="18"/>
      <c r="L72" s="19"/>
      <c r="N72" s="19"/>
      <c r="O72" s="20"/>
      <c r="P72" s="18"/>
      <c r="Q72" s="18"/>
    </row>
    <row r="73" spans="2:17" x14ac:dyDescent="0.25">
      <c r="B73" s="21"/>
      <c r="C73" s="299"/>
      <c r="D73" s="19"/>
      <c r="E73" s="19"/>
      <c r="F73" s="19"/>
      <c r="G73" s="19"/>
      <c r="H73" s="33"/>
      <c r="K73" s="18"/>
      <c r="L73" s="19"/>
      <c r="N73" s="19"/>
      <c r="O73" s="20"/>
      <c r="P73" s="18"/>
      <c r="Q73" s="18"/>
    </row>
    <row r="74" spans="2:17" x14ac:dyDescent="0.25">
      <c r="B74" s="21"/>
      <c r="C74" s="299"/>
      <c r="D74" s="19"/>
      <c r="E74" s="19"/>
      <c r="F74" s="19"/>
      <c r="G74" s="19"/>
      <c r="H74" s="33"/>
      <c r="K74" s="18"/>
      <c r="L74" s="19"/>
      <c r="N74" s="19"/>
      <c r="O74" s="20"/>
      <c r="P74" s="18"/>
      <c r="Q74" s="18"/>
    </row>
    <row r="75" spans="2:17" x14ac:dyDescent="0.25">
      <c r="B75" s="21"/>
      <c r="C75" s="299"/>
      <c r="D75" s="19"/>
      <c r="E75" s="19"/>
      <c r="F75" s="19"/>
      <c r="G75" s="19"/>
      <c r="H75" s="33"/>
      <c r="K75" s="18"/>
      <c r="L75" s="19"/>
      <c r="N75" s="19"/>
      <c r="O75" s="20"/>
      <c r="P75" s="18"/>
      <c r="Q75" s="18"/>
    </row>
    <row r="76" spans="2:17" x14ac:dyDescent="0.25">
      <c r="B76" s="30"/>
      <c r="C76" s="301"/>
    </row>
    <row r="77" spans="2:17" x14ac:dyDescent="0.25">
      <c r="B77" s="30"/>
      <c r="C77" s="301"/>
    </row>
    <row r="78" spans="2:17" x14ac:dyDescent="0.25">
      <c r="B78" s="30"/>
      <c r="C78" s="301"/>
    </row>
    <row r="79" spans="2:17" x14ac:dyDescent="0.25">
      <c r="B79" s="30"/>
      <c r="C79" s="301"/>
      <c r="H79" s="11"/>
      <c r="K79" s="11"/>
      <c r="M79" s="11"/>
      <c r="P79" s="11"/>
      <c r="Q79" s="11"/>
    </row>
    <row r="80" spans="2:17" x14ac:dyDescent="0.25">
      <c r="B80" s="30"/>
      <c r="C80" s="301"/>
      <c r="H80" s="11"/>
      <c r="K80" s="11"/>
      <c r="M80" s="11"/>
      <c r="P80" s="11"/>
      <c r="Q80" s="11"/>
    </row>
    <row r="81" spans="2:17" x14ac:dyDescent="0.25">
      <c r="B81" s="30"/>
      <c r="C81" s="301"/>
      <c r="H81" s="11"/>
      <c r="K81" s="11"/>
      <c r="M81" s="11"/>
      <c r="P81" s="11"/>
      <c r="Q81" s="11"/>
    </row>
    <row r="82" spans="2:17" x14ac:dyDescent="0.25">
      <c r="B82" s="30"/>
      <c r="C82" s="301"/>
      <c r="H82" s="11"/>
      <c r="K82" s="11"/>
      <c r="M82" s="11"/>
      <c r="P82" s="11"/>
      <c r="Q82" s="11"/>
    </row>
    <row r="83" spans="2:17" x14ac:dyDescent="0.25">
      <c r="B83" s="30"/>
      <c r="C83" s="301"/>
      <c r="H83" s="11"/>
      <c r="K83" s="11"/>
      <c r="M83" s="11"/>
      <c r="P83" s="11"/>
      <c r="Q83" s="11"/>
    </row>
    <row r="84" spans="2:17" x14ac:dyDescent="0.25">
      <c r="B84" s="30"/>
      <c r="C84" s="301"/>
      <c r="H84" s="11"/>
      <c r="K84" s="11"/>
      <c r="M84" s="11"/>
      <c r="P84" s="11"/>
      <c r="Q84" s="11"/>
    </row>
    <row r="85" spans="2:17" x14ac:dyDescent="0.25">
      <c r="B85" s="30"/>
      <c r="C85" s="301"/>
      <c r="H85" s="11"/>
      <c r="K85" s="11"/>
      <c r="M85" s="11"/>
      <c r="P85" s="11"/>
      <c r="Q85" s="11"/>
    </row>
    <row r="86" spans="2:17" x14ac:dyDescent="0.25">
      <c r="B86" s="30"/>
      <c r="C86" s="301"/>
      <c r="H86" s="11"/>
      <c r="K86" s="11"/>
      <c r="M86" s="11"/>
      <c r="P86" s="11"/>
      <c r="Q86" s="11"/>
    </row>
    <row r="87" spans="2:17" x14ac:dyDescent="0.25">
      <c r="B87" s="30"/>
      <c r="C87" s="301"/>
      <c r="H87" s="11"/>
      <c r="K87" s="11"/>
      <c r="M87" s="11"/>
      <c r="P87" s="11"/>
      <c r="Q87" s="11"/>
    </row>
    <row r="88" spans="2:17" x14ac:dyDescent="0.25">
      <c r="B88" s="30"/>
      <c r="C88" s="301"/>
      <c r="H88" s="11"/>
      <c r="K88" s="11"/>
      <c r="M88" s="11"/>
      <c r="P88" s="11"/>
      <c r="Q88" s="11"/>
    </row>
    <row r="89" spans="2:17" x14ac:dyDescent="0.25">
      <c r="B89" s="30"/>
      <c r="C89" s="301"/>
      <c r="H89" s="11"/>
      <c r="K89" s="11"/>
      <c r="M89" s="11"/>
      <c r="P89" s="11"/>
      <c r="Q89" s="11"/>
    </row>
    <row r="90" spans="2:17" x14ac:dyDescent="0.25">
      <c r="B90" s="30"/>
      <c r="C90" s="301"/>
      <c r="H90" s="11"/>
      <c r="K90" s="11"/>
      <c r="M90" s="11"/>
      <c r="P90" s="11"/>
      <c r="Q90" s="11"/>
    </row>
    <row r="91" spans="2:17" x14ac:dyDescent="0.25">
      <c r="B91" s="30"/>
      <c r="C91" s="301"/>
      <c r="H91" s="11"/>
      <c r="K91" s="11"/>
      <c r="M91" s="11"/>
      <c r="P91" s="11"/>
      <c r="Q91" s="11"/>
    </row>
    <row r="92" spans="2:17" x14ac:dyDescent="0.25">
      <c r="B92" s="30"/>
      <c r="C92" s="301"/>
      <c r="H92" s="11"/>
      <c r="K92" s="11"/>
      <c r="M92" s="11"/>
      <c r="P92" s="11"/>
      <c r="Q92" s="11"/>
    </row>
    <row r="93" spans="2:17" x14ac:dyDescent="0.25">
      <c r="B93" s="30"/>
      <c r="C93" s="301"/>
      <c r="H93" s="11"/>
      <c r="K93" s="11"/>
      <c r="M93" s="11"/>
      <c r="P93" s="11"/>
      <c r="Q93" s="11"/>
    </row>
    <row r="94" spans="2:17" x14ac:dyDescent="0.25">
      <c r="B94" s="30"/>
      <c r="C94" s="301"/>
      <c r="H94" s="11"/>
      <c r="K94" s="11"/>
      <c r="M94" s="11"/>
      <c r="P94" s="11"/>
      <c r="Q94" s="11"/>
    </row>
    <row r="95" spans="2:17" x14ac:dyDescent="0.25">
      <c r="B95" s="30"/>
      <c r="C95" s="301"/>
      <c r="H95" s="11"/>
      <c r="K95" s="11"/>
      <c r="M95" s="11"/>
      <c r="P95" s="11"/>
      <c r="Q95" s="11"/>
    </row>
    <row r="96" spans="2:17" x14ac:dyDescent="0.25">
      <c r="B96" s="30"/>
      <c r="C96" s="301"/>
      <c r="H96" s="11"/>
      <c r="K96" s="11"/>
      <c r="M96" s="11"/>
      <c r="P96" s="11"/>
      <c r="Q96" s="11"/>
    </row>
    <row r="97" spans="2:17" x14ac:dyDescent="0.25">
      <c r="B97" s="30"/>
      <c r="C97" s="301"/>
      <c r="H97" s="11"/>
      <c r="K97" s="11"/>
      <c r="M97" s="11"/>
      <c r="P97" s="11"/>
      <c r="Q97" s="11"/>
    </row>
    <row r="98" spans="2:17" x14ac:dyDescent="0.25">
      <c r="B98" s="30"/>
      <c r="C98" s="301"/>
      <c r="H98" s="11"/>
      <c r="K98" s="11"/>
      <c r="M98" s="11"/>
      <c r="P98" s="11"/>
      <c r="Q98" s="11"/>
    </row>
    <row r="99" spans="2:17" x14ac:dyDescent="0.25">
      <c r="B99" s="30"/>
      <c r="C99" s="301"/>
      <c r="H99" s="11"/>
      <c r="K99" s="11"/>
      <c r="M99" s="11"/>
      <c r="P99" s="11"/>
      <c r="Q99" s="11"/>
    </row>
    <row r="100" spans="2:17" x14ac:dyDescent="0.25">
      <c r="B100" s="30"/>
      <c r="C100" s="301"/>
      <c r="H100" s="11"/>
      <c r="K100" s="11"/>
      <c r="M100" s="11"/>
      <c r="P100" s="11"/>
      <c r="Q100" s="11"/>
    </row>
    <row r="101" spans="2:17" x14ac:dyDescent="0.25">
      <c r="B101" s="30"/>
      <c r="C101" s="301"/>
      <c r="H101" s="11"/>
      <c r="K101" s="11"/>
      <c r="M101" s="11"/>
      <c r="P101" s="11"/>
      <c r="Q101" s="11"/>
    </row>
    <row r="102" spans="2:17" x14ac:dyDescent="0.25">
      <c r="B102" s="30"/>
      <c r="C102" s="301"/>
      <c r="H102" s="11"/>
      <c r="K102" s="11"/>
      <c r="M102" s="11"/>
      <c r="P102" s="11"/>
      <c r="Q102" s="11"/>
    </row>
    <row r="103" spans="2:17" x14ac:dyDescent="0.25">
      <c r="B103" s="30"/>
      <c r="C103" s="301"/>
      <c r="H103" s="11"/>
      <c r="K103" s="11"/>
      <c r="M103" s="11"/>
      <c r="P103" s="11"/>
      <c r="Q103" s="11"/>
    </row>
    <row r="104" spans="2:17" x14ac:dyDescent="0.25">
      <c r="B104" s="30"/>
      <c r="C104" s="301"/>
      <c r="H104" s="11"/>
      <c r="K104" s="11"/>
      <c r="M104" s="11"/>
      <c r="P104" s="11"/>
      <c r="Q104" s="11"/>
    </row>
    <row r="105" spans="2:17" x14ac:dyDescent="0.25">
      <c r="B105" s="30"/>
      <c r="C105" s="301"/>
      <c r="H105" s="11"/>
      <c r="K105" s="11"/>
      <c r="M105" s="11"/>
      <c r="P105" s="11"/>
      <c r="Q105" s="11"/>
    </row>
    <row r="106" spans="2:17" x14ac:dyDescent="0.25">
      <c r="B106" s="30"/>
      <c r="C106" s="301"/>
      <c r="H106" s="11"/>
      <c r="K106" s="11"/>
      <c r="M106" s="11"/>
      <c r="P106" s="11"/>
      <c r="Q106" s="11"/>
    </row>
    <row r="107" spans="2:17" x14ac:dyDescent="0.25">
      <c r="B107" s="30"/>
      <c r="C107" s="301"/>
      <c r="H107" s="11"/>
      <c r="K107" s="11"/>
      <c r="M107" s="11"/>
      <c r="P107" s="11"/>
      <c r="Q107" s="11"/>
    </row>
    <row r="108" spans="2:17" x14ac:dyDescent="0.25">
      <c r="B108" s="30"/>
      <c r="C108" s="301"/>
      <c r="H108" s="11"/>
      <c r="K108" s="11"/>
      <c r="M108" s="11"/>
      <c r="P108" s="11"/>
      <c r="Q108" s="11"/>
    </row>
    <row r="109" spans="2:17" x14ac:dyDescent="0.25">
      <c r="B109" s="30"/>
      <c r="C109" s="301"/>
      <c r="H109" s="11"/>
      <c r="K109" s="11"/>
      <c r="M109" s="11"/>
      <c r="P109" s="11"/>
      <c r="Q109" s="11"/>
    </row>
    <row r="110" spans="2:17" x14ac:dyDescent="0.25">
      <c r="B110" s="30"/>
      <c r="C110" s="301"/>
      <c r="H110" s="11"/>
      <c r="K110" s="11"/>
      <c r="M110" s="11"/>
      <c r="P110" s="11"/>
      <c r="Q110" s="11"/>
    </row>
    <row r="111" spans="2:17" x14ac:dyDescent="0.25">
      <c r="B111" s="30"/>
      <c r="C111" s="301"/>
      <c r="H111" s="11"/>
      <c r="K111" s="11"/>
      <c r="M111" s="11"/>
      <c r="P111" s="11"/>
      <c r="Q111" s="11"/>
    </row>
    <row r="112" spans="2:17" x14ac:dyDescent="0.25">
      <c r="B112" s="30"/>
      <c r="C112" s="301"/>
      <c r="H112" s="11"/>
      <c r="K112" s="11"/>
      <c r="M112" s="11"/>
      <c r="P112" s="11"/>
      <c r="Q112" s="11"/>
    </row>
    <row r="113" spans="2:17" x14ac:dyDescent="0.25">
      <c r="B113" s="30"/>
      <c r="C113" s="301"/>
      <c r="H113" s="11"/>
      <c r="K113" s="11"/>
      <c r="M113" s="11"/>
      <c r="P113" s="11"/>
      <c r="Q113" s="11"/>
    </row>
    <row r="114" spans="2:17" x14ac:dyDescent="0.25">
      <c r="B114" s="30"/>
      <c r="C114" s="301"/>
      <c r="H114" s="11"/>
      <c r="K114" s="11"/>
      <c r="M114" s="11"/>
      <c r="P114" s="11"/>
      <c r="Q114" s="11"/>
    </row>
    <row r="115" spans="2:17" x14ac:dyDescent="0.25">
      <c r="B115" s="30"/>
      <c r="C115" s="301"/>
      <c r="H115" s="11"/>
      <c r="K115" s="11"/>
      <c r="M115" s="11"/>
      <c r="P115" s="11"/>
      <c r="Q115" s="11"/>
    </row>
    <row r="116" spans="2:17" x14ac:dyDescent="0.25">
      <c r="B116" s="30"/>
      <c r="C116" s="301"/>
      <c r="H116" s="11"/>
      <c r="K116" s="11"/>
      <c r="M116" s="11"/>
      <c r="P116" s="11"/>
      <c r="Q116" s="11"/>
    </row>
    <row r="117" spans="2:17" x14ac:dyDescent="0.25">
      <c r="B117" s="30"/>
      <c r="C117" s="301"/>
      <c r="H117" s="11"/>
      <c r="K117" s="11"/>
      <c r="M117" s="11"/>
      <c r="P117" s="11"/>
      <c r="Q117" s="11"/>
    </row>
    <row r="118" spans="2:17" x14ac:dyDescent="0.25">
      <c r="B118" s="30"/>
      <c r="C118" s="301"/>
      <c r="H118" s="11"/>
      <c r="K118" s="11"/>
      <c r="M118" s="11"/>
      <c r="P118" s="11"/>
      <c r="Q118" s="11"/>
    </row>
    <row r="119" spans="2:17" x14ac:dyDescent="0.25">
      <c r="B119" s="30"/>
      <c r="C119" s="301"/>
      <c r="H119" s="11"/>
      <c r="K119" s="11"/>
      <c r="M119" s="11"/>
      <c r="P119" s="11"/>
      <c r="Q119" s="11"/>
    </row>
    <row r="120" spans="2:17" x14ac:dyDescent="0.25">
      <c r="B120" s="30"/>
      <c r="C120" s="301"/>
      <c r="H120" s="11"/>
      <c r="K120" s="11"/>
      <c r="M120" s="11"/>
      <c r="P120" s="11"/>
      <c r="Q120" s="11"/>
    </row>
    <row r="121" spans="2:17" x14ac:dyDescent="0.25">
      <c r="B121" s="30"/>
      <c r="C121" s="301"/>
      <c r="H121" s="11"/>
      <c r="K121" s="11"/>
      <c r="M121" s="11"/>
      <c r="P121" s="11"/>
      <c r="Q121" s="11"/>
    </row>
    <row r="122" spans="2:17" x14ac:dyDescent="0.25">
      <c r="B122" s="30"/>
      <c r="C122" s="301"/>
      <c r="H122" s="11"/>
      <c r="K122" s="11"/>
      <c r="M122" s="11"/>
      <c r="P122" s="11"/>
      <c r="Q122" s="11"/>
    </row>
    <row r="123" spans="2:17" x14ac:dyDescent="0.25">
      <c r="B123" s="30"/>
      <c r="C123" s="301"/>
      <c r="H123" s="11"/>
      <c r="K123" s="11"/>
      <c r="M123" s="11"/>
      <c r="P123" s="11"/>
      <c r="Q123" s="11"/>
    </row>
    <row r="124" spans="2:17" x14ac:dyDescent="0.25">
      <c r="B124" s="30"/>
      <c r="C124" s="301"/>
      <c r="H124" s="11"/>
      <c r="K124" s="11"/>
      <c r="M124" s="11"/>
      <c r="P124" s="11"/>
      <c r="Q124" s="11"/>
    </row>
    <row r="125" spans="2:17" x14ac:dyDescent="0.25">
      <c r="B125" s="30"/>
      <c r="C125" s="301"/>
      <c r="H125" s="11"/>
      <c r="K125" s="11"/>
      <c r="M125" s="11"/>
      <c r="P125" s="11"/>
      <c r="Q125" s="11"/>
    </row>
    <row r="126" spans="2:17" x14ac:dyDescent="0.25">
      <c r="B126" s="30"/>
      <c r="C126" s="301"/>
      <c r="H126" s="11"/>
      <c r="K126" s="11"/>
      <c r="M126" s="11"/>
      <c r="P126" s="11"/>
      <c r="Q126" s="11"/>
    </row>
    <row r="127" spans="2:17" x14ac:dyDescent="0.25">
      <c r="B127" s="30"/>
      <c r="C127" s="301"/>
      <c r="H127" s="11"/>
      <c r="K127" s="11"/>
      <c r="M127" s="11"/>
      <c r="P127" s="11"/>
      <c r="Q127" s="11"/>
    </row>
    <row r="128" spans="2:17" x14ac:dyDescent="0.25">
      <c r="B128" s="30"/>
      <c r="C128" s="301"/>
      <c r="H128" s="11"/>
      <c r="K128" s="11"/>
      <c r="M128" s="11"/>
      <c r="P128" s="11"/>
      <c r="Q128" s="11"/>
    </row>
    <row r="129" spans="2:17" x14ac:dyDescent="0.25">
      <c r="B129" s="30"/>
      <c r="C129" s="301"/>
      <c r="H129" s="11"/>
      <c r="K129" s="11"/>
      <c r="M129" s="11"/>
      <c r="P129" s="11"/>
      <c r="Q129" s="11"/>
    </row>
    <row r="130" spans="2:17" x14ac:dyDescent="0.25">
      <c r="B130" s="30"/>
      <c r="C130" s="301"/>
      <c r="H130" s="11"/>
      <c r="K130" s="11"/>
      <c r="M130" s="11"/>
      <c r="P130" s="11"/>
      <c r="Q130" s="11"/>
    </row>
    <row r="131" spans="2:17" x14ac:dyDescent="0.25">
      <c r="B131" s="30"/>
      <c r="C131" s="301"/>
      <c r="H131" s="11"/>
      <c r="K131" s="11"/>
      <c r="M131" s="11"/>
      <c r="P131" s="11"/>
      <c r="Q131" s="11"/>
    </row>
    <row r="132" spans="2:17" x14ac:dyDescent="0.25">
      <c r="B132" s="30"/>
      <c r="C132" s="301"/>
      <c r="H132" s="11"/>
      <c r="K132" s="11"/>
      <c r="M132" s="11"/>
      <c r="P132" s="11"/>
      <c r="Q132" s="11"/>
    </row>
    <row r="133" spans="2:17" x14ac:dyDescent="0.25">
      <c r="B133" s="30"/>
      <c r="C133" s="301"/>
      <c r="H133" s="11"/>
      <c r="K133" s="11"/>
      <c r="M133" s="11"/>
      <c r="P133" s="11"/>
      <c r="Q133" s="11"/>
    </row>
    <row r="134" spans="2:17" x14ac:dyDescent="0.25">
      <c r="B134" s="30"/>
      <c r="C134" s="301"/>
      <c r="H134" s="11"/>
      <c r="K134" s="11"/>
      <c r="M134" s="11"/>
      <c r="P134" s="11"/>
      <c r="Q134" s="11"/>
    </row>
    <row r="135" spans="2:17" x14ac:dyDescent="0.25">
      <c r="B135" s="30"/>
      <c r="C135" s="301"/>
      <c r="H135" s="11"/>
      <c r="K135" s="11"/>
      <c r="M135" s="11"/>
      <c r="P135" s="11"/>
      <c r="Q135" s="11"/>
    </row>
    <row r="136" spans="2:17" x14ac:dyDescent="0.25">
      <c r="B136" s="30"/>
      <c r="C136" s="301"/>
      <c r="H136" s="11"/>
      <c r="K136" s="11"/>
      <c r="M136" s="11"/>
      <c r="P136" s="11"/>
      <c r="Q136" s="11"/>
    </row>
    <row r="137" spans="2:17" x14ac:dyDescent="0.25">
      <c r="B137" s="30"/>
      <c r="C137" s="301"/>
      <c r="H137" s="11"/>
      <c r="K137" s="11"/>
      <c r="M137" s="11"/>
      <c r="P137" s="11"/>
      <c r="Q137" s="11"/>
    </row>
    <row r="138" spans="2:17" x14ac:dyDescent="0.25">
      <c r="B138" s="30"/>
      <c r="C138" s="301"/>
      <c r="H138" s="11"/>
      <c r="K138" s="11"/>
      <c r="M138" s="11"/>
      <c r="P138" s="11"/>
      <c r="Q138" s="11"/>
    </row>
    <row r="139" spans="2:17" x14ac:dyDescent="0.25">
      <c r="B139" s="30"/>
      <c r="C139" s="301"/>
      <c r="H139" s="11"/>
      <c r="K139" s="11"/>
      <c r="M139" s="11"/>
      <c r="P139" s="11"/>
      <c r="Q139" s="11"/>
    </row>
    <row r="140" spans="2:17" x14ac:dyDescent="0.25">
      <c r="B140" s="30"/>
      <c r="C140" s="301"/>
      <c r="H140" s="11"/>
      <c r="K140" s="11"/>
      <c r="M140" s="11"/>
      <c r="P140" s="11"/>
      <c r="Q140" s="11"/>
    </row>
    <row r="141" spans="2:17" x14ac:dyDescent="0.25">
      <c r="B141" s="30"/>
      <c r="C141" s="301"/>
      <c r="H141" s="11"/>
      <c r="K141" s="11"/>
      <c r="M141" s="11"/>
      <c r="P141" s="11"/>
      <c r="Q141" s="11"/>
    </row>
    <row r="142" spans="2:17" x14ac:dyDescent="0.25">
      <c r="B142" s="30"/>
      <c r="C142" s="301"/>
      <c r="H142" s="11"/>
      <c r="K142" s="11"/>
      <c r="M142" s="11"/>
      <c r="P142" s="11"/>
      <c r="Q142" s="11"/>
    </row>
    <row r="143" spans="2:17" x14ac:dyDescent="0.25">
      <c r="B143" s="30"/>
      <c r="C143" s="301"/>
      <c r="H143" s="11"/>
      <c r="K143" s="11"/>
      <c r="M143" s="11"/>
      <c r="P143" s="11"/>
      <c r="Q143" s="11"/>
    </row>
    <row r="144" spans="2:17" x14ac:dyDescent="0.25">
      <c r="B144" s="30"/>
      <c r="C144" s="301"/>
      <c r="H144" s="11"/>
      <c r="K144" s="11"/>
      <c r="M144" s="11"/>
      <c r="P144" s="11"/>
      <c r="Q144" s="11"/>
    </row>
    <row r="145" spans="2:17" x14ac:dyDescent="0.25">
      <c r="B145" s="30"/>
      <c r="C145" s="301"/>
      <c r="H145" s="11"/>
      <c r="K145" s="11"/>
      <c r="M145" s="11"/>
      <c r="P145" s="11"/>
      <c r="Q145" s="11"/>
    </row>
    <row r="146" spans="2:17" x14ac:dyDescent="0.25">
      <c r="B146" s="30"/>
      <c r="C146" s="301"/>
      <c r="H146" s="11"/>
      <c r="K146" s="11"/>
      <c r="M146" s="11"/>
      <c r="P146" s="11"/>
      <c r="Q146" s="11"/>
    </row>
    <row r="147" spans="2:17" x14ac:dyDescent="0.25">
      <c r="B147" s="30"/>
      <c r="C147" s="301"/>
      <c r="H147" s="11"/>
      <c r="K147" s="11"/>
      <c r="M147" s="11"/>
      <c r="P147" s="11"/>
      <c r="Q147" s="11"/>
    </row>
    <row r="148" spans="2:17" x14ac:dyDescent="0.25">
      <c r="B148" s="30"/>
      <c r="C148" s="301"/>
      <c r="H148" s="11"/>
      <c r="K148" s="11"/>
      <c r="M148" s="11"/>
      <c r="P148" s="11"/>
      <c r="Q148" s="11"/>
    </row>
    <row r="149" spans="2:17" x14ac:dyDescent="0.25">
      <c r="B149" s="30"/>
      <c r="C149" s="301"/>
      <c r="H149" s="11"/>
      <c r="K149" s="11"/>
      <c r="M149" s="11"/>
      <c r="P149" s="11"/>
      <c r="Q149" s="11"/>
    </row>
    <row r="150" spans="2:17" x14ac:dyDescent="0.25">
      <c r="B150" s="30"/>
      <c r="C150" s="301"/>
      <c r="H150" s="11"/>
      <c r="K150" s="11"/>
      <c r="M150" s="11"/>
      <c r="P150" s="11"/>
      <c r="Q150" s="11"/>
    </row>
    <row r="151" spans="2:17" x14ac:dyDescent="0.25">
      <c r="B151" s="30"/>
      <c r="C151" s="301"/>
      <c r="H151" s="11"/>
      <c r="K151" s="11"/>
      <c r="M151" s="11"/>
      <c r="P151" s="11"/>
      <c r="Q151" s="11"/>
    </row>
    <row r="152" spans="2:17" x14ac:dyDescent="0.25">
      <c r="B152" s="30"/>
      <c r="C152" s="301"/>
      <c r="H152" s="11"/>
      <c r="K152" s="11"/>
      <c r="M152" s="11"/>
      <c r="P152" s="11"/>
      <c r="Q152" s="11"/>
    </row>
    <row r="153" spans="2:17" x14ac:dyDescent="0.25">
      <c r="B153" s="30"/>
      <c r="C153" s="301"/>
      <c r="H153" s="11"/>
      <c r="K153" s="11"/>
      <c r="M153" s="11"/>
      <c r="P153" s="11"/>
      <c r="Q153" s="11"/>
    </row>
    <row r="154" spans="2:17" x14ac:dyDescent="0.25">
      <c r="B154" s="30"/>
      <c r="C154" s="301"/>
      <c r="H154" s="11"/>
      <c r="K154" s="11"/>
      <c r="M154" s="11"/>
      <c r="P154" s="11"/>
      <c r="Q154" s="11"/>
    </row>
    <row r="155" spans="2:17" x14ac:dyDescent="0.25">
      <c r="B155" s="30"/>
      <c r="C155" s="301"/>
      <c r="H155" s="11"/>
      <c r="K155" s="11"/>
      <c r="M155" s="11"/>
      <c r="P155" s="11"/>
      <c r="Q155" s="11"/>
    </row>
    <row r="156" spans="2:17" x14ac:dyDescent="0.25">
      <c r="B156" s="30"/>
      <c r="C156" s="301"/>
      <c r="H156" s="11"/>
      <c r="K156" s="11"/>
      <c r="M156" s="11"/>
      <c r="P156" s="11"/>
      <c r="Q156" s="11"/>
    </row>
    <row r="157" spans="2:17" x14ac:dyDescent="0.25">
      <c r="B157" s="30"/>
      <c r="C157" s="301"/>
      <c r="H157" s="11"/>
      <c r="K157" s="11"/>
      <c r="M157" s="11"/>
      <c r="P157" s="11"/>
      <c r="Q157" s="11"/>
    </row>
    <row r="158" spans="2:17" x14ac:dyDescent="0.25">
      <c r="B158" s="30"/>
      <c r="C158" s="301"/>
      <c r="H158" s="11"/>
      <c r="K158" s="11"/>
      <c r="M158" s="11"/>
      <c r="P158" s="11"/>
      <c r="Q158" s="11"/>
    </row>
    <row r="159" spans="2:17" x14ac:dyDescent="0.25">
      <c r="B159" s="30"/>
      <c r="C159" s="301"/>
      <c r="H159" s="11"/>
      <c r="K159" s="11"/>
      <c r="M159" s="11"/>
      <c r="P159" s="11"/>
      <c r="Q159" s="11"/>
    </row>
    <row r="160" spans="2:17" x14ac:dyDescent="0.25">
      <c r="B160" s="30"/>
      <c r="C160" s="301"/>
      <c r="H160" s="11"/>
      <c r="K160" s="11"/>
      <c r="M160" s="11"/>
      <c r="P160" s="11"/>
      <c r="Q160" s="11"/>
    </row>
    <row r="161" spans="2:17" x14ac:dyDescent="0.25">
      <c r="B161" s="30"/>
      <c r="C161" s="301"/>
      <c r="H161" s="11"/>
      <c r="K161" s="11"/>
      <c r="M161" s="11"/>
      <c r="P161" s="11"/>
      <c r="Q161" s="11"/>
    </row>
    <row r="162" spans="2:17" x14ac:dyDescent="0.25">
      <c r="B162" s="30"/>
      <c r="C162" s="301"/>
      <c r="H162" s="11"/>
      <c r="K162" s="11"/>
      <c r="M162" s="11"/>
      <c r="P162" s="11"/>
      <c r="Q162" s="11"/>
    </row>
    <row r="163" spans="2:17" x14ac:dyDescent="0.25">
      <c r="B163" s="30"/>
      <c r="C163" s="301"/>
      <c r="H163" s="11"/>
      <c r="K163" s="11"/>
      <c r="M163" s="11"/>
      <c r="P163" s="11"/>
      <c r="Q163" s="11"/>
    </row>
    <row r="164" spans="2:17" x14ac:dyDescent="0.25">
      <c r="B164" s="30"/>
      <c r="C164" s="301"/>
      <c r="H164" s="11"/>
      <c r="K164" s="11"/>
      <c r="M164" s="11"/>
      <c r="P164" s="11"/>
      <c r="Q164" s="11"/>
    </row>
    <row r="165" spans="2:17" x14ac:dyDescent="0.25">
      <c r="B165" s="30"/>
      <c r="C165" s="301"/>
      <c r="H165" s="11"/>
      <c r="K165" s="11"/>
      <c r="M165" s="11"/>
      <c r="P165" s="11"/>
      <c r="Q165" s="11"/>
    </row>
    <row r="166" spans="2:17" x14ac:dyDescent="0.25">
      <c r="B166" s="30"/>
      <c r="C166" s="301"/>
      <c r="H166" s="11"/>
      <c r="K166" s="11"/>
      <c r="M166" s="11"/>
      <c r="P166" s="11"/>
      <c r="Q166" s="11"/>
    </row>
    <row r="167" spans="2:17" x14ac:dyDescent="0.25">
      <c r="B167" s="30"/>
      <c r="C167" s="301"/>
      <c r="H167" s="11"/>
      <c r="K167" s="11"/>
      <c r="M167" s="11"/>
      <c r="P167" s="11"/>
      <c r="Q167" s="11"/>
    </row>
    <row r="168" spans="2:17" x14ac:dyDescent="0.25">
      <c r="B168" s="30"/>
      <c r="C168" s="301"/>
      <c r="H168" s="11"/>
      <c r="K168" s="11"/>
      <c r="M168" s="11"/>
      <c r="P168" s="11"/>
      <c r="Q168" s="11"/>
    </row>
    <row r="169" spans="2:17" x14ac:dyDescent="0.25">
      <c r="B169" s="30"/>
      <c r="C169" s="301"/>
      <c r="H169" s="11"/>
      <c r="K169" s="11"/>
      <c r="M169" s="11"/>
      <c r="P169" s="11"/>
      <c r="Q169" s="11"/>
    </row>
    <row r="170" spans="2:17" x14ac:dyDescent="0.25">
      <c r="B170" s="30"/>
      <c r="C170" s="301"/>
      <c r="H170" s="11"/>
      <c r="K170" s="11"/>
      <c r="M170" s="11"/>
      <c r="P170" s="11"/>
      <c r="Q170" s="11"/>
    </row>
    <row r="171" spans="2:17" x14ac:dyDescent="0.25">
      <c r="B171" s="30"/>
      <c r="C171" s="301"/>
      <c r="H171" s="11"/>
      <c r="K171" s="11"/>
      <c r="M171" s="11"/>
      <c r="P171" s="11"/>
      <c r="Q171" s="11"/>
    </row>
    <row r="172" spans="2:17" x14ac:dyDescent="0.25">
      <c r="B172" s="30"/>
      <c r="C172" s="301"/>
      <c r="H172" s="11"/>
      <c r="K172" s="11"/>
      <c r="M172" s="11"/>
      <c r="P172" s="11"/>
      <c r="Q172" s="11"/>
    </row>
    <row r="173" spans="2:17" x14ac:dyDescent="0.25">
      <c r="B173" s="30"/>
      <c r="C173" s="301"/>
      <c r="H173" s="11"/>
      <c r="K173" s="11"/>
      <c r="M173" s="11"/>
      <c r="P173" s="11"/>
      <c r="Q173" s="11"/>
    </row>
    <row r="174" spans="2:17" x14ac:dyDescent="0.25">
      <c r="B174" s="30"/>
      <c r="C174" s="301"/>
      <c r="H174" s="11"/>
      <c r="K174" s="11"/>
      <c r="M174" s="11"/>
      <c r="P174" s="11"/>
      <c r="Q174" s="11"/>
    </row>
    <row r="175" spans="2:17" x14ac:dyDescent="0.25">
      <c r="B175" s="30"/>
      <c r="C175" s="301"/>
      <c r="H175" s="11"/>
      <c r="K175" s="11"/>
      <c r="M175" s="11"/>
      <c r="P175" s="11"/>
      <c r="Q175" s="11"/>
    </row>
    <row r="176" spans="2:17" x14ac:dyDescent="0.25">
      <c r="B176" s="30"/>
      <c r="C176" s="301"/>
      <c r="H176" s="11"/>
      <c r="K176" s="11"/>
      <c r="M176" s="11"/>
      <c r="P176" s="11"/>
      <c r="Q176" s="11"/>
    </row>
    <row r="177" spans="2:17" x14ac:dyDescent="0.25">
      <c r="B177" s="30"/>
      <c r="C177" s="301"/>
      <c r="H177" s="11"/>
      <c r="K177" s="11"/>
      <c r="M177" s="11"/>
      <c r="P177" s="11"/>
      <c r="Q177" s="11"/>
    </row>
    <row r="178" spans="2:17" x14ac:dyDescent="0.25">
      <c r="B178" s="30"/>
      <c r="C178" s="301"/>
      <c r="H178" s="11"/>
      <c r="K178" s="11"/>
      <c r="M178" s="11"/>
      <c r="P178" s="11"/>
      <c r="Q178" s="11"/>
    </row>
    <row r="179" spans="2:17" x14ac:dyDescent="0.25">
      <c r="B179" s="30"/>
      <c r="C179" s="301"/>
      <c r="H179" s="11"/>
      <c r="K179" s="11"/>
      <c r="M179" s="11"/>
      <c r="P179" s="11"/>
      <c r="Q179" s="11"/>
    </row>
    <row r="180" spans="2:17" x14ac:dyDescent="0.25">
      <c r="B180" s="30"/>
      <c r="C180" s="301"/>
      <c r="H180" s="11"/>
      <c r="K180" s="11"/>
      <c r="M180" s="11"/>
      <c r="P180" s="11"/>
      <c r="Q180" s="11"/>
    </row>
    <row r="181" spans="2:17" x14ac:dyDescent="0.25">
      <c r="B181" s="30"/>
      <c r="C181" s="301"/>
      <c r="H181" s="11"/>
      <c r="K181" s="11"/>
      <c r="M181" s="11"/>
      <c r="P181" s="11"/>
      <c r="Q181" s="11"/>
    </row>
    <row r="182" spans="2:17" x14ac:dyDescent="0.25">
      <c r="B182" s="30"/>
      <c r="C182" s="301"/>
      <c r="H182" s="11"/>
      <c r="K182" s="11"/>
      <c r="M182" s="11"/>
      <c r="P182" s="11"/>
      <c r="Q182" s="11"/>
    </row>
    <row r="183" spans="2:17" x14ac:dyDescent="0.25">
      <c r="B183" s="30"/>
      <c r="C183" s="301"/>
      <c r="H183" s="11"/>
      <c r="K183" s="11"/>
      <c r="M183" s="11"/>
      <c r="P183" s="11"/>
      <c r="Q183" s="11"/>
    </row>
    <row r="184" spans="2:17" x14ac:dyDescent="0.25">
      <c r="B184" s="30"/>
      <c r="C184" s="301"/>
      <c r="H184" s="11"/>
      <c r="K184" s="11"/>
      <c r="M184" s="11"/>
      <c r="P184" s="11"/>
      <c r="Q184" s="11"/>
    </row>
    <row r="185" spans="2:17" x14ac:dyDescent="0.25">
      <c r="B185" s="30"/>
      <c r="C185" s="301"/>
      <c r="H185" s="11"/>
      <c r="K185" s="11"/>
      <c r="M185" s="11"/>
      <c r="P185" s="11"/>
      <c r="Q185" s="11"/>
    </row>
    <row r="186" spans="2:17" x14ac:dyDescent="0.25">
      <c r="B186" s="30"/>
      <c r="C186" s="301"/>
      <c r="H186" s="11"/>
      <c r="K186" s="11"/>
      <c r="M186" s="11"/>
      <c r="P186" s="11"/>
      <c r="Q186" s="11"/>
    </row>
    <row r="187" spans="2:17" x14ac:dyDescent="0.25">
      <c r="B187" s="30"/>
      <c r="C187" s="301"/>
      <c r="H187" s="11"/>
      <c r="K187" s="11"/>
      <c r="M187" s="11"/>
      <c r="P187" s="11"/>
      <c r="Q187" s="11"/>
    </row>
    <row r="188" spans="2:17" x14ac:dyDescent="0.25">
      <c r="B188" s="30"/>
      <c r="C188" s="301"/>
      <c r="H188" s="11"/>
      <c r="K188" s="11"/>
      <c r="M188" s="11"/>
      <c r="P188" s="11"/>
      <c r="Q188" s="11"/>
    </row>
    <row r="189" spans="2:17" x14ac:dyDescent="0.25">
      <c r="B189" s="30"/>
      <c r="C189" s="301"/>
      <c r="H189" s="11"/>
      <c r="K189" s="11"/>
      <c r="M189" s="11"/>
      <c r="P189" s="11"/>
      <c r="Q189" s="11"/>
    </row>
    <row r="190" spans="2:17" x14ac:dyDescent="0.25">
      <c r="B190" s="30"/>
      <c r="C190" s="301"/>
      <c r="H190" s="11"/>
      <c r="K190" s="11"/>
      <c r="M190" s="11"/>
      <c r="P190" s="11"/>
      <c r="Q190" s="11"/>
    </row>
    <row r="191" spans="2:17" x14ac:dyDescent="0.25">
      <c r="B191" s="30"/>
      <c r="C191" s="301"/>
      <c r="H191" s="11"/>
      <c r="K191" s="11"/>
      <c r="M191" s="11"/>
      <c r="P191" s="11"/>
      <c r="Q191" s="11"/>
    </row>
    <row r="192" spans="2:17" x14ac:dyDescent="0.25">
      <c r="B192" s="30"/>
      <c r="C192" s="301"/>
      <c r="H192" s="11"/>
      <c r="K192" s="11"/>
      <c r="M192" s="11"/>
      <c r="P192" s="11"/>
      <c r="Q192" s="11"/>
    </row>
    <row r="193" spans="2:17" x14ac:dyDescent="0.25">
      <c r="B193" s="30"/>
      <c r="C193" s="301"/>
      <c r="H193" s="11"/>
      <c r="K193" s="11"/>
      <c r="M193" s="11"/>
      <c r="P193" s="11"/>
      <c r="Q193" s="11"/>
    </row>
    <row r="194" spans="2:17" x14ac:dyDescent="0.25">
      <c r="B194" s="30"/>
      <c r="C194" s="301"/>
      <c r="H194" s="11"/>
      <c r="K194" s="11"/>
      <c r="M194" s="11"/>
      <c r="P194" s="11"/>
      <c r="Q194" s="11"/>
    </row>
    <row r="195" spans="2:17" x14ac:dyDescent="0.25">
      <c r="B195" s="30"/>
      <c r="C195" s="301"/>
      <c r="H195" s="11"/>
      <c r="K195" s="11"/>
      <c r="M195" s="11"/>
      <c r="P195" s="11"/>
      <c r="Q195" s="11"/>
    </row>
    <row r="196" spans="2:17" x14ac:dyDescent="0.25">
      <c r="B196" s="30"/>
      <c r="C196" s="301"/>
      <c r="H196" s="11"/>
      <c r="K196" s="11"/>
      <c r="M196" s="11"/>
      <c r="P196" s="11"/>
      <c r="Q196" s="11"/>
    </row>
    <row r="197" spans="2:17" x14ac:dyDescent="0.25">
      <c r="B197" s="30"/>
      <c r="C197" s="301"/>
      <c r="H197" s="11"/>
      <c r="K197" s="11"/>
      <c r="M197" s="11"/>
      <c r="P197" s="11"/>
      <c r="Q197" s="11"/>
    </row>
    <row r="198" spans="2:17" x14ac:dyDescent="0.25">
      <c r="B198" s="30"/>
      <c r="C198" s="301"/>
      <c r="H198" s="11"/>
      <c r="K198" s="11"/>
      <c r="M198" s="11"/>
      <c r="P198" s="11"/>
      <c r="Q198" s="11"/>
    </row>
    <row r="199" spans="2:17" x14ac:dyDescent="0.25">
      <c r="B199" s="30"/>
      <c r="C199" s="301"/>
      <c r="H199" s="11"/>
      <c r="K199" s="11"/>
      <c r="M199" s="11"/>
      <c r="P199" s="11"/>
      <c r="Q199" s="11"/>
    </row>
    <row r="200" spans="2:17" x14ac:dyDescent="0.25">
      <c r="B200" s="30"/>
      <c r="C200" s="301"/>
      <c r="H200" s="11"/>
      <c r="K200" s="11"/>
      <c r="M200" s="11"/>
      <c r="P200" s="11"/>
      <c r="Q200" s="11"/>
    </row>
    <row r="201" spans="2:17" x14ac:dyDescent="0.25">
      <c r="B201" s="30"/>
      <c r="C201" s="301"/>
      <c r="H201" s="11"/>
      <c r="K201" s="11"/>
      <c r="M201" s="11"/>
      <c r="P201" s="11"/>
      <c r="Q201" s="11"/>
    </row>
    <row r="202" spans="2:17" x14ac:dyDescent="0.25">
      <c r="B202" s="30"/>
      <c r="C202" s="301"/>
      <c r="H202" s="11"/>
      <c r="K202" s="11"/>
      <c r="M202" s="11"/>
      <c r="P202" s="11"/>
      <c r="Q202" s="11"/>
    </row>
    <row r="203" spans="2:17" x14ac:dyDescent="0.25">
      <c r="B203" s="30"/>
      <c r="C203" s="301"/>
      <c r="H203" s="11"/>
      <c r="K203" s="11"/>
      <c r="M203" s="11"/>
      <c r="P203" s="11"/>
      <c r="Q203" s="11"/>
    </row>
    <row r="204" spans="2:17" x14ac:dyDescent="0.25">
      <c r="B204" s="30"/>
      <c r="C204" s="301"/>
      <c r="H204" s="11"/>
      <c r="K204" s="11"/>
      <c r="M204" s="11"/>
      <c r="P204" s="11"/>
      <c r="Q204" s="11"/>
    </row>
    <row r="205" spans="2:17" x14ac:dyDescent="0.25">
      <c r="B205" s="30"/>
      <c r="C205" s="301"/>
      <c r="H205" s="11"/>
      <c r="K205" s="11"/>
      <c r="M205" s="11"/>
      <c r="P205" s="11"/>
      <c r="Q205" s="11"/>
    </row>
    <row r="206" spans="2:17" x14ac:dyDescent="0.25">
      <c r="B206" s="30"/>
      <c r="C206" s="301"/>
      <c r="H206" s="11"/>
      <c r="K206" s="11"/>
      <c r="M206" s="11"/>
      <c r="P206" s="11"/>
      <c r="Q206" s="11"/>
    </row>
    <row r="207" spans="2:17" x14ac:dyDescent="0.25">
      <c r="B207" s="30"/>
      <c r="C207" s="301"/>
      <c r="H207" s="11"/>
      <c r="K207" s="11"/>
      <c r="M207" s="11"/>
      <c r="P207" s="11"/>
      <c r="Q207" s="11"/>
    </row>
    <row r="208" spans="2:17" x14ac:dyDescent="0.25">
      <c r="B208" s="30"/>
      <c r="C208" s="301"/>
      <c r="H208" s="11"/>
      <c r="K208" s="11"/>
      <c r="M208" s="11"/>
      <c r="P208" s="11"/>
      <c r="Q208" s="11"/>
    </row>
    <row r="209" spans="2:17" x14ac:dyDescent="0.25">
      <c r="B209" s="30"/>
      <c r="C209" s="301"/>
      <c r="H209" s="11"/>
      <c r="K209" s="11"/>
      <c r="M209" s="11"/>
      <c r="P209" s="11"/>
      <c r="Q209" s="11"/>
    </row>
    <row r="210" spans="2:17" x14ac:dyDescent="0.25">
      <c r="B210" s="30"/>
      <c r="C210" s="301"/>
      <c r="H210" s="11"/>
      <c r="K210" s="11"/>
      <c r="M210" s="11"/>
      <c r="P210" s="11"/>
      <c r="Q210" s="11"/>
    </row>
    <row r="211" spans="2:17" x14ac:dyDescent="0.25">
      <c r="B211" s="30"/>
      <c r="C211" s="301"/>
      <c r="H211" s="11"/>
      <c r="K211" s="11"/>
      <c r="M211" s="11"/>
      <c r="P211" s="11"/>
      <c r="Q211" s="11"/>
    </row>
    <row r="212" spans="2:17" x14ac:dyDescent="0.25">
      <c r="B212" s="30"/>
      <c r="C212" s="301"/>
      <c r="H212" s="11"/>
      <c r="K212" s="11"/>
      <c r="M212" s="11"/>
      <c r="P212" s="11"/>
      <c r="Q212" s="11"/>
    </row>
    <row r="213" spans="2:17" x14ac:dyDescent="0.25">
      <c r="B213" s="30"/>
      <c r="C213" s="301"/>
      <c r="H213" s="11"/>
      <c r="K213" s="11"/>
      <c r="M213" s="11"/>
      <c r="P213" s="11"/>
      <c r="Q213" s="11"/>
    </row>
    <row r="214" spans="2:17" x14ac:dyDescent="0.25">
      <c r="B214" s="30"/>
      <c r="C214" s="301"/>
      <c r="H214" s="11"/>
      <c r="K214" s="11"/>
      <c r="M214" s="11"/>
      <c r="P214" s="11"/>
      <c r="Q214" s="11"/>
    </row>
    <row r="215" spans="2:17" x14ac:dyDescent="0.25">
      <c r="B215" s="30"/>
      <c r="C215" s="301"/>
      <c r="H215" s="11"/>
      <c r="K215" s="11"/>
      <c r="M215" s="11"/>
      <c r="P215" s="11"/>
      <c r="Q215" s="11"/>
    </row>
    <row r="216" spans="2:17" x14ac:dyDescent="0.25">
      <c r="B216" s="30"/>
      <c r="C216" s="301"/>
      <c r="H216" s="11"/>
      <c r="K216" s="11"/>
      <c r="M216" s="11"/>
      <c r="P216" s="11"/>
      <c r="Q216" s="11"/>
    </row>
    <row r="217" spans="2:17" x14ac:dyDescent="0.25">
      <c r="B217" s="30"/>
      <c r="C217" s="301"/>
      <c r="H217" s="11"/>
      <c r="K217" s="11"/>
      <c r="M217" s="11"/>
      <c r="P217" s="11"/>
      <c r="Q217" s="11"/>
    </row>
    <row r="218" spans="2:17" x14ac:dyDescent="0.25">
      <c r="B218" s="30"/>
      <c r="C218" s="301"/>
      <c r="H218" s="11"/>
      <c r="K218" s="11"/>
      <c r="M218" s="11"/>
      <c r="P218" s="11"/>
      <c r="Q218" s="11"/>
    </row>
    <row r="219" spans="2:17" x14ac:dyDescent="0.25">
      <c r="B219" s="30"/>
      <c r="C219" s="301"/>
      <c r="H219" s="11"/>
      <c r="K219" s="11"/>
      <c r="M219" s="11"/>
      <c r="P219" s="11"/>
      <c r="Q219" s="11"/>
    </row>
    <row r="220" spans="2:17" x14ac:dyDescent="0.25">
      <c r="B220" s="30"/>
      <c r="C220" s="301"/>
      <c r="H220" s="11"/>
      <c r="K220" s="11"/>
      <c r="M220" s="11"/>
      <c r="P220" s="11"/>
      <c r="Q220" s="11"/>
    </row>
    <row r="221" spans="2:17" x14ac:dyDescent="0.25">
      <c r="B221" s="30"/>
      <c r="C221" s="301"/>
      <c r="H221" s="11"/>
      <c r="K221" s="11"/>
      <c r="M221" s="11"/>
      <c r="P221" s="11"/>
      <c r="Q221" s="11"/>
    </row>
    <row r="222" spans="2:17" x14ac:dyDescent="0.25">
      <c r="B222" s="30"/>
      <c r="C222" s="301"/>
      <c r="H222" s="11"/>
      <c r="K222" s="11"/>
      <c r="M222" s="11"/>
      <c r="P222" s="11"/>
      <c r="Q222" s="11"/>
    </row>
    <row r="223" spans="2:17" x14ac:dyDescent="0.25">
      <c r="B223" s="30"/>
      <c r="C223" s="301"/>
      <c r="H223" s="11"/>
      <c r="K223" s="11"/>
      <c r="M223" s="11"/>
      <c r="P223" s="11"/>
      <c r="Q223" s="11"/>
    </row>
    <row r="224" spans="2:17" x14ac:dyDescent="0.25">
      <c r="B224" s="30"/>
      <c r="C224" s="301"/>
      <c r="H224" s="11"/>
      <c r="K224" s="11"/>
      <c r="M224" s="11"/>
      <c r="P224" s="11"/>
      <c r="Q224" s="11"/>
    </row>
    <row r="225" spans="2:17" x14ac:dyDescent="0.25">
      <c r="B225" s="30"/>
      <c r="C225" s="301"/>
      <c r="H225" s="11"/>
      <c r="K225" s="11"/>
      <c r="M225" s="11"/>
      <c r="P225" s="11"/>
      <c r="Q225" s="11"/>
    </row>
    <row r="226" spans="2:17" x14ac:dyDescent="0.25">
      <c r="B226" s="30"/>
      <c r="C226" s="301"/>
      <c r="H226" s="11"/>
      <c r="K226" s="11"/>
      <c r="M226" s="11"/>
      <c r="P226" s="11"/>
      <c r="Q226" s="11"/>
    </row>
    <row r="227" spans="2:17" x14ac:dyDescent="0.25">
      <c r="B227" s="30"/>
      <c r="C227" s="301"/>
      <c r="H227" s="11"/>
      <c r="K227" s="11"/>
      <c r="M227" s="11"/>
      <c r="P227" s="11"/>
      <c r="Q227" s="11"/>
    </row>
    <row r="228" spans="2:17" x14ac:dyDescent="0.25">
      <c r="B228" s="30"/>
      <c r="C228" s="301"/>
      <c r="H228" s="11"/>
      <c r="K228" s="11"/>
      <c r="M228" s="11"/>
      <c r="P228" s="11"/>
      <c r="Q228" s="11"/>
    </row>
    <row r="229" spans="2:17" x14ac:dyDescent="0.25">
      <c r="B229" s="30"/>
      <c r="C229" s="301"/>
      <c r="H229" s="11"/>
      <c r="K229" s="11"/>
      <c r="M229" s="11"/>
      <c r="P229" s="11"/>
      <c r="Q229" s="11"/>
    </row>
    <row r="230" spans="2:17" x14ac:dyDescent="0.25">
      <c r="B230" s="30"/>
      <c r="C230" s="301"/>
      <c r="H230" s="11"/>
      <c r="K230" s="11"/>
      <c r="M230" s="11"/>
      <c r="P230" s="11"/>
      <c r="Q230" s="11"/>
    </row>
    <row r="231" spans="2:17" x14ac:dyDescent="0.25">
      <c r="B231" s="30"/>
      <c r="C231" s="301"/>
      <c r="H231" s="11"/>
      <c r="K231" s="11"/>
      <c r="M231" s="11"/>
      <c r="P231" s="11"/>
      <c r="Q231" s="11"/>
    </row>
    <row r="232" spans="2:17" x14ac:dyDescent="0.25">
      <c r="B232" s="30"/>
      <c r="C232" s="301"/>
      <c r="H232" s="11"/>
      <c r="K232" s="11"/>
      <c r="M232" s="11"/>
      <c r="P232" s="11"/>
      <c r="Q232" s="11"/>
    </row>
    <row r="233" spans="2:17" x14ac:dyDescent="0.25">
      <c r="B233" s="30"/>
      <c r="C233" s="301"/>
      <c r="H233" s="11"/>
      <c r="K233" s="11"/>
      <c r="M233" s="11"/>
      <c r="P233" s="11"/>
      <c r="Q233" s="11"/>
    </row>
    <row r="234" spans="2:17" x14ac:dyDescent="0.25">
      <c r="B234" s="30"/>
      <c r="C234" s="301"/>
      <c r="H234" s="11"/>
      <c r="K234" s="11"/>
      <c r="M234" s="11"/>
      <c r="P234" s="11"/>
      <c r="Q234" s="11"/>
    </row>
    <row r="235" spans="2:17" x14ac:dyDescent="0.25">
      <c r="B235" s="30"/>
      <c r="C235" s="301"/>
      <c r="H235" s="11"/>
      <c r="K235" s="11"/>
      <c r="M235" s="11"/>
      <c r="P235" s="11"/>
      <c r="Q235" s="11"/>
    </row>
    <row r="236" spans="2:17" x14ac:dyDescent="0.25">
      <c r="B236" s="30"/>
      <c r="C236" s="301"/>
      <c r="H236" s="11"/>
      <c r="K236" s="11"/>
      <c r="M236" s="11"/>
      <c r="P236" s="11"/>
      <c r="Q236" s="11"/>
    </row>
    <row r="237" spans="2:17" x14ac:dyDescent="0.25">
      <c r="B237" s="30"/>
      <c r="C237" s="301"/>
      <c r="H237" s="11"/>
      <c r="K237" s="11"/>
      <c r="M237" s="11"/>
      <c r="P237" s="11"/>
      <c r="Q237" s="11"/>
    </row>
    <row r="238" spans="2:17" x14ac:dyDescent="0.25">
      <c r="B238" s="30"/>
      <c r="C238" s="301"/>
      <c r="H238" s="11"/>
      <c r="K238" s="11"/>
      <c r="M238" s="11"/>
      <c r="P238" s="11"/>
      <c r="Q238" s="11"/>
    </row>
    <row r="239" spans="2:17" x14ac:dyDescent="0.25">
      <c r="B239" s="30"/>
      <c r="C239" s="301"/>
      <c r="H239" s="11"/>
      <c r="K239" s="11"/>
      <c r="M239" s="11"/>
      <c r="P239" s="11"/>
      <c r="Q239" s="11"/>
    </row>
    <row r="240" spans="2:17" x14ac:dyDescent="0.25">
      <c r="B240" s="30"/>
      <c r="C240" s="301"/>
      <c r="H240" s="11"/>
      <c r="K240" s="11"/>
      <c r="M240" s="11"/>
      <c r="P240" s="11"/>
      <c r="Q240" s="11"/>
    </row>
    <row r="241" spans="2:17" x14ac:dyDescent="0.25">
      <c r="B241" s="30"/>
      <c r="C241" s="301"/>
      <c r="H241" s="11"/>
      <c r="K241" s="11"/>
      <c r="M241" s="11"/>
      <c r="P241" s="11"/>
      <c r="Q241" s="11"/>
    </row>
    <row r="242" spans="2:17" x14ac:dyDescent="0.25">
      <c r="B242" s="30"/>
      <c r="C242" s="301"/>
      <c r="H242" s="11"/>
      <c r="K242" s="11"/>
      <c r="M242" s="11"/>
      <c r="P242" s="11"/>
      <c r="Q242" s="11"/>
    </row>
    <row r="243" spans="2:17" x14ac:dyDescent="0.25">
      <c r="B243" s="30"/>
      <c r="C243" s="301"/>
      <c r="H243" s="11"/>
      <c r="K243" s="11"/>
      <c r="M243" s="11"/>
      <c r="P243" s="11"/>
      <c r="Q243" s="11"/>
    </row>
    <row r="244" spans="2:17" x14ac:dyDescent="0.25">
      <c r="B244" s="30"/>
      <c r="C244" s="301"/>
      <c r="H244" s="11"/>
      <c r="K244" s="11"/>
      <c r="M244" s="11"/>
      <c r="P244" s="11"/>
      <c r="Q244" s="11"/>
    </row>
    <row r="245" spans="2:17" x14ac:dyDescent="0.25">
      <c r="B245" s="30"/>
      <c r="C245" s="301"/>
      <c r="H245" s="11"/>
      <c r="K245" s="11"/>
      <c r="M245" s="11"/>
      <c r="P245" s="11"/>
      <c r="Q245" s="11"/>
    </row>
    <row r="246" spans="2:17" x14ac:dyDescent="0.25">
      <c r="B246" s="30"/>
      <c r="C246" s="301"/>
      <c r="H246" s="11"/>
      <c r="K246" s="11"/>
      <c r="M246" s="11"/>
      <c r="P246" s="11"/>
      <c r="Q246" s="11"/>
    </row>
    <row r="247" spans="2:17" x14ac:dyDescent="0.25">
      <c r="B247" s="30"/>
      <c r="C247" s="301"/>
      <c r="H247" s="11"/>
      <c r="K247" s="11"/>
      <c r="M247" s="11"/>
      <c r="P247" s="11"/>
      <c r="Q247" s="11"/>
    </row>
    <row r="248" spans="2:17" x14ac:dyDescent="0.25">
      <c r="B248" s="30"/>
      <c r="C248" s="301"/>
      <c r="H248" s="11"/>
      <c r="K248" s="11"/>
      <c r="M248" s="11"/>
      <c r="P248" s="11"/>
      <c r="Q248" s="11"/>
    </row>
    <row r="249" spans="2:17" x14ac:dyDescent="0.25">
      <c r="B249" s="30"/>
      <c r="C249" s="301"/>
      <c r="H249" s="11"/>
      <c r="K249" s="11"/>
      <c r="M249" s="11"/>
      <c r="P249" s="11"/>
      <c r="Q249" s="11"/>
    </row>
    <row r="250" spans="2:17" x14ac:dyDescent="0.25">
      <c r="B250" s="30"/>
      <c r="C250" s="301"/>
      <c r="H250" s="11"/>
      <c r="K250" s="11"/>
      <c r="M250" s="11"/>
      <c r="P250" s="11"/>
      <c r="Q250" s="11"/>
    </row>
    <row r="251" spans="2:17" x14ac:dyDescent="0.25">
      <c r="B251" s="30"/>
      <c r="C251" s="301"/>
      <c r="H251" s="11"/>
      <c r="K251" s="11"/>
      <c r="M251" s="11"/>
      <c r="P251" s="11"/>
      <c r="Q251" s="11"/>
    </row>
    <row r="252" spans="2:17" x14ac:dyDescent="0.25">
      <c r="B252" s="30"/>
      <c r="C252" s="301"/>
      <c r="H252" s="11"/>
      <c r="K252" s="11"/>
      <c r="M252" s="11"/>
      <c r="P252" s="11"/>
      <c r="Q252" s="11"/>
    </row>
    <row r="253" spans="2:17" x14ac:dyDescent="0.25">
      <c r="B253" s="30"/>
      <c r="C253" s="301"/>
      <c r="H253" s="11"/>
      <c r="K253" s="11"/>
      <c r="M253" s="11"/>
      <c r="P253" s="11"/>
      <c r="Q253" s="11"/>
    </row>
    <row r="254" spans="2:17" x14ac:dyDescent="0.25">
      <c r="B254" s="30"/>
      <c r="C254" s="301"/>
      <c r="H254" s="11"/>
      <c r="K254" s="11"/>
      <c r="M254" s="11"/>
      <c r="P254" s="11"/>
      <c r="Q254" s="11"/>
    </row>
    <row r="255" spans="2:17" x14ac:dyDescent="0.25">
      <c r="B255" s="30"/>
      <c r="C255" s="301"/>
      <c r="H255" s="11"/>
      <c r="K255" s="11"/>
      <c r="M255" s="11"/>
      <c r="P255" s="11"/>
      <c r="Q255" s="11"/>
    </row>
    <row r="256" spans="2:17" x14ac:dyDescent="0.25">
      <c r="B256" s="30"/>
      <c r="C256" s="301"/>
      <c r="H256" s="11"/>
      <c r="K256" s="11"/>
      <c r="M256" s="11"/>
      <c r="P256" s="11"/>
      <c r="Q256" s="11"/>
    </row>
    <row r="257" spans="2:17" x14ac:dyDescent="0.25">
      <c r="B257" s="30"/>
      <c r="C257" s="301"/>
      <c r="H257" s="11"/>
      <c r="K257" s="11"/>
      <c r="M257" s="11"/>
      <c r="P257" s="11"/>
      <c r="Q257" s="11"/>
    </row>
    <row r="258" spans="2:17" x14ac:dyDescent="0.25">
      <c r="B258" s="30"/>
      <c r="C258" s="301"/>
      <c r="H258" s="11"/>
      <c r="K258" s="11"/>
      <c r="M258" s="11"/>
      <c r="P258" s="11"/>
      <c r="Q258" s="11"/>
    </row>
    <row r="259" spans="2:17" x14ac:dyDescent="0.25">
      <c r="B259" s="30"/>
      <c r="C259" s="301"/>
      <c r="H259" s="11"/>
      <c r="K259" s="11"/>
      <c r="M259" s="11"/>
      <c r="P259" s="11"/>
      <c r="Q259" s="11"/>
    </row>
    <row r="260" spans="2:17" x14ac:dyDescent="0.25">
      <c r="B260" s="30"/>
      <c r="C260" s="301"/>
      <c r="H260" s="11"/>
      <c r="K260" s="11"/>
      <c r="M260" s="11"/>
      <c r="P260" s="11"/>
      <c r="Q260" s="11"/>
    </row>
    <row r="261" spans="2:17" x14ac:dyDescent="0.25">
      <c r="B261" s="30"/>
      <c r="C261" s="301"/>
      <c r="H261" s="11"/>
      <c r="K261" s="11"/>
      <c r="M261" s="11"/>
      <c r="P261" s="11"/>
      <c r="Q261" s="11"/>
    </row>
    <row r="262" spans="2:17" x14ac:dyDescent="0.25">
      <c r="B262" s="30"/>
      <c r="C262" s="301"/>
      <c r="H262" s="11"/>
      <c r="K262" s="11"/>
      <c r="M262" s="11"/>
      <c r="P262" s="11"/>
      <c r="Q262" s="11"/>
    </row>
    <row r="263" spans="2:17" x14ac:dyDescent="0.25">
      <c r="B263" s="30"/>
      <c r="C263" s="301"/>
      <c r="H263" s="11"/>
      <c r="K263" s="11"/>
      <c r="M263" s="11"/>
      <c r="P263" s="11"/>
      <c r="Q263" s="11"/>
    </row>
    <row r="264" spans="2:17" x14ac:dyDescent="0.25">
      <c r="B264" s="30"/>
      <c r="C264" s="301"/>
      <c r="H264" s="11"/>
      <c r="K264" s="11"/>
      <c r="M264" s="11"/>
      <c r="P264" s="11"/>
      <c r="Q264" s="11"/>
    </row>
    <row r="265" spans="2:17" x14ac:dyDescent="0.25">
      <c r="B265" s="30"/>
      <c r="C265" s="301"/>
      <c r="H265" s="11"/>
      <c r="K265" s="11"/>
      <c r="M265" s="11"/>
      <c r="P265" s="11"/>
      <c r="Q265" s="11"/>
    </row>
    <row r="266" spans="2:17" x14ac:dyDescent="0.25">
      <c r="B266" s="30"/>
      <c r="C266" s="301"/>
      <c r="H266" s="11"/>
      <c r="K266" s="11"/>
      <c r="M266" s="11"/>
      <c r="P266" s="11"/>
      <c r="Q266" s="11"/>
    </row>
    <row r="267" spans="2:17" x14ac:dyDescent="0.25">
      <c r="B267" s="30"/>
      <c r="C267" s="301"/>
      <c r="H267" s="11"/>
      <c r="K267" s="11"/>
      <c r="M267" s="11"/>
      <c r="P267" s="11"/>
      <c r="Q267" s="11"/>
    </row>
    <row r="268" spans="2:17" x14ac:dyDescent="0.25">
      <c r="B268" s="30"/>
      <c r="C268" s="301"/>
      <c r="H268" s="11"/>
      <c r="K268" s="11"/>
      <c r="M268" s="11"/>
      <c r="P268" s="11"/>
      <c r="Q268" s="11"/>
    </row>
    <row r="269" spans="2:17" x14ac:dyDescent="0.25">
      <c r="B269" s="30"/>
      <c r="C269" s="301"/>
      <c r="H269" s="11"/>
      <c r="K269" s="11"/>
      <c r="M269" s="11"/>
      <c r="P269" s="11"/>
      <c r="Q269" s="11"/>
    </row>
    <row r="270" spans="2:17" x14ac:dyDescent="0.25">
      <c r="B270" s="30"/>
      <c r="C270" s="301"/>
      <c r="H270" s="11"/>
      <c r="K270" s="11"/>
      <c r="M270" s="11"/>
      <c r="P270" s="11"/>
      <c r="Q270" s="11"/>
    </row>
    <row r="271" spans="2:17" x14ac:dyDescent="0.25">
      <c r="B271" s="30"/>
      <c r="C271" s="301"/>
      <c r="H271" s="11"/>
      <c r="K271" s="11"/>
      <c r="M271" s="11"/>
      <c r="P271" s="11"/>
      <c r="Q271" s="11"/>
    </row>
    <row r="272" spans="2:17" x14ac:dyDescent="0.25">
      <c r="B272" s="30"/>
      <c r="C272" s="301"/>
      <c r="H272" s="11"/>
      <c r="K272" s="11"/>
      <c r="M272" s="11"/>
      <c r="P272" s="11"/>
      <c r="Q272" s="11"/>
    </row>
    <row r="273" spans="2:17" x14ac:dyDescent="0.25">
      <c r="B273" s="30"/>
      <c r="C273" s="301"/>
      <c r="H273" s="11"/>
      <c r="K273" s="11"/>
      <c r="M273" s="11"/>
      <c r="P273" s="11"/>
      <c r="Q273" s="11"/>
    </row>
    <row r="274" spans="2:17" x14ac:dyDescent="0.25">
      <c r="B274" s="30"/>
      <c r="C274" s="301"/>
      <c r="H274" s="11"/>
      <c r="K274" s="11"/>
      <c r="M274" s="11"/>
      <c r="P274" s="11"/>
      <c r="Q274" s="11"/>
    </row>
    <row r="275" spans="2:17" x14ac:dyDescent="0.25">
      <c r="B275" s="30"/>
      <c r="C275" s="301"/>
      <c r="H275" s="11"/>
      <c r="K275" s="11"/>
      <c r="M275" s="11"/>
      <c r="P275" s="11"/>
      <c r="Q275" s="11"/>
    </row>
    <row r="276" spans="2:17" x14ac:dyDescent="0.25">
      <c r="B276" s="30"/>
      <c r="C276" s="301"/>
      <c r="H276" s="11"/>
      <c r="K276" s="11"/>
      <c r="M276" s="11"/>
      <c r="P276" s="11"/>
      <c r="Q276" s="11"/>
    </row>
    <row r="277" spans="2:17" x14ac:dyDescent="0.25">
      <c r="B277" s="30"/>
      <c r="C277" s="301"/>
      <c r="H277" s="11"/>
      <c r="K277" s="11"/>
      <c r="M277" s="11"/>
      <c r="P277" s="11"/>
      <c r="Q277" s="11"/>
    </row>
    <row r="278" spans="2:17" x14ac:dyDescent="0.25">
      <c r="B278" s="30"/>
      <c r="C278" s="301"/>
      <c r="H278" s="11"/>
      <c r="K278" s="11"/>
      <c r="M278" s="11"/>
      <c r="P278" s="11"/>
      <c r="Q278" s="11"/>
    </row>
    <row r="279" spans="2:17" x14ac:dyDescent="0.25">
      <c r="B279" s="30"/>
      <c r="C279" s="301"/>
      <c r="H279" s="11"/>
      <c r="K279" s="11"/>
      <c r="M279" s="11"/>
      <c r="P279" s="11"/>
      <c r="Q279" s="11"/>
    </row>
    <row r="280" spans="2:17" x14ac:dyDescent="0.25">
      <c r="B280" s="30"/>
      <c r="C280" s="301"/>
      <c r="H280" s="11"/>
      <c r="K280" s="11"/>
      <c r="M280" s="11"/>
      <c r="P280" s="11"/>
      <c r="Q280" s="11"/>
    </row>
    <row r="281" spans="2:17" x14ac:dyDescent="0.25">
      <c r="B281" s="30"/>
      <c r="C281" s="301"/>
      <c r="H281" s="11"/>
      <c r="K281" s="11"/>
      <c r="M281" s="11"/>
      <c r="P281" s="11"/>
      <c r="Q281" s="11"/>
    </row>
    <row r="282" spans="2:17" x14ac:dyDescent="0.25">
      <c r="B282" s="30"/>
      <c r="C282" s="301"/>
      <c r="H282" s="11"/>
      <c r="K282" s="11"/>
      <c r="M282" s="11"/>
      <c r="P282" s="11"/>
      <c r="Q282" s="11"/>
    </row>
    <row r="283" spans="2:17" x14ac:dyDescent="0.25">
      <c r="B283" s="30"/>
      <c r="C283" s="301"/>
      <c r="H283" s="11"/>
      <c r="K283" s="11"/>
      <c r="M283" s="11"/>
      <c r="P283" s="11"/>
      <c r="Q283" s="11"/>
    </row>
    <row r="284" spans="2:17" x14ac:dyDescent="0.25">
      <c r="B284" s="30"/>
      <c r="C284" s="301"/>
      <c r="H284" s="11"/>
      <c r="K284" s="11"/>
      <c r="M284" s="11"/>
      <c r="P284" s="11"/>
      <c r="Q284" s="11"/>
    </row>
    <row r="285" spans="2:17" x14ac:dyDescent="0.25">
      <c r="B285" s="30"/>
      <c r="C285" s="301"/>
      <c r="H285" s="11"/>
      <c r="K285" s="11"/>
      <c r="M285" s="11"/>
      <c r="P285" s="11"/>
      <c r="Q285" s="11"/>
    </row>
    <row r="286" spans="2:17" x14ac:dyDescent="0.25">
      <c r="B286" s="30"/>
      <c r="C286" s="301"/>
      <c r="H286" s="11"/>
      <c r="K286" s="11"/>
      <c r="M286" s="11"/>
      <c r="P286" s="11"/>
      <c r="Q286" s="11"/>
    </row>
    <row r="287" spans="2:17" x14ac:dyDescent="0.25">
      <c r="B287" s="30"/>
      <c r="C287" s="301"/>
      <c r="H287" s="11"/>
      <c r="K287" s="11"/>
      <c r="M287" s="11"/>
      <c r="P287" s="11"/>
      <c r="Q287" s="11"/>
    </row>
    <row r="288" spans="2:17" x14ac:dyDescent="0.25">
      <c r="B288" s="30"/>
      <c r="C288" s="301"/>
      <c r="H288" s="11"/>
      <c r="K288" s="11"/>
      <c r="M288" s="11"/>
      <c r="P288" s="11"/>
      <c r="Q288" s="11"/>
    </row>
    <row r="289" spans="2:17" x14ac:dyDescent="0.25">
      <c r="B289" s="30"/>
      <c r="C289" s="301"/>
      <c r="H289" s="11"/>
      <c r="K289" s="11"/>
      <c r="M289" s="11"/>
      <c r="P289" s="11"/>
      <c r="Q289" s="11"/>
    </row>
    <row r="290" spans="2:17" x14ac:dyDescent="0.25">
      <c r="B290" s="30"/>
      <c r="C290" s="301"/>
      <c r="H290" s="11"/>
      <c r="K290" s="11"/>
      <c r="M290" s="11"/>
      <c r="P290" s="11"/>
      <c r="Q290" s="11"/>
    </row>
    <row r="291" spans="2:17" x14ac:dyDescent="0.25">
      <c r="B291" s="30"/>
      <c r="C291" s="301"/>
      <c r="H291" s="11"/>
      <c r="K291" s="11"/>
      <c r="M291" s="11"/>
      <c r="P291" s="11"/>
      <c r="Q291" s="11"/>
    </row>
    <row r="292" spans="2:17" x14ac:dyDescent="0.25">
      <c r="B292" s="30"/>
      <c r="C292" s="301"/>
      <c r="H292" s="11"/>
      <c r="K292" s="11"/>
      <c r="M292" s="11"/>
      <c r="P292" s="11"/>
      <c r="Q292" s="11"/>
    </row>
    <row r="293" spans="2:17" x14ac:dyDescent="0.25">
      <c r="B293" s="30"/>
      <c r="C293" s="301"/>
      <c r="H293" s="11"/>
      <c r="K293" s="11"/>
      <c r="M293" s="11"/>
      <c r="P293" s="11"/>
      <c r="Q293" s="11"/>
    </row>
    <row r="294" spans="2:17" x14ac:dyDescent="0.25">
      <c r="B294" s="30"/>
      <c r="C294" s="301"/>
      <c r="H294" s="11"/>
      <c r="K294" s="11"/>
      <c r="M294" s="11"/>
      <c r="P294" s="11"/>
      <c r="Q294" s="11"/>
    </row>
    <row r="295" spans="2:17" x14ac:dyDescent="0.25">
      <c r="B295" s="30"/>
      <c r="C295" s="301"/>
      <c r="H295" s="11"/>
      <c r="K295" s="11"/>
      <c r="M295" s="11"/>
      <c r="P295" s="11"/>
      <c r="Q295" s="11"/>
    </row>
    <row r="296" spans="2:17" x14ac:dyDescent="0.25">
      <c r="B296" s="30"/>
      <c r="C296" s="301"/>
      <c r="H296" s="11"/>
      <c r="K296" s="11"/>
      <c r="M296" s="11"/>
      <c r="P296" s="11"/>
      <c r="Q296" s="11"/>
    </row>
    <row r="297" spans="2:17" x14ac:dyDescent="0.25">
      <c r="B297" s="30"/>
      <c r="C297" s="301"/>
      <c r="H297" s="11"/>
      <c r="K297" s="11"/>
      <c r="M297" s="11"/>
      <c r="P297" s="11"/>
      <c r="Q297" s="11"/>
    </row>
    <row r="298" spans="2:17" x14ac:dyDescent="0.25">
      <c r="B298" s="30"/>
      <c r="C298" s="301"/>
      <c r="H298" s="11"/>
      <c r="K298" s="11"/>
      <c r="M298" s="11"/>
      <c r="P298" s="11"/>
      <c r="Q298" s="11"/>
    </row>
    <row r="299" spans="2:17" x14ac:dyDescent="0.25">
      <c r="B299" s="30"/>
      <c r="C299" s="301"/>
      <c r="H299" s="11"/>
      <c r="K299" s="11"/>
      <c r="M299" s="11"/>
      <c r="P299" s="11"/>
      <c r="Q299" s="11"/>
    </row>
    <row r="300" spans="2:17" x14ac:dyDescent="0.25">
      <c r="B300" s="30"/>
      <c r="C300" s="301"/>
      <c r="H300" s="11"/>
      <c r="K300" s="11"/>
      <c r="M300" s="11"/>
      <c r="P300" s="11"/>
      <c r="Q300" s="11"/>
    </row>
    <row r="301" spans="2:17" x14ac:dyDescent="0.25">
      <c r="B301" s="30"/>
      <c r="C301" s="301"/>
      <c r="H301" s="11"/>
      <c r="K301" s="11"/>
      <c r="M301" s="11"/>
      <c r="P301" s="11"/>
      <c r="Q301" s="11"/>
    </row>
    <row r="302" spans="2:17" x14ac:dyDescent="0.25">
      <c r="B302" s="30"/>
      <c r="C302" s="301"/>
      <c r="H302" s="11"/>
      <c r="K302" s="11"/>
      <c r="M302" s="11"/>
      <c r="P302" s="11"/>
      <c r="Q302" s="11"/>
    </row>
    <row r="303" spans="2:17" x14ac:dyDescent="0.25">
      <c r="B303" s="30"/>
      <c r="C303" s="301"/>
      <c r="H303" s="11"/>
      <c r="K303" s="11"/>
      <c r="M303" s="11"/>
      <c r="P303" s="11"/>
      <c r="Q303" s="11"/>
    </row>
    <row r="304" spans="2:17" x14ac:dyDescent="0.25">
      <c r="B304" s="30"/>
      <c r="C304" s="301"/>
      <c r="H304" s="11"/>
      <c r="K304" s="11"/>
      <c r="M304" s="11"/>
      <c r="P304" s="11"/>
      <c r="Q304" s="11"/>
    </row>
    <row r="305" spans="2:17" x14ac:dyDescent="0.25">
      <c r="B305" s="30"/>
      <c r="C305" s="301"/>
      <c r="H305" s="11"/>
      <c r="K305" s="11"/>
      <c r="M305" s="11"/>
      <c r="P305" s="11"/>
      <c r="Q305" s="11"/>
    </row>
    <row r="306" spans="2:17" x14ac:dyDescent="0.25">
      <c r="B306" s="30"/>
      <c r="C306" s="301"/>
      <c r="H306" s="11"/>
      <c r="K306" s="11"/>
      <c r="M306" s="11"/>
      <c r="P306" s="11"/>
      <c r="Q306" s="11"/>
    </row>
    <row r="307" spans="2:17" x14ac:dyDescent="0.25">
      <c r="B307" s="30"/>
      <c r="C307" s="301"/>
      <c r="H307" s="11"/>
      <c r="K307" s="11"/>
      <c r="M307" s="11"/>
      <c r="P307" s="11"/>
      <c r="Q307" s="11"/>
    </row>
    <row r="308" spans="2:17" x14ac:dyDescent="0.25">
      <c r="B308" s="30"/>
      <c r="C308" s="301"/>
      <c r="H308" s="11"/>
      <c r="K308" s="11"/>
      <c r="M308" s="11"/>
      <c r="P308" s="11"/>
      <c r="Q308" s="11"/>
    </row>
    <row r="309" spans="2:17" x14ac:dyDescent="0.25">
      <c r="B309" s="30"/>
      <c r="C309" s="301"/>
      <c r="H309" s="11"/>
      <c r="K309" s="11"/>
      <c r="M309" s="11"/>
      <c r="P309" s="11"/>
      <c r="Q309" s="11"/>
    </row>
    <row r="310" spans="2:17" x14ac:dyDescent="0.25">
      <c r="B310" s="30"/>
      <c r="C310" s="301"/>
      <c r="H310" s="11"/>
      <c r="K310" s="11"/>
      <c r="M310" s="11"/>
      <c r="P310" s="11"/>
      <c r="Q310" s="11"/>
    </row>
    <row r="311" spans="2:17" x14ac:dyDescent="0.25">
      <c r="B311" s="30"/>
      <c r="C311" s="301"/>
      <c r="H311" s="11"/>
      <c r="K311" s="11"/>
      <c r="M311" s="11"/>
      <c r="P311" s="11"/>
      <c r="Q311" s="11"/>
    </row>
    <row r="312" spans="2:17" x14ac:dyDescent="0.25">
      <c r="B312" s="30"/>
      <c r="C312" s="301"/>
      <c r="H312" s="11"/>
      <c r="K312" s="11"/>
      <c r="M312" s="11"/>
      <c r="P312" s="11"/>
      <c r="Q312" s="11"/>
    </row>
    <row r="313" spans="2:17" x14ac:dyDescent="0.25">
      <c r="B313" s="30"/>
      <c r="C313" s="301"/>
      <c r="H313" s="11"/>
      <c r="K313" s="11"/>
      <c r="M313" s="11"/>
      <c r="P313" s="11"/>
      <c r="Q313" s="11"/>
    </row>
    <row r="314" spans="2:17" x14ac:dyDescent="0.25">
      <c r="B314" s="30"/>
      <c r="C314" s="301"/>
      <c r="H314" s="11"/>
      <c r="K314" s="11"/>
      <c r="M314" s="11"/>
      <c r="P314" s="11"/>
      <c r="Q314" s="11"/>
    </row>
    <row r="315" spans="2:17" x14ac:dyDescent="0.25">
      <c r="B315" s="30"/>
      <c r="C315" s="301"/>
      <c r="H315" s="11"/>
      <c r="K315" s="11"/>
      <c r="M315" s="11"/>
      <c r="P315" s="11"/>
      <c r="Q315" s="11"/>
    </row>
    <row r="316" spans="2:17" x14ac:dyDescent="0.25">
      <c r="B316" s="30"/>
      <c r="C316" s="301"/>
      <c r="H316" s="11"/>
      <c r="K316" s="11"/>
      <c r="M316" s="11"/>
      <c r="P316" s="11"/>
      <c r="Q316" s="11"/>
    </row>
    <row r="317" spans="2:17" x14ac:dyDescent="0.25">
      <c r="B317" s="30"/>
      <c r="C317" s="301"/>
      <c r="H317" s="11"/>
      <c r="K317" s="11"/>
      <c r="M317" s="11"/>
      <c r="P317" s="11"/>
      <c r="Q317" s="11"/>
    </row>
    <row r="318" spans="2:17" x14ac:dyDescent="0.25">
      <c r="B318" s="30"/>
      <c r="C318" s="301"/>
      <c r="H318" s="11"/>
      <c r="K318" s="11"/>
      <c r="M318" s="11"/>
      <c r="P318" s="11"/>
      <c r="Q318" s="11"/>
    </row>
    <row r="319" spans="2:17" x14ac:dyDescent="0.25">
      <c r="B319" s="30"/>
      <c r="C319" s="301"/>
      <c r="H319" s="11"/>
      <c r="K319" s="11"/>
      <c r="M319" s="11"/>
      <c r="P319" s="11"/>
      <c r="Q319" s="11"/>
    </row>
    <row r="320" spans="2:17" x14ac:dyDescent="0.25">
      <c r="B320" s="30"/>
      <c r="C320" s="301"/>
      <c r="H320" s="11"/>
      <c r="K320" s="11"/>
      <c r="M320" s="11"/>
      <c r="P320" s="11"/>
      <c r="Q320" s="11"/>
    </row>
    <row r="321" spans="2:17" x14ac:dyDescent="0.25">
      <c r="B321" s="30"/>
      <c r="C321" s="301"/>
      <c r="H321" s="11"/>
      <c r="K321" s="11"/>
      <c r="M321" s="11"/>
      <c r="P321" s="11"/>
      <c r="Q321" s="11"/>
    </row>
    <row r="322" spans="2:17" x14ac:dyDescent="0.25">
      <c r="B322" s="30"/>
      <c r="C322" s="301"/>
      <c r="H322" s="11"/>
      <c r="K322" s="11"/>
      <c r="M322" s="11"/>
      <c r="P322" s="11"/>
      <c r="Q322" s="11"/>
    </row>
    <row r="323" spans="2:17" x14ac:dyDescent="0.25">
      <c r="B323" s="30"/>
      <c r="C323" s="301"/>
      <c r="H323" s="11"/>
      <c r="K323" s="11"/>
      <c r="M323" s="11"/>
      <c r="P323" s="11"/>
      <c r="Q323" s="11"/>
    </row>
    <row r="324" spans="2:17" x14ac:dyDescent="0.25">
      <c r="B324" s="30"/>
      <c r="C324" s="301"/>
      <c r="H324" s="11"/>
      <c r="K324" s="11"/>
      <c r="M324" s="11"/>
      <c r="P324" s="11"/>
      <c r="Q324" s="11"/>
    </row>
    <row r="325" spans="2:17" x14ac:dyDescent="0.25">
      <c r="B325" s="30"/>
      <c r="C325" s="301"/>
      <c r="H325" s="11"/>
      <c r="K325" s="11"/>
      <c r="M325" s="11"/>
      <c r="P325" s="11"/>
      <c r="Q325" s="11"/>
    </row>
    <row r="326" spans="2:17" x14ac:dyDescent="0.25">
      <c r="B326" s="30"/>
      <c r="C326" s="301"/>
      <c r="H326" s="11"/>
      <c r="K326" s="11"/>
      <c r="M326" s="11"/>
      <c r="P326" s="11"/>
      <c r="Q326" s="11"/>
    </row>
    <row r="327" spans="2:17" x14ac:dyDescent="0.25">
      <c r="B327" s="30"/>
      <c r="C327" s="301"/>
      <c r="H327" s="11"/>
      <c r="K327" s="11"/>
      <c r="M327" s="11"/>
      <c r="P327" s="11"/>
      <c r="Q327" s="11"/>
    </row>
    <row r="328" spans="2:17" x14ac:dyDescent="0.25">
      <c r="B328" s="30"/>
      <c r="C328" s="301"/>
      <c r="H328" s="11"/>
      <c r="K328" s="11"/>
      <c r="M328" s="11"/>
      <c r="P328" s="11"/>
      <c r="Q328" s="11"/>
    </row>
    <row r="329" spans="2:17" x14ac:dyDescent="0.25">
      <c r="B329" s="30"/>
      <c r="C329" s="301"/>
      <c r="H329" s="11"/>
      <c r="K329" s="11"/>
      <c r="M329" s="11"/>
      <c r="P329" s="11"/>
      <c r="Q329" s="11"/>
    </row>
    <row r="330" spans="2:17" x14ac:dyDescent="0.25">
      <c r="B330" s="30"/>
      <c r="C330" s="301"/>
      <c r="H330" s="11"/>
      <c r="K330" s="11"/>
      <c r="M330" s="11"/>
      <c r="P330" s="11"/>
      <c r="Q330" s="11"/>
    </row>
    <row r="331" spans="2:17" x14ac:dyDescent="0.25">
      <c r="B331" s="30"/>
      <c r="C331" s="301"/>
      <c r="H331" s="11"/>
      <c r="K331" s="11"/>
      <c r="M331" s="11"/>
      <c r="P331" s="11"/>
      <c r="Q331" s="11"/>
    </row>
    <row r="332" spans="2:17" x14ac:dyDescent="0.25">
      <c r="B332" s="30"/>
      <c r="C332" s="301"/>
      <c r="H332" s="11"/>
      <c r="K332" s="11"/>
      <c r="M332" s="11"/>
      <c r="P332" s="11"/>
      <c r="Q332" s="11"/>
    </row>
    <row r="333" spans="2:17" x14ac:dyDescent="0.25">
      <c r="B333" s="30"/>
      <c r="C333" s="301"/>
      <c r="H333" s="11"/>
      <c r="K333" s="11"/>
      <c r="M333" s="11"/>
      <c r="P333" s="11"/>
      <c r="Q333" s="11"/>
    </row>
    <row r="334" spans="2:17" x14ac:dyDescent="0.25">
      <c r="B334" s="30"/>
      <c r="C334" s="301"/>
      <c r="H334" s="11"/>
      <c r="K334" s="11"/>
      <c r="M334" s="11"/>
      <c r="P334" s="11"/>
      <c r="Q334" s="11"/>
    </row>
    <row r="335" spans="2:17" x14ac:dyDescent="0.25">
      <c r="B335" s="30"/>
      <c r="C335" s="301"/>
      <c r="H335" s="11"/>
      <c r="K335" s="11"/>
      <c r="M335" s="11"/>
      <c r="P335" s="11"/>
      <c r="Q335" s="11"/>
    </row>
    <row r="336" spans="2:17" x14ac:dyDescent="0.25">
      <c r="B336" s="30"/>
      <c r="C336" s="301"/>
      <c r="H336" s="11"/>
      <c r="K336" s="11"/>
      <c r="M336" s="11"/>
      <c r="P336" s="11"/>
      <c r="Q336" s="11"/>
    </row>
    <row r="337" spans="2:17" x14ac:dyDescent="0.25">
      <c r="B337" s="30"/>
      <c r="C337" s="301"/>
      <c r="H337" s="11"/>
      <c r="K337" s="11"/>
      <c r="M337" s="11"/>
      <c r="P337" s="11"/>
      <c r="Q337" s="11"/>
    </row>
    <row r="338" spans="2:17" x14ac:dyDescent="0.25">
      <c r="B338" s="30"/>
      <c r="C338" s="301"/>
      <c r="H338" s="11"/>
      <c r="K338" s="11"/>
      <c r="M338" s="11"/>
      <c r="P338" s="11"/>
      <c r="Q338" s="11"/>
    </row>
    <row r="339" spans="2:17" x14ac:dyDescent="0.25">
      <c r="B339" s="30"/>
      <c r="C339" s="301"/>
      <c r="H339" s="11"/>
      <c r="K339" s="11"/>
      <c r="M339" s="11"/>
      <c r="P339" s="11"/>
      <c r="Q339" s="11"/>
    </row>
    <row r="340" spans="2:17" x14ac:dyDescent="0.25">
      <c r="B340" s="30"/>
      <c r="C340" s="301"/>
      <c r="H340" s="11"/>
      <c r="K340" s="11"/>
      <c r="M340" s="11"/>
      <c r="P340" s="11"/>
      <c r="Q340" s="11"/>
    </row>
    <row r="341" spans="2:17" x14ac:dyDescent="0.25">
      <c r="B341" s="30"/>
      <c r="C341" s="301"/>
      <c r="H341" s="11"/>
      <c r="K341" s="11"/>
      <c r="M341" s="11"/>
      <c r="P341" s="11"/>
      <c r="Q341" s="11"/>
    </row>
    <row r="342" spans="2:17" x14ac:dyDescent="0.25">
      <c r="B342" s="30"/>
      <c r="C342" s="301"/>
      <c r="H342" s="11"/>
      <c r="K342" s="11"/>
      <c r="M342" s="11"/>
      <c r="P342" s="11"/>
      <c r="Q342" s="11"/>
    </row>
    <row r="343" spans="2:17" x14ac:dyDescent="0.25">
      <c r="B343" s="30"/>
      <c r="C343" s="301"/>
      <c r="H343" s="11"/>
      <c r="K343" s="11"/>
      <c r="M343" s="11"/>
      <c r="P343" s="11"/>
      <c r="Q343" s="11"/>
    </row>
    <row r="344" spans="2:17" x14ac:dyDescent="0.25">
      <c r="B344" s="30"/>
      <c r="C344" s="301"/>
      <c r="H344" s="11"/>
      <c r="K344" s="11"/>
      <c r="M344" s="11"/>
      <c r="P344" s="11"/>
      <c r="Q344" s="11"/>
    </row>
    <row r="345" spans="2:17" x14ac:dyDescent="0.25">
      <c r="B345" s="30"/>
      <c r="C345" s="301"/>
      <c r="H345" s="11"/>
      <c r="K345" s="11"/>
      <c r="M345" s="11"/>
      <c r="P345" s="11"/>
      <c r="Q345" s="11"/>
    </row>
    <row r="346" spans="2:17" x14ac:dyDescent="0.25">
      <c r="B346" s="30"/>
      <c r="C346" s="301"/>
      <c r="H346" s="11"/>
      <c r="K346" s="11"/>
      <c r="M346" s="11"/>
      <c r="P346" s="11"/>
      <c r="Q346" s="11"/>
    </row>
    <row r="347" spans="2:17" x14ac:dyDescent="0.25">
      <c r="B347" s="30"/>
      <c r="C347" s="301"/>
      <c r="H347" s="11"/>
      <c r="K347" s="11"/>
      <c r="M347" s="11"/>
      <c r="P347" s="11"/>
      <c r="Q347" s="11"/>
    </row>
    <row r="348" spans="2:17" x14ac:dyDescent="0.25">
      <c r="B348" s="30"/>
      <c r="C348" s="301"/>
      <c r="H348" s="11"/>
      <c r="K348" s="11"/>
      <c r="M348" s="11"/>
      <c r="P348" s="11"/>
      <c r="Q348" s="11"/>
    </row>
    <row r="349" spans="2:17" x14ac:dyDescent="0.25">
      <c r="B349" s="30"/>
      <c r="C349" s="301"/>
      <c r="H349" s="11"/>
      <c r="K349" s="11"/>
      <c r="M349" s="11"/>
      <c r="P349" s="11"/>
      <c r="Q349" s="11"/>
    </row>
    <row r="350" spans="2:17" x14ac:dyDescent="0.25">
      <c r="B350" s="30"/>
      <c r="C350" s="301"/>
      <c r="H350" s="11"/>
      <c r="K350" s="11"/>
      <c r="M350" s="11"/>
      <c r="P350" s="11"/>
      <c r="Q350" s="11"/>
    </row>
    <row r="351" spans="2:17" x14ac:dyDescent="0.25">
      <c r="B351" s="30"/>
      <c r="C351" s="301"/>
      <c r="H351" s="11"/>
      <c r="K351" s="11"/>
      <c r="M351" s="11"/>
      <c r="P351" s="11"/>
      <c r="Q351" s="11"/>
    </row>
    <row r="352" spans="2:17" x14ac:dyDescent="0.25">
      <c r="B352" s="30"/>
      <c r="C352" s="301"/>
      <c r="H352" s="11"/>
      <c r="K352" s="11"/>
      <c r="M352" s="11"/>
      <c r="P352" s="11"/>
      <c r="Q352" s="11"/>
    </row>
    <row r="353" spans="2:17" x14ac:dyDescent="0.25">
      <c r="B353" s="30"/>
      <c r="C353" s="301"/>
      <c r="H353" s="11"/>
      <c r="K353" s="11"/>
      <c r="M353" s="11"/>
      <c r="P353" s="11"/>
      <c r="Q353" s="11"/>
    </row>
    <row r="354" spans="2:17" x14ac:dyDescent="0.25">
      <c r="B354" s="30"/>
      <c r="C354" s="301"/>
      <c r="H354" s="11"/>
      <c r="K354" s="11"/>
      <c r="M354" s="11"/>
      <c r="P354" s="11"/>
      <c r="Q354" s="11"/>
    </row>
    <row r="355" spans="2:17" x14ac:dyDescent="0.25">
      <c r="B355" s="30"/>
      <c r="C355" s="301"/>
      <c r="H355" s="11"/>
      <c r="K355" s="11"/>
      <c r="M355" s="11"/>
      <c r="P355" s="11"/>
      <c r="Q355" s="11"/>
    </row>
    <row r="356" spans="2:17" x14ac:dyDescent="0.25">
      <c r="B356" s="30"/>
      <c r="C356" s="301"/>
      <c r="H356" s="11"/>
      <c r="K356" s="11"/>
      <c r="M356" s="11"/>
      <c r="P356" s="11"/>
      <c r="Q356" s="11"/>
    </row>
    <row r="357" spans="2:17" x14ac:dyDescent="0.25">
      <c r="B357" s="30"/>
      <c r="C357" s="301"/>
      <c r="H357" s="11"/>
      <c r="K357" s="11"/>
      <c r="M357" s="11"/>
      <c r="P357" s="11"/>
      <c r="Q357" s="11"/>
    </row>
    <row r="358" spans="2:17" x14ac:dyDescent="0.25">
      <c r="B358" s="30"/>
      <c r="C358" s="301"/>
      <c r="H358" s="11"/>
      <c r="K358" s="11"/>
      <c r="M358" s="11"/>
      <c r="P358" s="11"/>
      <c r="Q358" s="11"/>
    </row>
    <row r="359" spans="2:17" x14ac:dyDescent="0.25">
      <c r="B359" s="30"/>
      <c r="C359" s="301"/>
      <c r="H359" s="11"/>
      <c r="K359" s="11"/>
      <c r="M359" s="11"/>
      <c r="P359" s="11"/>
      <c r="Q359" s="11"/>
    </row>
    <row r="360" spans="2:17" x14ac:dyDescent="0.25">
      <c r="B360" s="30"/>
      <c r="C360" s="301"/>
      <c r="H360" s="11"/>
      <c r="K360" s="11"/>
      <c r="M360" s="11"/>
      <c r="P360" s="11"/>
      <c r="Q360" s="11"/>
    </row>
    <row r="361" spans="2:17" x14ac:dyDescent="0.25">
      <c r="B361" s="30"/>
      <c r="C361" s="301"/>
      <c r="H361" s="11"/>
      <c r="K361" s="11"/>
      <c r="M361" s="11"/>
      <c r="P361" s="11"/>
      <c r="Q361" s="11"/>
    </row>
    <row r="362" spans="2:17" x14ac:dyDescent="0.25">
      <c r="B362" s="30"/>
      <c r="C362" s="301"/>
      <c r="H362" s="11"/>
      <c r="K362" s="11"/>
      <c r="M362" s="11"/>
      <c r="P362" s="11"/>
      <c r="Q362" s="11"/>
    </row>
    <row r="363" spans="2:17" x14ac:dyDescent="0.25">
      <c r="B363" s="30"/>
      <c r="C363" s="301"/>
      <c r="H363" s="11"/>
      <c r="K363" s="11"/>
      <c r="M363" s="11"/>
      <c r="P363" s="11"/>
      <c r="Q363" s="11"/>
    </row>
    <row r="364" spans="2:17" x14ac:dyDescent="0.25">
      <c r="B364" s="30"/>
      <c r="C364" s="301"/>
      <c r="H364" s="11"/>
      <c r="K364" s="11"/>
      <c r="M364" s="11"/>
      <c r="P364" s="11"/>
      <c r="Q364" s="11"/>
    </row>
    <row r="365" spans="2:17" x14ac:dyDescent="0.25">
      <c r="B365" s="30"/>
      <c r="C365" s="301"/>
      <c r="H365" s="11"/>
      <c r="K365" s="11"/>
      <c r="M365" s="11"/>
      <c r="P365" s="11"/>
      <c r="Q365" s="11"/>
    </row>
    <row r="366" spans="2:17" x14ac:dyDescent="0.25">
      <c r="B366" s="30"/>
      <c r="C366" s="301"/>
      <c r="H366" s="11"/>
      <c r="K366" s="11"/>
      <c r="M366" s="11"/>
      <c r="P366" s="11"/>
      <c r="Q366" s="11"/>
    </row>
    <row r="367" spans="2:17" x14ac:dyDescent="0.25">
      <c r="B367" s="30"/>
      <c r="C367" s="301"/>
      <c r="H367" s="11"/>
      <c r="K367" s="11"/>
      <c r="M367" s="11"/>
      <c r="P367" s="11"/>
      <c r="Q367" s="11"/>
    </row>
    <row r="368" spans="2:17" x14ac:dyDescent="0.25">
      <c r="B368" s="30"/>
      <c r="C368" s="301"/>
      <c r="H368" s="11"/>
      <c r="K368" s="11"/>
      <c r="M368" s="11"/>
      <c r="P368" s="11"/>
      <c r="Q368" s="11"/>
    </row>
    <row r="369" spans="2:17" x14ac:dyDescent="0.25">
      <c r="B369" s="30"/>
      <c r="C369" s="301"/>
      <c r="H369" s="11"/>
      <c r="K369" s="11"/>
      <c r="M369" s="11"/>
      <c r="P369" s="11"/>
      <c r="Q369" s="11"/>
    </row>
    <row r="370" spans="2:17" x14ac:dyDescent="0.25">
      <c r="B370" s="30"/>
      <c r="C370" s="301"/>
      <c r="H370" s="11"/>
      <c r="K370" s="11"/>
      <c r="M370" s="11"/>
      <c r="P370" s="11"/>
      <c r="Q370" s="11"/>
    </row>
    <row r="371" spans="2:17" x14ac:dyDescent="0.25">
      <c r="B371" s="30"/>
      <c r="C371" s="301"/>
      <c r="H371" s="11"/>
      <c r="K371" s="11"/>
      <c r="M371" s="11"/>
      <c r="P371" s="11"/>
      <c r="Q371" s="11"/>
    </row>
    <row r="372" spans="2:17" x14ac:dyDescent="0.25">
      <c r="B372" s="30"/>
      <c r="C372" s="301"/>
      <c r="H372" s="11"/>
      <c r="K372" s="11"/>
      <c r="M372" s="11"/>
      <c r="P372" s="11"/>
      <c r="Q372" s="11"/>
    </row>
    <row r="373" spans="2:17" x14ac:dyDescent="0.25">
      <c r="B373" s="30"/>
      <c r="C373" s="301"/>
      <c r="H373" s="11"/>
      <c r="K373" s="11"/>
      <c r="M373" s="11"/>
      <c r="P373" s="11"/>
      <c r="Q373" s="11"/>
    </row>
    <row r="374" spans="2:17" x14ac:dyDescent="0.25">
      <c r="B374" s="30"/>
      <c r="C374" s="301"/>
      <c r="H374" s="11"/>
      <c r="K374" s="11"/>
      <c r="M374" s="11"/>
      <c r="P374" s="11"/>
      <c r="Q374" s="11"/>
    </row>
    <row r="375" spans="2:17" x14ac:dyDescent="0.25">
      <c r="B375" s="30"/>
      <c r="C375" s="301"/>
      <c r="H375" s="11"/>
      <c r="K375" s="11"/>
      <c r="M375" s="11"/>
      <c r="P375" s="11"/>
      <c r="Q375" s="11"/>
    </row>
    <row r="376" spans="2:17" x14ac:dyDescent="0.25">
      <c r="B376" s="30"/>
      <c r="C376" s="301"/>
      <c r="H376" s="11"/>
      <c r="K376" s="11"/>
      <c r="M376" s="11"/>
      <c r="P376" s="11"/>
      <c r="Q376" s="11"/>
    </row>
    <row r="377" spans="2:17" x14ac:dyDescent="0.25">
      <c r="B377" s="30"/>
      <c r="C377" s="301"/>
      <c r="H377" s="11"/>
      <c r="K377" s="11"/>
      <c r="M377" s="11"/>
      <c r="P377" s="11"/>
      <c r="Q377" s="11"/>
    </row>
    <row r="378" spans="2:17" x14ac:dyDescent="0.25">
      <c r="B378" s="30"/>
      <c r="C378" s="301"/>
      <c r="H378" s="11"/>
      <c r="K378" s="11"/>
      <c r="M378" s="11"/>
      <c r="P378" s="11"/>
      <c r="Q378" s="11"/>
    </row>
    <row r="379" spans="2:17" x14ac:dyDescent="0.25">
      <c r="B379" s="30"/>
      <c r="C379" s="301"/>
      <c r="H379" s="11"/>
      <c r="K379" s="11"/>
      <c r="M379" s="11"/>
      <c r="P379" s="11"/>
      <c r="Q379" s="11"/>
    </row>
    <row r="380" spans="2:17" x14ac:dyDescent="0.25">
      <c r="B380" s="30"/>
      <c r="C380" s="301"/>
      <c r="H380" s="11"/>
      <c r="K380" s="11"/>
      <c r="M380" s="11"/>
      <c r="P380" s="11"/>
      <c r="Q380" s="11"/>
    </row>
    <row r="381" spans="2:17" x14ac:dyDescent="0.25">
      <c r="B381" s="30"/>
      <c r="C381" s="301"/>
      <c r="H381" s="11"/>
      <c r="K381" s="11"/>
      <c r="M381" s="11"/>
      <c r="P381" s="11"/>
      <c r="Q381" s="11"/>
    </row>
    <row r="382" spans="2:17" x14ac:dyDescent="0.25">
      <c r="B382" s="30"/>
      <c r="C382" s="301"/>
      <c r="H382" s="11"/>
      <c r="K382" s="11"/>
      <c r="M382" s="11"/>
      <c r="P382" s="11"/>
      <c r="Q382" s="11"/>
    </row>
    <row r="383" spans="2:17" x14ac:dyDescent="0.25">
      <c r="B383" s="30"/>
      <c r="C383" s="301"/>
      <c r="H383" s="11"/>
      <c r="K383" s="11"/>
      <c r="M383" s="11"/>
      <c r="P383" s="11"/>
      <c r="Q383" s="11"/>
    </row>
    <row r="384" spans="2:17" x14ac:dyDescent="0.25">
      <c r="B384" s="30"/>
      <c r="C384" s="301"/>
      <c r="H384" s="11"/>
      <c r="K384" s="11"/>
      <c r="M384" s="11"/>
      <c r="P384" s="11"/>
      <c r="Q384" s="11"/>
    </row>
    <row r="385" spans="2:17" x14ac:dyDescent="0.25">
      <c r="B385" s="30"/>
      <c r="C385" s="301"/>
      <c r="H385" s="11"/>
      <c r="K385" s="11"/>
      <c r="M385" s="11"/>
      <c r="P385" s="11"/>
      <c r="Q385" s="11"/>
    </row>
    <row r="386" spans="2:17" x14ac:dyDescent="0.25">
      <c r="B386" s="30"/>
      <c r="C386" s="301"/>
      <c r="H386" s="11"/>
      <c r="K386" s="11"/>
      <c r="M386" s="11"/>
      <c r="P386" s="11"/>
      <c r="Q386" s="11"/>
    </row>
    <row r="387" spans="2:17" x14ac:dyDescent="0.25">
      <c r="B387" s="30"/>
      <c r="C387" s="301"/>
      <c r="H387" s="11"/>
      <c r="K387" s="11"/>
      <c r="M387" s="11"/>
      <c r="P387" s="11"/>
      <c r="Q387" s="11"/>
    </row>
    <row r="388" spans="2:17" x14ac:dyDescent="0.25">
      <c r="B388" s="30"/>
      <c r="C388" s="301"/>
      <c r="H388" s="11"/>
      <c r="K388" s="11"/>
      <c r="M388" s="11"/>
      <c r="P388" s="11"/>
      <c r="Q388" s="11"/>
    </row>
    <row r="389" spans="2:17" x14ac:dyDescent="0.25">
      <c r="B389" s="30"/>
      <c r="C389" s="301"/>
      <c r="H389" s="11"/>
      <c r="K389" s="11"/>
      <c r="M389" s="11"/>
      <c r="P389" s="11"/>
      <c r="Q389" s="11"/>
    </row>
    <row r="390" spans="2:17" x14ac:dyDescent="0.25">
      <c r="B390" s="30"/>
      <c r="C390" s="301"/>
      <c r="H390" s="11"/>
      <c r="K390" s="11"/>
      <c r="M390" s="11"/>
      <c r="P390" s="11"/>
      <c r="Q390" s="11"/>
    </row>
    <row r="391" spans="2:17" x14ac:dyDescent="0.25">
      <c r="B391" s="30"/>
      <c r="C391" s="301"/>
      <c r="H391" s="11"/>
      <c r="K391" s="11"/>
      <c r="M391" s="11"/>
      <c r="P391" s="11"/>
      <c r="Q391" s="11"/>
    </row>
    <row r="392" spans="2:17" x14ac:dyDescent="0.25">
      <c r="B392" s="30"/>
      <c r="C392" s="301"/>
      <c r="H392" s="11"/>
      <c r="K392" s="11"/>
      <c r="M392" s="11"/>
      <c r="P392" s="11"/>
      <c r="Q392" s="11"/>
    </row>
    <row r="393" spans="2:17" x14ac:dyDescent="0.25">
      <c r="B393" s="30"/>
      <c r="C393" s="301"/>
      <c r="H393" s="11"/>
      <c r="K393" s="11"/>
      <c r="M393" s="11"/>
      <c r="P393" s="11"/>
      <c r="Q393" s="11"/>
    </row>
    <row r="394" spans="2:17" x14ac:dyDescent="0.25">
      <c r="B394" s="30"/>
      <c r="C394" s="301"/>
      <c r="H394" s="11"/>
      <c r="K394" s="11"/>
      <c r="M394" s="11"/>
      <c r="P394" s="11"/>
      <c r="Q394" s="11"/>
    </row>
    <row r="395" spans="2:17" x14ac:dyDescent="0.25">
      <c r="B395" s="30"/>
      <c r="C395" s="301"/>
      <c r="H395" s="11"/>
      <c r="K395" s="11"/>
      <c r="M395" s="11"/>
      <c r="P395" s="11"/>
      <c r="Q395" s="11"/>
    </row>
    <row r="396" spans="2:17" x14ac:dyDescent="0.25">
      <c r="H396" s="11"/>
      <c r="K396" s="11"/>
      <c r="M396" s="11"/>
      <c r="P396" s="11"/>
      <c r="Q396" s="11"/>
    </row>
    <row r="397" spans="2:17" x14ac:dyDescent="0.25">
      <c r="H397" s="11"/>
      <c r="K397" s="11"/>
      <c r="M397" s="11"/>
      <c r="P397" s="11"/>
      <c r="Q397" s="11"/>
    </row>
    <row r="398" spans="2:17" x14ac:dyDescent="0.25">
      <c r="H398" s="11"/>
      <c r="K398" s="11"/>
      <c r="M398" s="11"/>
      <c r="P398" s="11"/>
      <c r="Q398" s="11"/>
    </row>
    <row r="399" spans="2:17" x14ac:dyDescent="0.25">
      <c r="B399" s="11"/>
      <c r="C399" s="302"/>
      <c r="H399" s="11"/>
      <c r="K399" s="11"/>
      <c r="M399" s="11"/>
      <c r="P399" s="11"/>
      <c r="Q399" s="11"/>
    </row>
  </sheetData>
  <sheetProtection algorithmName="SHA-512" hashValue="Cx79JOZrf3BO3+wjkEe1Db8jaFDwKyvaBqHS9sFus8fd8a8R2aeZI+MtWwpsrHGpywfsjHxkbH+O1fguY8FtqQ==" saltValue="plqpPbJ1wvI9CFlRTBI5TQ==" spinCount="100000" sheet="1" objects="1" scenarios="1"/>
  <mergeCells count="1">
    <mergeCell ref="C31:D31"/>
  </mergeCells>
  <pageMargins left="0.13" right="0.18" top="0.52" bottom="0.25" header="0.25" footer="0.25"/>
  <pageSetup scale="88" orientation="landscape" r:id="rId1"/>
  <headerFooter alignWithMargins="0">
    <oddHeader>&amp;CUNITED METHODIST WOMEN - DEMOPOLIS DISTRICT</oddHeader>
    <oddFooter>&amp;L&amp;D&amp;R&amp;P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399"/>
  <sheetViews>
    <sheetView workbookViewId="0">
      <pane xSplit="2" ySplit="1" topLeftCell="C11" activePane="bottomRight" state="frozen"/>
      <selection activeCell="Q11" sqref="Q11"/>
      <selection pane="topRight" activeCell="Q11" sqref="Q11"/>
      <selection pane="bottomLeft" activeCell="Q11" sqref="Q11"/>
      <selection pane="bottomRight" sqref="A1:XFD1048576"/>
    </sheetView>
  </sheetViews>
  <sheetFormatPr defaultColWidth="9.109375" defaultRowHeight="13.2" x14ac:dyDescent="0.25"/>
  <cols>
    <col min="1" max="1" width="3" style="11" customWidth="1"/>
    <col min="2" max="2" width="14.33203125" style="8" customWidth="1"/>
    <col min="3" max="3" width="6.44140625" style="9" customWidth="1"/>
    <col min="4" max="4" width="7" style="11" customWidth="1"/>
    <col min="5" max="5" width="7.44140625" style="11" customWidth="1"/>
    <col min="6" max="7" width="6.44140625" style="11" customWidth="1"/>
    <col min="8" max="8" width="7" style="36" customWidth="1"/>
    <col min="9" max="10" width="9.109375" style="11"/>
    <col min="11" max="11" width="7.5546875" style="25" customWidth="1"/>
    <col min="12" max="12" width="6.33203125" style="11" customWidth="1"/>
    <col min="13" max="13" width="8.5546875" style="43" customWidth="1"/>
    <col min="14" max="14" width="7" style="11" customWidth="1"/>
    <col min="15" max="15" width="6.88671875" style="11" customWidth="1"/>
    <col min="16" max="17" width="7.5546875" style="25" customWidth="1"/>
    <col min="18" max="18" width="29.33203125" style="11" customWidth="1"/>
    <col min="19" max="19" width="36.88671875" style="11" customWidth="1"/>
    <col min="20" max="16384" width="9.109375" style="11"/>
  </cols>
  <sheetData>
    <row r="1" spans="1:22" s="3" customFormat="1" ht="57.75" customHeight="1" thickBot="1" x14ac:dyDescent="0.3">
      <c r="A1" s="422">
        <f>members!A1</f>
        <v>2021</v>
      </c>
      <c r="B1" s="2" t="s">
        <v>259</v>
      </c>
      <c r="C1" s="298" t="s">
        <v>3</v>
      </c>
      <c r="D1" s="3" t="s">
        <v>4</v>
      </c>
      <c r="E1" s="3" t="s">
        <v>5</v>
      </c>
      <c r="F1" s="4" t="s">
        <v>6</v>
      </c>
      <c r="G1" s="3" t="s">
        <v>7</v>
      </c>
      <c r="H1" s="5" t="s">
        <v>8</v>
      </c>
      <c r="I1" s="3" t="s">
        <v>254</v>
      </c>
      <c r="J1" s="3" t="s">
        <v>280</v>
      </c>
      <c r="K1" s="289" t="s">
        <v>11</v>
      </c>
      <c r="L1" s="419" t="s">
        <v>113</v>
      </c>
      <c r="M1" s="419" t="s">
        <v>113</v>
      </c>
      <c r="N1" s="3" t="s">
        <v>9</v>
      </c>
      <c r="O1" s="419" t="s">
        <v>113</v>
      </c>
      <c r="P1" s="289" t="s">
        <v>12</v>
      </c>
      <c r="Q1" s="289" t="s">
        <v>70</v>
      </c>
      <c r="R1" s="3" t="s">
        <v>281</v>
      </c>
      <c r="S1" s="421" t="s">
        <v>258</v>
      </c>
    </row>
    <row r="2" spans="1:22" x14ac:dyDescent="0.25">
      <c r="A2" s="11">
        <v>1</v>
      </c>
      <c r="B2" s="304">
        <f>members!B2</f>
        <v>0</v>
      </c>
      <c r="C2" s="342"/>
      <c r="D2" s="339"/>
      <c r="E2" s="339"/>
      <c r="F2" s="339"/>
      <c r="G2" s="339"/>
      <c r="H2" s="339"/>
      <c r="I2" s="339"/>
      <c r="J2" s="339"/>
      <c r="K2" s="290">
        <f>SUM(D2:J2)</f>
        <v>0</v>
      </c>
      <c r="L2" s="348"/>
      <c r="M2" s="348"/>
      <c r="N2" s="348"/>
      <c r="O2" s="348"/>
      <c r="P2" s="290">
        <f t="shared" ref="P2:P15" si="0">SUM(L2:O2)</f>
        <v>0</v>
      </c>
      <c r="Q2" s="290">
        <f>K2+P2</f>
        <v>0</v>
      </c>
      <c r="R2" s="423"/>
      <c r="S2" s="6"/>
      <c r="T2" s="6"/>
      <c r="V2" s="131"/>
    </row>
    <row r="3" spans="1:22" x14ac:dyDescent="0.25">
      <c r="A3" s="11">
        <f>A2+1</f>
        <v>2</v>
      </c>
      <c r="B3" s="304">
        <f>members!B3</f>
        <v>0</v>
      </c>
      <c r="C3" s="344"/>
      <c r="D3" s="339"/>
      <c r="E3" s="339"/>
      <c r="F3" s="339"/>
      <c r="G3" s="339"/>
      <c r="H3" s="339"/>
      <c r="I3" s="339"/>
      <c r="J3" s="348"/>
      <c r="K3" s="290">
        <f t="shared" ref="K3:K28" si="1">SUM(D3:J3)</f>
        <v>0</v>
      </c>
      <c r="L3" s="348"/>
      <c r="M3" s="348"/>
      <c r="N3" s="348"/>
      <c r="O3" s="348"/>
      <c r="P3" s="290">
        <f t="shared" si="0"/>
        <v>0</v>
      </c>
      <c r="Q3" s="290">
        <f t="shared" ref="Q3:Q28" si="2">K3+P3</f>
        <v>0</v>
      </c>
      <c r="R3" s="423"/>
      <c r="S3" s="6"/>
      <c r="T3" s="6"/>
      <c r="V3" s="131"/>
    </row>
    <row r="4" spans="1:22" x14ac:dyDescent="0.25">
      <c r="A4" s="11">
        <f t="shared" ref="A4:A23" si="3">A3+1</f>
        <v>3</v>
      </c>
      <c r="B4" s="304">
        <f>members!B4</f>
        <v>0</v>
      </c>
      <c r="C4" s="342"/>
      <c r="D4" s="339"/>
      <c r="E4" s="339"/>
      <c r="F4" s="339"/>
      <c r="G4" s="339"/>
      <c r="H4" s="339"/>
      <c r="I4" s="339"/>
      <c r="J4" s="348"/>
      <c r="K4" s="290">
        <f t="shared" si="1"/>
        <v>0</v>
      </c>
      <c r="L4" s="348"/>
      <c r="M4" s="348"/>
      <c r="N4" s="348"/>
      <c r="O4" s="348"/>
      <c r="P4" s="290">
        <f t="shared" si="0"/>
        <v>0</v>
      </c>
      <c r="Q4" s="290">
        <f t="shared" si="2"/>
        <v>0</v>
      </c>
      <c r="R4" s="423"/>
      <c r="S4" s="6"/>
      <c r="T4" s="6"/>
      <c r="V4" s="131"/>
    </row>
    <row r="5" spans="1:22" x14ac:dyDescent="0.25">
      <c r="A5" s="11">
        <f t="shared" si="3"/>
        <v>4</v>
      </c>
      <c r="B5" s="304">
        <f>members!B5</f>
        <v>0</v>
      </c>
      <c r="C5" s="342"/>
      <c r="D5" s="339"/>
      <c r="E5" s="339"/>
      <c r="F5" s="339"/>
      <c r="G5" s="339"/>
      <c r="H5" s="339"/>
      <c r="I5" s="339"/>
      <c r="J5" s="348"/>
      <c r="K5" s="290">
        <f t="shared" si="1"/>
        <v>0</v>
      </c>
      <c r="L5" s="348"/>
      <c r="M5" s="348"/>
      <c r="N5" s="348"/>
      <c r="O5" s="348"/>
      <c r="P5" s="290">
        <f t="shared" si="0"/>
        <v>0</v>
      </c>
      <c r="Q5" s="290">
        <f t="shared" si="2"/>
        <v>0</v>
      </c>
      <c r="R5" s="423"/>
      <c r="S5" s="6"/>
      <c r="T5" s="6"/>
      <c r="V5" s="131"/>
    </row>
    <row r="6" spans="1:22" x14ac:dyDescent="0.25">
      <c r="A6" s="11">
        <f t="shared" si="3"/>
        <v>5</v>
      </c>
      <c r="B6" s="304">
        <f>members!B6</f>
        <v>0</v>
      </c>
      <c r="C6" s="342"/>
      <c r="D6" s="339"/>
      <c r="E6" s="339"/>
      <c r="F6" s="339"/>
      <c r="G6" s="339"/>
      <c r="H6" s="339"/>
      <c r="I6" s="339"/>
      <c r="J6" s="348"/>
      <c r="K6" s="290">
        <f t="shared" si="1"/>
        <v>0</v>
      </c>
      <c r="L6" s="348"/>
      <c r="M6" s="348"/>
      <c r="N6" s="348"/>
      <c r="O6" s="348"/>
      <c r="P6" s="290">
        <f t="shared" si="0"/>
        <v>0</v>
      </c>
      <c r="Q6" s="290">
        <f t="shared" si="2"/>
        <v>0</v>
      </c>
      <c r="R6" s="423"/>
      <c r="S6" s="6"/>
      <c r="T6" s="6"/>
      <c r="V6" s="131"/>
    </row>
    <row r="7" spans="1:22" x14ac:dyDescent="0.25">
      <c r="A7" s="11">
        <f t="shared" si="3"/>
        <v>6</v>
      </c>
      <c r="B7" s="304">
        <f>members!B7</f>
        <v>0</v>
      </c>
      <c r="C7" s="342"/>
      <c r="D7" s="339"/>
      <c r="E7" s="339"/>
      <c r="F7" s="339"/>
      <c r="G7" s="339"/>
      <c r="H7" s="339"/>
      <c r="I7" s="339"/>
      <c r="J7" s="348"/>
      <c r="K7" s="290">
        <f t="shared" si="1"/>
        <v>0</v>
      </c>
      <c r="L7" s="348"/>
      <c r="M7" s="348"/>
      <c r="N7" s="348"/>
      <c r="O7" s="348"/>
      <c r="P7" s="290">
        <f t="shared" si="0"/>
        <v>0</v>
      </c>
      <c r="Q7" s="290">
        <f t="shared" si="2"/>
        <v>0</v>
      </c>
      <c r="R7" s="423"/>
      <c r="S7" s="6"/>
      <c r="T7" s="6"/>
      <c r="V7" s="56"/>
    </row>
    <row r="8" spans="1:22" x14ac:dyDescent="0.25">
      <c r="A8" s="11">
        <f t="shared" si="3"/>
        <v>7</v>
      </c>
      <c r="B8" s="304">
        <f>members!B8</f>
        <v>0</v>
      </c>
      <c r="C8" s="344"/>
      <c r="D8" s="339"/>
      <c r="E8" s="339"/>
      <c r="F8" s="339"/>
      <c r="G8" s="339"/>
      <c r="H8" s="339"/>
      <c r="I8" s="339"/>
      <c r="J8" s="348"/>
      <c r="K8" s="290">
        <f t="shared" si="1"/>
        <v>0</v>
      </c>
      <c r="L8" s="348"/>
      <c r="M8" s="348"/>
      <c r="N8" s="348"/>
      <c r="O8" s="348"/>
      <c r="P8" s="290">
        <f t="shared" si="0"/>
        <v>0</v>
      </c>
      <c r="Q8" s="290">
        <f t="shared" si="2"/>
        <v>0</v>
      </c>
      <c r="R8" s="423"/>
      <c r="S8" s="6"/>
      <c r="T8" s="6"/>
      <c r="V8" s="131"/>
    </row>
    <row r="9" spans="1:22" x14ac:dyDescent="0.25">
      <c r="A9" s="11">
        <f t="shared" si="3"/>
        <v>8</v>
      </c>
      <c r="B9" s="304">
        <f>members!B9</f>
        <v>0</v>
      </c>
      <c r="C9" s="344"/>
      <c r="D9" s="339"/>
      <c r="E9" s="339"/>
      <c r="F9" s="339"/>
      <c r="G9" s="339"/>
      <c r="H9" s="339"/>
      <c r="I9" s="339"/>
      <c r="J9" s="348"/>
      <c r="K9" s="290">
        <f t="shared" si="1"/>
        <v>0</v>
      </c>
      <c r="L9" s="348"/>
      <c r="M9" s="348"/>
      <c r="N9" s="348"/>
      <c r="O9" s="348"/>
      <c r="P9" s="290">
        <f t="shared" si="0"/>
        <v>0</v>
      </c>
      <c r="Q9" s="290">
        <f t="shared" si="2"/>
        <v>0</v>
      </c>
      <c r="R9" s="423"/>
      <c r="S9" s="6"/>
      <c r="T9" s="6"/>
      <c r="V9" s="131"/>
    </row>
    <row r="10" spans="1:22" x14ac:dyDescent="0.25">
      <c r="A10" s="11">
        <f t="shared" si="3"/>
        <v>9</v>
      </c>
      <c r="B10" s="304">
        <f>members!B10</f>
        <v>0</v>
      </c>
      <c r="C10" s="342"/>
      <c r="D10" s="339"/>
      <c r="E10" s="339"/>
      <c r="F10" s="339"/>
      <c r="G10" s="339"/>
      <c r="H10" s="339"/>
      <c r="I10" s="339"/>
      <c r="J10" s="348"/>
      <c r="K10" s="290">
        <f t="shared" si="1"/>
        <v>0</v>
      </c>
      <c r="L10" s="348"/>
      <c r="M10" s="348"/>
      <c r="N10" s="348"/>
      <c r="O10" s="348"/>
      <c r="P10" s="290">
        <f t="shared" si="0"/>
        <v>0</v>
      </c>
      <c r="Q10" s="290">
        <f t="shared" si="2"/>
        <v>0</v>
      </c>
      <c r="R10" s="423"/>
      <c r="S10" s="6"/>
      <c r="T10" s="6"/>
      <c r="V10" s="131"/>
    </row>
    <row r="11" spans="1:22" x14ac:dyDescent="0.25">
      <c r="A11" s="11">
        <f t="shared" si="3"/>
        <v>10</v>
      </c>
      <c r="B11" s="304">
        <f>members!B11</f>
        <v>0</v>
      </c>
      <c r="C11" s="342"/>
      <c r="D11" s="339"/>
      <c r="E11" s="339"/>
      <c r="F11" s="339"/>
      <c r="G11" s="339"/>
      <c r="H11" s="339"/>
      <c r="I11" s="339"/>
      <c r="J11" s="348"/>
      <c r="K11" s="290">
        <f t="shared" si="1"/>
        <v>0</v>
      </c>
      <c r="L11" s="348"/>
      <c r="M11" s="348"/>
      <c r="N11" s="348"/>
      <c r="O11" s="348"/>
      <c r="P11" s="290">
        <f t="shared" si="0"/>
        <v>0</v>
      </c>
      <c r="Q11" s="290">
        <f t="shared" si="2"/>
        <v>0</v>
      </c>
      <c r="R11" s="423"/>
      <c r="S11" s="6"/>
      <c r="T11" s="6"/>
      <c r="V11" s="131"/>
    </row>
    <row r="12" spans="1:22" ht="15" customHeight="1" x14ac:dyDescent="0.25">
      <c r="A12" s="11">
        <f t="shared" si="3"/>
        <v>11</v>
      </c>
      <c r="B12" s="304">
        <f>members!B12</f>
        <v>0</v>
      </c>
      <c r="C12" s="342"/>
      <c r="D12" s="339"/>
      <c r="E12" s="339"/>
      <c r="F12" s="339"/>
      <c r="G12" s="339"/>
      <c r="H12" s="339"/>
      <c r="I12" s="339"/>
      <c r="J12" s="348"/>
      <c r="K12" s="290">
        <f t="shared" si="1"/>
        <v>0</v>
      </c>
      <c r="L12" s="348"/>
      <c r="M12" s="348"/>
      <c r="N12" s="348"/>
      <c r="O12" s="348"/>
      <c r="P12" s="290">
        <f t="shared" si="0"/>
        <v>0</v>
      </c>
      <c r="Q12" s="290">
        <f t="shared" si="2"/>
        <v>0</v>
      </c>
      <c r="R12" s="423"/>
      <c r="S12" s="6"/>
      <c r="T12" s="6"/>
      <c r="V12" s="131"/>
    </row>
    <row r="13" spans="1:22" x14ac:dyDescent="0.25">
      <c r="A13" s="11">
        <f t="shared" si="3"/>
        <v>12</v>
      </c>
      <c r="B13" s="304">
        <f>members!B13</f>
        <v>0</v>
      </c>
      <c r="C13" s="342"/>
      <c r="D13" s="339"/>
      <c r="E13" s="339"/>
      <c r="F13" s="339"/>
      <c r="G13" s="339"/>
      <c r="H13" s="339"/>
      <c r="I13" s="339"/>
      <c r="J13" s="348"/>
      <c r="K13" s="290">
        <f t="shared" si="1"/>
        <v>0</v>
      </c>
      <c r="L13" s="348"/>
      <c r="M13" s="348"/>
      <c r="N13" s="348"/>
      <c r="O13" s="348"/>
      <c r="P13" s="290">
        <f t="shared" si="0"/>
        <v>0</v>
      </c>
      <c r="Q13" s="290">
        <f t="shared" si="2"/>
        <v>0</v>
      </c>
      <c r="R13" s="423"/>
      <c r="S13" s="6"/>
      <c r="T13" s="6"/>
      <c r="V13" s="131"/>
    </row>
    <row r="14" spans="1:22" x14ac:dyDescent="0.25">
      <c r="A14" s="11">
        <f t="shared" si="3"/>
        <v>13</v>
      </c>
      <c r="B14" s="304">
        <f>members!B14</f>
        <v>0</v>
      </c>
      <c r="C14" s="342"/>
      <c r="D14" s="339"/>
      <c r="E14" s="339"/>
      <c r="F14" s="339"/>
      <c r="G14" s="339"/>
      <c r="H14" s="339"/>
      <c r="I14" s="339"/>
      <c r="J14" s="348"/>
      <c r="K14" s="290">
        <f t="shared" si="1"/>
        <v>0</v>
      </c>
      <c r="L14" s="348"/>
      <c r="M14" s="348"/>
      <c r="N14" s="348"/>
      <c r="O14" s="348"/>
      <c r="P14" s="290">
        <f t="shared" si="0"/>
        <v>0</v>
      </c>
      <c r="Q14" s="290">
        <f t="shared" si="2"/>
        <v>0</v>
      </c>
      <c r="R14" s="423"/>
      <c r="S14" s="6"/>
      <c r="T14" s="6"/>
      <c r="V14" s="131"/>
    </row>
    <row r="15" spans="1:22" x14ac:dyDescent="0.25">
      <c r="A15" s="11">
        <f t="shared" si="3"/>
        <v>14</v>
      </c>
      <c r="B15" s="304">
        <f>members!B15</f>
        <v>0</v>
      </c>
      <c r="C15" s="342"/>
      <c r="D15" s="339"/>
      <c r="E15" s="339"/>
      <c r="F15" s="339"/>
      <c r="G15" s="339"/>
      <c r="H15" s="339"/>
      <c r="I15" s="339"/>
      <c r="J15" s="348"/>
      <c r="K15" s="290">
        <f t="shared" si="1"/>
        <v>0</v>
      </c>
      <c r="L15" s="348"/>
      <c r="M15" s="348"/>
      <c r="N15" s="348"/>
      <c r="O15" s="348"/>
      <c r="P15" s="290">
        <f t="shared" si="0"/>
        <v>0</v>
      </c>
      <c r="Q15" s="290">
        <f t="shared" si="2"/>
        <v>0</v>
      </c>
      <c r="R15" s="423"/>
      <c r="V15" s="131"/>
    </row>
    <row r="16" spans="1:22" x14ac:dyDescent="0.25">
      <c r="A16" s="11">
        <f t="shared" si="3"/>
        <v>15</v>
      </c>
      <c r="B16" s="304">
        <f>members!B16</f>
        <v>0</v>
      </c>
      <c r="C16" s="342"/>
      <c r="D16" s="339"/>
      <c r="E16" s="339"/>
      <c r="F16" s="339"/>
      <c r="G16" s="339"/>
      <c r="H16" s="339"/>
      <c r="I16" s="339"/>
      <c r="J16" s="348"/>
      <c r="K16" s="290">
        <f t="shared" si="1"/>
        <v>0</v>
      </c>
      <c r="L16" s="348"/>
      <c r="M16" s="348"/>
      <c r="N16" s="348"/>
      <c r="O16" s="348"/>
      <c r="P16" s="290">
        <f t="shared" ref="P16:P28" si="4">SUM(L16:O16)</f>
        <v>0</v>
      </c>
      <c r="Q16" s="290">
        <f t="shared" si="2"/>
        <v>0</v>
      </c>
      <c r="R16" s="423"/>
      <c r="V16" s="131"/>
    </row>
    <row r="17" spans="1:22" x14ac:dyDescent="0.25">
      <c r="A17" s="11">
        <f t="shared" si="3"/>
        <v>16</v>
      </c>
      <c r="B17" s="304">
        <f>members!B17</f>
        <v>0</v>
      </c>
      <c r="C17" s="342"/>
      <c r="D17" s="339"/>
      <c r="E17" s="339"/>
      <c r="F17" s="339"/>
      <c r="G17" s="339"/>
      <c r="H17" s="339"/>
      <c r="I17" s="339"/>
      <c r="J17" s="348"/>
      <c r="K17" s="290">
        <f t="shared" si="1"/>
        <v>0</v>
      </c>
      <c r="L17" s="348"/>
      <c r="M17" s="348"/>
      <c r="N17" s="348"/>
      <c r="O17" s="348"/>
      <c r="P17" s="290">
        <f t="shared" si="4"/>
        <v>0</v>
      </c>
      <c r="Q17" s="290">
        <f t="shared" si="2"/>
        <v>0</v>
      </c>
      <c r="R17" s="423"/>
      <c r="V17" s="131"/>
    </row>
    <row r="18" spans="1:22" x14ac:dyDescent="0.25">
      <c r="A18" s="11">
        <f t="shared" si="3"/>
        <v>17</v>
      </c>
      <c r="B18" s="304">
        <f>members!B18</f>
        <v>0</v>
      </c>
      <c r="C18" s="342"/>
      <c r="D18" s="339"/>
      <c r="E18" s="339"/>
      <c r="F18" s="339"/>
      <c r="G18" s="339"/>
      <c r="H18" s="339"/>
      <c r="I18" s="339"/>
      <c r="J18" s="348"/>
      <c r="K18" s="290">
        <f t="shared" si="1"/>
        <v>0</v>
      </c>
      <c r="L18" s="348"/>
      <c r="M18" s="348"/>
      <c r="N18" s="348"/>
      <c r="O18" s="348"/>
      <c r="P18" s="290">
        <f t="shared" si="4"/>
        <v>0</v>
      </c>
      <c r="Q18" s="290">
        <f t="shared" si="2"/>
        <v>0</v>
      </c>
      <c r="R18" s="423"/>
      <c r="V18" s="131"/>
    </row>
    <row r="19" spans="1:22" x14ac:dyDescent="0.25">
      <c r="A19" s="11">
        <f t="shared" si="3"/>
        <v>18</v>
      </c>
      <c r="B19" s="304">
        <f>members!B19</f>
        <v>0</v>
      </c>
      <c r="C19" s="344"/>
      <c r="D19" s="339"/>
      <c r="E19" s="339"/>
      <c r="F19" s="339"/>
      <c r="G19" s="339"/>
      <c r="H19" s="339"/>
      <c r="I19" s="339"/>
      <c r="J19" s="348"/>
      <c r="K19" s="290">
        <f t="shared" si="1"/>
        <v>0</v>
      </c>
      <c r="L19" s="348"/>
      <c r="M19" s="348"/>
      <c r="N19" s="348"/>
      <c r="O19" s="348"/>
      <c r="P19" s="290">
        <f t="shared" si="4"/>
        <v>0</v>
      </c>
      <c r="Q19" s="290">
        <f t="shared" si="2"/>
        <v>0</v>
      </c>
      <c r="R19" s="423"/>
      <c r="V19" s="131"/>
    </row>
    <row r="20" spans="1:22" x14ac:dyDescent="0.25">
      <c r="A20" s="11">
        <f t="shared" si="3"/>
        <v>19</v>
      </c>
      <c r="B20" s="304">
        <f>members!B20</f>
        <v>0</v>
      </c>
      <c r="C20" s="342"/>
      <c r="D20" s="339"/>
      <c r="E20" s="339"/>
      <c r="F20" s="339"/>
      <c r="G20" s="339"/>
      <c r="H20" s="339"/>
      <c r="I20" s="339"/>
      <c r="J20" s="348"/>
      <c r="K20" s="290">
        <f t="shared" si="1"/>
        <v>0</v>
      </c>
      <c r="L20" s="348"/>
      <c r="M20" s="348"/>
      <c r="N20" s="348"/>
      <c r="O20" s="348"/>
      <c r="P20" s="290">
        <f t="shared" si="4"/>
        <v>0</v>
      </c>
      <c r="Q20" s="290">
        <f t="shared" si="2"/>
        <v>0</v>
      </c>
      <c r="R20" s="423"/>
    </row>
    <row r="21" spans="1:22" x14ac:dyDescent="0.25">
      <c r="A21" s="11">
        <f t="shared" si="3"/>
        <v>20</v>
      </c>
      <c r="B21" s="304">
        <f>members!B21</f>
        <v>0</v>
      </c>
      <c r="C21" s="342"/>
      <c r="D21" s="339"/>
      <c r="E21" s="339"/>
      <c r="F21" s="339"/>
      <c r="G21" s="339"/>
      <c r="H21" s="339"/>
      <c r="I21" s="339"/>
      <c r="J21" s="348"/>
      <c r="K21" s="290">
        <f t="shared" si="1"/>
        <v>0</v>
      </c>
      <c r="L21" s="348"/>
      <c r="M21" s="348"/>
      <c r="N21" s="348"/>
      <c r="O21" s="348"/>
      <c r="P21" s="290">
        <f t="shared" si="4"/>
        <v>0</v>
      </c>
      <c r="Q21" s="290">
        <f t="shared" si="2"/>
        <v>0</v>
      </c>
      <c r="R21" s="423"/>
    </row>
    <row r="22" spans="1:22" x14ac:dyDescent="0.25">
      <c r="A22" s="11">
        <f t="shared" si="3"/>
        <v>21</v>
      </c>
      <c r="B22" s="304">
        <f>members!B22</f>
        <v>0</v>
      </c>
      <c r="C22" s="342"/>
      <c r="D22" s="339"/>
      <c r="E22" s="339"/>
      <c r="F22" s="339"/>
      <c r="G22" s="339"/>
      <c r="H22" s="339"/>
      <c r="I22" s="339"/>
      <c r="J22" s="348"/>
      <c r="K22" s="290">
        <f t="shared" si="1"/>
        <v>0</v>
      </c>
      <c r="L22" s="348"/>
      <c r="M22" s="348"/>
      <c r="N22" s="348"/>
      <c r="O22" s="348"/>
      <c r="P22" s="290">
        <f t="shared" si="4"/>
        <v>0</v>
      </c>
      <c r="Q22" s="290">
        <f t="shared" si="2"/>
        <v>0</v>
      </c>
      <c r="R22" s="423"/>
    </row>
    <row r="23" spans="1:22" x14ac:dyDescent="0.25">
      <c r="A23" s="11">
        <f t="shared" si="3"/>
        <v>22</v>
      </c>
      <c r="B23" s="304">
        <f>members!B23</f>
        <v>0</v>
      </c>
      <c r="C23" s="342"/>
      <c r="D23" s="339"/>
      <c r="E23" s="339"/>
      <c r="F23" s="339"/>
      <c r="G23" s="339"/>
      <c r="H23" s="339"/>
      <c r="I23" s="339"/>
      <c r="J23" s="348"/>
      <c r="K23" s="290">
        <f t="shared" si="1"/>
        <v>0</v>
      </c>
      <c r="L23" s="348"/>
      <c r="M23" s="348"/>
      <c r="N23" s="348"/>
      <c r="O23" s="348"/>
      <c r="P23" s="290">
        <f t="shared" si="4"/>
        <v>0</v>
      </c>
      <c r="Q23" s="290">
        <f t="shared" si="2"/>
        <v>0</v>
      </c>
      <c r="R23" s="423"/>
    </row>
    <row r="24" spans="1:22" x14ac:dyDescent="0.25">
      <c r="B24" s="53" t="s">
        <v>77</v>
      </c>
      <c r="C24" s="342"/>
      <c r="D24" s="339"/>
      <c r="E24" s="339"/>
      <c r="F24" s="339"/>
      <c r="G24" s="339"/>
      <c r="H24" s="339"/>
      <c r="I24" s="339"/>
      <c r="J24" s="348"/>
      <c r="K24" s="290">
        <f t="shared" si="1"/>
        <v>0</v>
      </c>
      <c r="L24" s="339"/>
      <c r="M24" s="339"/>
      <c r="N24" s="339"/>
      <c r="O24" s="339"/>
      <c r="P24" s="290">
        <f t="shared" si="4"/>
        <v>0</v>
      </c>
      <c r="Q24" s="290">
        <f t="shared" si="2"/>
        <v>0</v>
      </c>
      <c r="R24" s="423"/>
      <c r="S24" s="53" t="s">
        <v>253</v>
      </c>
    </row>
    <row r="25" spans="1:22" x14ac:dyDescent="0.25">
      <c r="B25" s="296" t="s">
        <v>255</v>
      </c>
      <c r="C25" s="342"/>
      <c r="D25" s="339"/>
      <c r="E25" s="339"/>
      <c r="F25" s="339"/>
      <c r="G25" s="339"/>
      <c r="H25" s="339"/>
      <c r="I25" s="339"/>
      <c r="J25" s="348"/>
      <c r="K25" s="290">
        <f t="shared" si="1"/>
        <v>0</v>
      </c>
      <c r="L25" s="339"/>
      <c r="M25" s="339"/>
      <c r="N25" s="339"/>
      <c r="O25" s="339"/>
      <c r="P25" s="290">
        <f t="shared" si="4"/>
        <v>0</v>
      </c>
      <c r="Q25" s="290">
        <f>K25+P25</f>
        <v>0</v>
      </c>
      <c r="R25" s="423"/>
    </row>
    <row r="26" spans="1:22" x14ac:dyDescent="0.25">
      <c r="B26" s="53" t="s">
        <v>13</v>
      </c>
      <c r="C26" s="342"/>
      <c r="D26" s="339"/>
      <c r="E26" s="339"/>
      <c r="F26" s="339"/>
      <c r="G26" s="339"/>
      <c r="H26" s="339"/>
      <c r="I26" s="339"/>
      <c r="J26" s="348"/>
      <c r="K26" s="290">
        <f t="shared" si="1"/>
        <v>0</v>
      </c>
      <c r="L26" s="339"/>
      <c r="M26" s="339"/>
      <c r="N26" s="295">
        <f>C43</f>
        <v>0</v>
      </c>
      <c r="O26" s="295">
        <f>D43</f>
        <v>0</v>
      </c>
      <c r="P26" s="290">
        <f t="shared" si="4"/>
        <v>0</v>
      </c>
      <c r="Q26" s="290">
        <f t="shared" si="2"/>
        <v>0</v>
      </c>
      <c r="R26" s="423"/>
    </row>
    <row r="27" spans="1:22" s="47" customFormat="1" x14ac:dyDescent="0.25">
      <c r="B27" s="297"/>
      <c r="C27" s="345"/>
      <c r="D27" s="346"/>
      <c r="E27" s="346"/>
      <c r="F27" s="346"/>
      <c r="G27" s="346"/>
      <c r="H27" s="346"/>
      <c r="I27" s="346"/>
      <c r="J27" s="339"/>
      <c r="K27" s="290">
        <f t="shared" si="1"/>
        <v>0</v>
      </c>
      <c r="L27" s="346"/>
      <c r="M27" s="346"/>
      <c r="N27" s="346"/>
      <c r="O27" s="346"/>
      <c r="P27" s="290">
        <f t="shared" si="4"/>
        <v>0</v>
      </c>
      <c r="Q27" s="290">
        <f t="shared" si="2"/>
        <v>0</v>
      </c>
      <c r="R27" s="424"/>
    </row>
    <row r="28" spans="1:22" s="12" customFormat="1" ht="13.8" thickBot="1" x14ac:dyDescent="0.3">
      <c r="A28" s="47"/>
      <c r="B28" s="53" t="s">
        <v>93</v>
      </c>
      <c r="C28" s="347"/>
      <c r="D28" s="346"/>
      <c r="E28" s="346"/>
      <c r="F28" s="346"/>
      <c r="G28" s="346"/>
      <c r="H28" s="346"/>
      <c r="I28" s="346"/>
      <c r="J28" s="465"/>
      <c r="K28" s="290">
        <f t="shared" si="1"/>
        <v>0</v>
      </c>
      <c r="L28" s="346"/>
      <c r="M28" s="346"/>
      <c r="N28" s="346"/>
      <c r="O28" s="346"/>
      <c r="P28" s="290">
        <f t="shared" si="4"/>
        <v>0</v>
      </c>
      <c r="Q28" s="290">
        <f t="shared" si="2"/>
        <v>0</v>
      </c>
      <c r="R28" s="425"/>
    </row>
    <row r="29" spans="1:22" s="290" customFormat="1" ht="13.8" thickBot="1" x14ac:dyDescent="0.3">
      <c r="B29" s="291" t="s">
        <v>10</v>
      </c>
      <c r="C29" s="292"/>
      <c r="D29" s="293">
        <f t="shared" ref="D29:Q29" si="5">SUM(D2:D28)</f>
        <v>0</v>
      </c>
      <c r="E29" s="294">
        <f t="shared" si="5"/>
        <v>0</v>
      </c>
      <c r="F29" s="294">
        <f t="shared" si="5"/>
        <v>0</v>
      </c>
      <c r="G29" s="294">
        <f t="shared" si="5"/>
        <v>0</v>
      </c>
      <c r="H29" s="294">
        <f t="shared" si="5"/>
        <v>0</v>
      </c>
      <c r="I29" s="294">
        <f t="shared" si="5"/>
        <v>0</v>
      </c>
      <c r="J29" s="294">
        <f t="shared" si="5"/>
        <v>0</v>
      </c>
      <c r="K29" s="294">
        <f t="shared" si="5"/>
        <v>0</v>
      </c>
      <c r="L29" s="294">
        <f t="shared" si="5"/>
        <v>0</v>
      </c>
      <c r="M29" s="294">
        <f t="shared" si="5"/>
        <v>0</v>
      </c>
      <c r="N29" s="294">
        <f t="shared" si="5"/>
        <v>0</v>
      </c>
      <c r="O29" s="294">
        <f t="shared" si="5"/>
        <v>0</v>
      </c>
      <c r="P29" s="294">
        <f t="shared" si="5"/>
        <v>0</v>
      </c>
      <c r="Q29" s="294">
        <f t="shared" si="5"/>
        <v>0</v>
      </c>
    </row>
    <row r="30" spans="1:22" s="16" customFormat="1" ht="13.8" thickBot="1" x14ac:dyDescent="0.3">
      <c r="B30" s="15"/>
      <c r="C30" s="349"/>
      <c r="D30" s="350"/>
      <c r="F30" s="13"/>
      <c r="G30" s="13"/>
      <c r="H30" s="13"/>
      <c r="I30" s="13"/>
      <c r="J30" s="13"/>
      <c r="K30" s="14"/>
      <c r="L30" s="13"/>
      <c r="M30" s="42"/>
      <c r="N30" s="13"/>
      <c r="O30" s="13"/>
      <c r="P30" s="14"/>
      <c r="Q30" s="14"/>
    </row>
    <row r="31" spans="1:22" x14ac:dyDescent="0.25">
      <c r="B31" s="142"/>
      <c r="C31" s="682" t="s">
        <v>171</v>
      </c>
      <c r="D31" s="683"/>
      <c r="E31" s="17"/>
      <c r="F31" s="17"/>
      <c r="G31" s="17"/>
      <c r="H31" s="33"/>
      <c r="I31" s="33"/>
      <c r="J31" s="33"/>
      <c r="K31" s="18"/>
      <c r="L31" s="19"/>
      <c r="N31" s="19"/>
      <c r="O31" s="20"/>
      <c r="P31" s="18"/>
      <c r="Q31" s="18"/>
    </row>
    <row r="32" spans="1:22" ht="13.8" thickBot="1" x14ac:dyDescent="0.3">
      <c r="B32" s="142"/>
      <c r="C32" s="303" t="s">
        <v>119</v>
      </c>
      <c r="D32" s="287" t="s">
        <v>113</v>
      </c>
      <c r="E32" s="22"/>
      <c r="F32" s="420" t="s">
        <v>256</v>
      </c>
      <c r="G32" s="37"/>
      <c r="H32" s="33"/>
      <c r="K32" s="37"/>
      <c r="L32" s="19"/>
      <c r="N32" s="19"/>
      <c r="O32" s="20"/>
      <c r="P32" s="37"/>
      <c r="Q32" s="37"/>
      <c r="T32" s="6"/>
    </row>
    <row r="33" spans="2:17" x14ac:dyDescent="0.25">
      <c r="B33" s="6" t="s">
        <v>101</v>
      </c>
      <c r="C33" s="351"/>
      <c r="D33" s="351"/>
      <c r="E33" s="10"/>
      <c r="F33" s="420" t="s">
        <v>257</v>
      </c>
      <c r="G33" s="37"/>
      <c r="H33" s="1"/>
      <c r="K33" s="37"/>
      <c r="L33" s="1"/>
      <c r="M33" s="41"/>
      <c r="N33" s="1"/>
      <c r="O33" s="20"/>
      <c r="P33" s="37"/>
      <c r="Q33" s="37"/>
    </row>
    <row r="34" spans="2:17" x14ac:dyDescent="0.25">
      <c r="B34" s="6" t="s">
        <v>102</v>
      </c>
      <c r="C34" s="343"/>
      <c r="D34" s="343"/>
      <c r="E34" s="10"/>
      <c r="F34" s="10"/>
      <c r="G34" s="37"/>
      <c r="H34" s="34"/>
      <c r="K34" s="37"/>
      <c r="L34" s="31"/>
      <c r="M34" s="44"/>
      <c r="N34" s="31"/>
      <c r="O34" s="20"/>
      <c r="P34" s="37"/>
      <c r="Q34" s="37"/>
    </row>
    <row r="35" spans="2:17" x14ac:dyDescent="0.25">
      <c r="B35" s="6" t="s">
        <v>103</v>
      </c>
      <c r="C35" s="343"/>
      <c r="D35" s="343"/>
      <c r="E35" s="10"/>
      <c r="F35" s="10"/>
      <c r="G35" s="38"/>
      <c r="H35" s="34"/>
      <c r="K35" s="38"/>
      <c r="L35" s="32"/>
      <c r="M35" s="45"/>
      <c r="N35" s="32"/>
      <c r="O35" s="20"/>
      <c r="P35" s="38"/>
      <c r="Q35" s="38"/>
    </row>
    <row r="36" spans="2:17" x14ac:dyDescent="0.25">
      <c r="B36" s="6" t="s">
        <v>104</v>
      </c>
      <c r="C36" s="343"/>
      <c r="D36" s="343"/>
      <c r="E36" s="10"/>
      <c r="F36" s="10"/>
      <c r="G36" s="10"/>
      <c r="H36" s="33"/>
      <c r="K36" s="18"/>
      <c r="L36" s="19"/>
      <c r="N36" s="19"/>
      <c r="O36" s="20"/>
      <c r="P36" s="18"/>
      <c r="Q36" s="18"/>
    </row>
    <row r="37" spans="2:17" x14ac:dyDescent="0.25">
      <c r="B37" s="6" t="s">
        <v>172</v>
      </c>
      <c r="C37" s="145">
        <f>SUM(C33:C36)</f>
        <v>0</v>
      </c>
      <c r="D37" s="145">
        <f>SUM(D33:D36)</f>
        <v>0</v>
      </c>
      <c r="E37" s="39"/>
      <c r="F37" s="39"/>
      <c r="G37" s="39"/>
      <c r="H37" s="33"/>
      <c r="K37" s="39"/>
      <c r="L37" s="19"/>
      <c r="N37" s="19"/>
      <c r="O37" s="20"/>
      <c r="P37" s="39"/>
      <c r="Q37" s="39"/>
    </row>
    <row r="38" spans="2:17" x14ac:dyDescent="0.25">
      <c r="B38" s="6" t="s">
        <v>105</v>
      </c>
      <c r="C38" s="343"/>
      <c r="D38" s="343"/>
      <c r="E38" s="24"/>
      <c r="F38" s="24"/>
      <c r="G38" s="37"/>
      <c r="H38" s="33"/>
      <c r="K38" s="37"/>
      <c r="L38" s="19"/>
      <c r="N38" s="19"/>
      <c r="O38" s="20"/>
      <c r="P38" s="37"/>
      <c r="Q38" s="37"/>
    </row>
    <row r="39" spans="2:17" x14ac:dyDescent="0.25">
      <c r="B39" s="6" t="s">
        <v>106</v>
      </c>
      <c r="C39" s="343"/>
      <c r="D39" s="343"/>
      <c r="E39" s="24"/>
      <c r="F39" s="24"/>
      <c r="G39" s="37"/>
      <c r="H39" s="33"/>
      <c r="K39" s="37"/>
      <c r="L39" s="19"/>
      <c r="N39" s="19"/>
      <c r="O39" s="20"/>
      <c r="P39" s="37"/>
      <c r="Q39" s="37"/>
    </row>
    <row r="40" spans="2:17" x14ac:dyDescent="0.25">
      <c r="B40" s="6" t="s">
        <v>107</v>
      </c>
      <c r="C40" s="343"/>
      <c r="D40" s="343"/>
      <c r="E40" s="24"/>
      <c r="F40" s="24"/>
      <c r="G40" s="37"/>
      <c r="H40" s="33"/>
      <c r="K40" s="37"/>
      <c r="L40" s="19"/>
      <c r="N40" s="19"/>
      <c r="O40" s="20"/>
      <c r="P40" s="37"/>
      <c r="Q40" s="37"/>
    </row>
    <row r="41" spans="2:17" x14ac:dyDescent="0.25">
      <c r="B41" s="6" t="s">
        <v>108</v>
      </c>
      <c r="C41" s="343"/>
      <c r="D41" s="343"/>
      <c r="E41" s="24"/>
      <c r="F41" s="24"/>
      <c r="G41" s="37"/>
      <c r="H41" s="33"/>
      <c r="K41" s="37"/>
      <c r="L41" s="19"/>
      <c r="N41" s="19"/>
      <c r="O41" s="20"/>
      <c r="P41" s="37"/>
      <c r="Q41" s="37"/>
    </row>
    <row r="42" spans="2:17" x14ac:dyDescent="0.25">
      <c r="B42" s="6" t="s">
        <v>173</v>
      </c>
      <c r="C42" s="145">
        <f>SUM(C38:C41)</f>
        <v>0</v>
      </c>
      <c r="D42" s="145">
        <f>SUM(D38:D41)</f>
        <v>0</v>
      </c>
      <c r="E42" s="24"/>
      <c r="F42" s="24"/>
      <c r="G42" s="37"/>
      <c r="H42" s="33"/>
      <c r="K42" s="37"/>
      <c r="L42" s="19"/>
      <c r="N42" s="19"/>
      <c r="O42" s="20"/>
      <c r="P42" s="37"/>
      <c r="Q42" s="37"/>
    </row>
    <row r="43" spans="2:17" x14ac:dyDescent="0.25">
      <c r="B43" s="46" t="s">
        <v>174</v>
      </c>
      <c r="C43" s="143">
        <f>C37+C42</f>
        <v>0</v>
      </c>
      <c r="D43" s="143">
        <f>D37+D42</f>
        <v>0</v>
      </c>
      <c r="E43" s="24"/>
      <c r="F43" s="24"/>
      <c r="G43" s="37"/>
      <c r="H43" s="33"/>
      <c r="K43" s="37"/>
      <c r="L43" s="19"/>
      <c r="N43" s="19"/>
      <c r="O43" s="20"/>
      <c r="P43" s="37"/>
      <c r="Q43" s="37"/>
    </row>
    <row r="44" spans="2:17" x14ac:dyDescent="0.25">
      <c r="B44" s="21"/>
      <c r="C44" s="299"/>
      <c r="D44" s="23"/>
      <c r="E44" s="24"/>
      <c r="F44" s="24"/>
      <c r="G44" s="37"/>
      <c r="H44" s="33"/>
      <c r="K44" s="37"/>
      <c r="L44" s="19"/>
      <c r="N44" s="19"/>
      <c r="O44" s="20"/>
      <c r="P44" s="37"/>
      <c r="Q44" s="37"/>
    </row>
    <row r="45" spans="2:17" x14ac:dyDescent="0.25">
      <c r="B45" s="21"/>
      <c r="C45" s="299"/>
      <c r="D45" s="23"/>
      <c r="E45" s="24"/>
      <c r="F45" s="24"/>
      <c r="G45" s="37"/>
      <c r="H45" s="33"/>
      <c r="K45" s="37"/>
      <c r="L45" s="19"/>
      <c r="N45" s="19"/>
      <c r="O45" s="20"/>
      <c r="P45" s="37"/>
      <c r="Q45" s="37"/>
    </row>
    <row r="46" spans="2:17" x14ac:dyDescent="0.25">
      <c r="B46" s="21"/>
      <c r="C46" s="299"/>
      <c r="D46" s="23"/>
      <c r="E46" s="24"/>
      <c r="F46" s="24"/>
      <c r="G46" s="37"/>
      <c r="H46" s="33"/>
      <c r="K46" s="37"/>
      <c r="L46" s="19"/>
      <c r="N46" s="19"/>
      <c r="O46" s="20"/>
      <c r="P46" s="37"/>
      <c r="Q46" s="37"/>
    </row>
    <row r="47" spans="2:17" x14ac:dyDescent="0.25">
      <c r="B47" s="21"/>
      <c r="C47" s="299"/>
      <c r="D47" s="23"/>
      <c r="E47" s="24"/>
      <c r="F47" s="24"/>
      <c r="G47" s="37"/>
      <c r="H47" s="33"/>
      <c r="K47" s="37"/>
      <c r="L47" s="19"/>
      <c r="N47" s="19"/>
      <c r="O47" s="20"/>
      <c r="P47" s="37"/>
      <c r="Q47" s="37"/>
    </row>
    <row r="48" spans="2:17" x14ac:dyDescent="0.25">
      <c r="B48" s="21"/>
      <c r="C48" s="299"/>
      <c r="D48" s="23"/>
      <c r="E48" s="24"/>
      <c r="F48" s="24"/>
      <c r="G48" s="37"/>
      <c r="H48" s="33"/>
      <c r="K48" s="37"/>
      <c r="L48" s="19"/>
      <c r="N48" s="19"/>
      <c r="O48" s="20"/>
      <c r="P48" s="37"/>
      <c r="Q48" s="37"/>
    </row>
    <row r="49" spans="1:17" x14ac:dyDescent="0.25">
      <c r="B49" s="21"/>
      <c r="C49" s="299"/>
      <c r="D49" s="23"/>
      <c r="E49" s="24"/>
      <c r="F49" s="24"/>
      <c r="G49" s="37"/>
      <c r="H49" s="33"/>
      <c r="K49" s="37"/>
      <c r="L49" s="19"/>
      <c r="N49" s="19"/>
      <c r="O49" s="20"/>
      <c r="P49" s="37"/>
      <c r="Q49" s="37"/>
    </row>
    <row r="50" spans="1:17" x14ac:dyDescent="0.25">
      <c r="B50" s="21"/>
      <c r="C50" s="299"/>
      <c r="D50" s="23"/>
      <c r="E50" s="23"/>
      <c r="F50" s="23"/>
      <c r="G50" s="37"/>
      <c r="H50" s="33"/>
      <c r="K50" s="37"/>
      <c r="L50" s="19"/>
      <c r="N50" s="19"/>
      <c r="O50" s="20"/>
      <c r="P50" s="37"/>
      <c r="Q50" s="37"/>
    </row>
    <row r="51" spans="1:17" x14ac:dyDescent="0.25">
      <c r="B51" s="21"/>
      <c r="C51" s="299"/>
      <c r="D51" s="23"/>
      <c r="E51" s="23"/>
      <c r="F51" s="23"/>
      <c r="G51" s="37"/>
      <c r="H51" s="33"/>
      <c r="K51" s="37"/>
      <c r="L51" s="19"/>
      <c r="N51" s="19"/>
      <c r="O51" s="20"/>
      <c r="P51" s="37"/>
      <c r="Q51" s="37"/>
    </row>
    <row r="52" spans="1:17" s="12" customFormat="1" ht="13.8" thickBot="1" x14ac:dyDescent="0.3">
      <c r="A52" s="47"/>
      <c r="B52" s="21"/>
      <c r="C52" s="299"/>
      <c r="D52" s="23"/>
      <c r="E52" s="23"/>
      <c r="F52" s="23"/>
      <c r="G52" s="37"/>
      <c r="H52" s="33"/>
      <c r="I52" s="11"/>
      <c r="J52" s="11"/>
      <c r="K52" s="37"/>
      <c r="L52" s="19"/>
      <c r="M52" s="43"/>
      <c r="N52" s="19"/>
      <c r="O52" s="26"/>
      <c r="P52" s="37"/>
      <c r="Q52" s="37"/>
    </row>
    <row r="53" spans="1:17" s="7" customFormat="1" x14ac:dyDescent="0.25">
      <c r="B53" s="21"/>
      <c r="C53" s="299"/>
      <c r="D53" s="19"/>
      <c r="E53" s="23"/>
      <c r="F53" s="23"/>
      <c r="G53" s="19"/>
      <c r="H53" s="33"/>
      <c r="I53" s="11"/>
      <c r="J53" s="11"/>
      <c r="K53" s="18"/>
      <c r="L53" s="19"/>
      <c r="M53" s="43"/>
      <c r="N53" s="19"/>
      <c r="O53" s="27"/>
      <c r="P53" s="18"/>
      <c r="Q53" s="18"/>
    </row>
    <row r="54" spans="1:17" x14ac:dyDescent="0.25">
      <c r="B54" s="21"/>
      <c r="C54" s="299"/>
      <c r="D54" s="19"/>
      <c r="E54" s="19"/>
      <c r="F54" s="19"/>
      <c r="G54" s="19"/>
      <c r="H54" s="33"/>
      <c r="K54" s="19"/>
      <c r="L54" s="19"/>
      <c r="N54" s="19"/>
      <c r="O54" s="20"/>
      <c r="P54" s="19"/>
      <c r="Q54" s="19"/>
    </row>
    <row r="55" spans="1:17" x14ac:dyDescent="0.25">
      <c r="B55" s="21"/>
      <c r="C55" s="299"/>
      <c r="D55" s="19"/>
      <c r="E55" s="18"/>
      <c r="F55" s="18"/>
      <c r="G55" s="19"/>
      <c r="H55" s="33"/>
      <c r="K55" s="19"/>
      <c r="L55" s="19"/>
      <c r="N55" s="19"/>
      <c r="O55" s="20"/>
      <c r="P55" s="19"/>
      <c r="Q55" s="19"/>
    </row>
    <row r="56" spans="1:17" x14ac:dyDescent="0.25">
      <c r="B56" s="21"/>
      <c r="C56" s="299"/>
      <c r="D56" s="19"/>
      <c r="E56" s="18"/>
      <c r="F56" s="18"/>
      <c r="G56" s="19"/>
      <c r="H56" s="33"/>
      <c r="K56" s="19"/>
      <c r="L56" s="19"/>
      <c r="N56" s="19"/>
      <c r="O56" s="20"/>
      <c r="P56" s="19"/>
      <c r="Q56" s="19"/>
    </row>
    <row r="57" spans="1:17" x14ac:dyDescent="0.25">
      <c r="B57" s="21"/>
      <c r="C57" s="299"/>
      <c r="D57" s="19"/>
      <c r="E57" s="18"/>
      <c r="F57" s="18"/>
      <c r="G57" s="18"/>
      <c r="H57" s="33"/>
      <c r="K57" s="18"/>
      <c r="L57" s="19"/>
      <c r="N57" s="19"/>
      <c r="O57" s="20"/>
      <c r="P57" s="18"/>
      <c r="Q57" s="18"/>
    </row>
    <row r="58" spans="1:17" x14ac:dyDescent="0.25">
      <c r="B58" s="21"/>
      <c r="C58" s="299"/>
      <c r="D58" s="19"/>
      <c r="E58" s="18"/>
      <c r="F58" s="28"/>
      <c r="G58" s="18"/>
      <c r="H58" s="33"/>
      <c r="K58" s="18"/>
      <c r="L58" s="19"/>
      <c r="N58" s="19"/>
      <c r="O58" s="20"/>
      <c r="P58" s="18"/>
      <c r="Q58" s="18"/>
    </row>
    <row r="59" spans="1:17" x14ac:dyDescent="0.25">
      <c r="B59" s="21"/>
      <c r="C59" s="299"/>
      <c r="D59" s="19"/>
      <c r="E59" s="18"/>
      <c r="F59" s="28"/>
      <c r="G59" s="18"/>
      <c r="H59" s="35"/>
      <c r="K59" s="18"/>
      <c r="L59" s="19"/>
      <c r="N59" s="19"/>
      <c r="O59" s="20"/>
      <c r="P59" s="18"/>
      <c r="Q59" s="18"/>
    </row>
    <row r="60" spans="1:17" x14ac:dyDescent="0.25">
      <c r="B60" s="21"/>
      <c r="C60" s="299"/>
      <c r="D60" s="19"/>
      <c r="E60" s="18"/>
      <c r="F60" s="28"/>
      <c r="G60" s="18"/>
      <c r="H60" s="33"/>
      <c r="K60" s="18"/>
      <c r="L60" s="19"/>
      <c r="N60" s="19"/>
      <c r="O60" s="20"/>
      <c r="P60" s="18"/>
      <c r="Q60" s="18"/>
    </row>
    <row r="61" spans="1:17" x14ac:dyDescent="0.25">
      <c r="B61" s="21"/>
      <c r="C61" s="299"/>
      <c r="D61" s="19"/>
      <c r="E61" s="18"/>
      <c r="F61" s="28"/>
      <c r="G61" s="18"/>
      <c r="H61" s="33"/>
      <c r="K61" s="18"/>
      <c r="L61" s="19"/>
      <c r="N61" s="19"/>
      <c r="O61" s="20"/>
      <c r="P61" s="18"/>
      <c r="Q61" s="18"/>
    </row>
    <row r="62" spans="1:17" x14ac:dyDescent="0.25">
      <c r="B62" s="21"/>
      <c r="C62" s="299"/>
      <c r="D62" s="19"/>
      <c r="E62" s="18"/>
      <c r="F62" s="28"/>
      <c r="G62" s="18"/>
      <c r="H62" s="33"/>
      <c r="K62" s="18"/>
      <c r="L62" s="19"/>
      <c r="N62" s="19"/>
      <c r="O62" s="20"/>
      <c r="P62" s="18"/>
      <c r="Q62" s="18"/>
    </row>
    <row r="63" spans="1:17" x14ac:dyDescent="0.25">
      <c r="B63" s="21"/>
      <c r="C63" s="299"/>
      <c r="D63" s="19"/>
      <c r="E63" s="18"/>
      <c r="F63" s="28"/>
      <c r="G63" s="18"/>
      <c r="H63" s="33"/>
      <c r="K63" s="18"/>
      <c r="L63" s="19"/>
      <c r="N63" s="19"/>
      <c r="O63" s="20"/>
      <c r="P63" s="18"/>
      <c r="Q63" s="18"/>
    </row>
    <row r="64" spans="1:17" x14ac:dyDescent="0.25">
      <c r="B64" s="21"/>
      <c r="C64" s="299"/>
      <c r="D64" s="19"/>
      <c r="E64" s="18"/>
      <c r="F64" s="28"/>
      <c r="G64" s="18"/>
      <c r="H64" s="33"/>
      <c r="K64" s="18"/>
      <c r="L64" s="19"/>
      <c r="N64" s="19"/>
      <c r="O64" s="20"/>
      <c r="P64" s="18"/>
      <c r="Q64" s="18"/>
    </row>
    <row r="65" spans="2:17" x14ac:dyDescent="0.25">
      <c r="B65" s="21"/>
      <c r="C65" s="299"/>
      <c r="D65" s="19"/>
      <c r="E65" s="18"/>
      <c r="F65" s="28"/>
      <c r="G65" s="18"/>
      <c r="H65" s="33"/>
      <c r="K65" s="18"/>
      <c r="L65" s="19"/>
      <c r="N65" s="19"/>
      <c r="O65" s="20"/>
      <c r="P65" s="18"/>
      <c r="Q65" s="18"/>
    </row>
    <row r="66" spans="2:17" ht="13.8" x14ac:dyDescent="0.25">
      <c r="B66" s="21"/>
      <c r="C66" s="299"/>
      <c r="D66" s="19"/>
      <c r="E66" s="18"/>
      <c r="F66" s="18"/>
      <c r="G66" s="40"/>
      <c r="H66" s="33"/>
      <c r="K66" s="40"/>
      <c r="L66" s="19"/>
      <c r="N66" s="19"/>
      <c r="O66" s="20"/>
      <c r="P66" s="40"/>
      <c r="Q66" s="40"/>
    </row>
    <row r="67" spans="2:17" x14ac:dyDescent="0.25">
      <c r="B67" s="21"/>
      <c r="C67" s="299"/>
      <c r="D67" s="19"/>
      <c r="E67" s="18"/>
      <c r="F67" s="18"/>
      <c r="G67" s="18"/>
      <c r="H67" s="33"/>
      <c r="K67" s="18"/>
      <c r="L67" s="19"/>
      <c r="N67" s="19"/>
      <c r="O67" s="20"/>
      <c r="P67" s="18"/>
      <c r="Q67" s="18"/>
    </row>
    <row r="68" spans="2:17" x14ac:dyDescent="0.25">
      <c r="B68" s="21"/>
      <c r="C68" s="300"/>
      <c r="D68" s="29"/>
      <c r="E68" s="29"/>
      <c r="F68" s="18"/>
      <c r="G68" s="18"/>
      <c r="H68" s="33"/>
      <c r="K68" s="18"/>
      <c r="L68" s="19"/>
      <c r="N68" s="19"/>
      <c r="O68" s="20"/>
      <c r="P68" s="18"/>
      <c r="Q68" s="18"/>
    </row>
    <row r="69" spans="2:17" x14ac:dyDescent="0.25">
      <c r="B69" s="21"/>
      <c r="C69" s="300"/>
      <c r="D69" s="29"/>
      <c r="E69" s="29"/>
      <c r="F69" s="18"/>
      <c r="G69" s="18"/>
      <c r="H69" s="33"/>
      <c r="K69" s="18"/>
      <c r="L69" s="19"/>
      <c r="N69" s="19"/>
      <c r="O69" s="20"/>
      <c r="P69" s="18"/>
      <c r="Q69" s="18"/>
    </row>
    <row r="70" spans="2:17" x14ac:dyDescent="0.25">
      <c r="B70" s="21"/>
      <c r="C70" s="300"/>
      <c r="D70" s="29"/>
      <c r="E70" s="18"/>
      <c r="F70" s="31"/>
      <c r="G70" s="31"/>
      <c r="H70" s="33"/>
      <c r="K70" s="18"/>
      <c r="L70" s="19"/>
      <c r="N70" s="19"/>
      <c r="O70" s="20"/>
      <c r="P70" s="18"/>
      <c r="Q70" s="18"/>
    </row>
    <row r="71" spans="2:17" x14ac:dyDescent="0.25">
      <c r="B71" s="21"/>
      <c r="C71" s="299"/>
      <c r="D71" s="19"/>
      <c r="E71" s="18"/>
      <c r="F71" s="18"/>
      <c r="G71" s="18"/>
      <c r="H71" s="33"/>
      <c r="K71" s="18"/>
      <c r="L71" s="19"/>
      <c r="N71" s="19"/>
      <c r="O71" s="20"/>
      <c r="P71" s="18"/>
      <c r="Q71" s="18"/>
    </row>
    <row r="72" spans="2:17" x14ac:dyDescent="0.25">
      <c r="B72" s="21"/>
      <c r="C72" s="299"/>
      <c r="D72" s="19"/>
      <c r="E72" s="18"/>
      <c r="F72" s="18"/>
      <c r="G72" s="18"/>
      <c r="H72" s="33"/>
      <c r="K72" s="18"/>
      <c r="L72" s="19"/>
      <c r="N72" s="19"/>
      <c r="O72" s="20"/>
      <c r="P72" s="18"/>
      <c r="Q72" s="18"/>
    </row>
    <row r="73" spans="2:17" x14ac:dyDescent="0.25">
      <c r="B73" s="21"/>
      <c r="C73" s="299"/>
      <c r="D73" s="19"/>
      <c r="E73" s="19"/>
      <c r="F73" s="19"/>
      <c r="G73" s="19"/>
      <c r="H73" s="33"/>
      <c r="K73" s="18"/>
      <c r="L73" s="19"/>
      <c r="N73" s="19"/>
      <c r="O73" s="20"/>
      <c r="P73" s="18"/>
      <c r="Q73" s="18"/>
    </row>
    <row r="74" spans="2:17" x14ac:dyDescent="0.25">
      <c r="B74" s="21"/>
      <c r="C74" s="299"/>
      <c r="D74" s="19"/>
      <c r="E74" s="19"/>
      <c r="F74" s="19"/>
      <c r="G74" s="19"/>
      <c r="H74" s="33"/>
      <c r="K74" s="18"/>
      <c r="L74" s="19"/>
      <c r="N74" s="19"/>
      <c r="O74" s="20"/>
      <c r="P74" s="18"/>
      <c r="Q74" s="18"/>
    </row>
    <row r="75" spans="2:17" x14ac:dyDescent="0.25">
      <c r="B75" s="21"/>
      <c r="C75" s="299"/>
      <c r="D75" s="19"/>
      <c r="E75" s="19"/>
      <c r="F75" s="19"/>
      <c r="G75" s="19"/>
      <c r="H75" s="33"/>
      <c r="K75" s="18"/>
      <c r="L75" s="19"/>
      <c r="N75" s="19"/>
      <c r="O75" s="20"/>
      <c r="P75" s="18"/>
      <c r="Q75" s="18"/>
    </row>
    <row r="76" spans="2:17" x14ac:dyDescent="0.25">
      <c r="B76" s="30"/>
      <c r="C76" s="301"/>
    </row>
    <row r="77" spans="2:17" x14ac:dyDescent="0.25">
      <c r="B77" s="30"/>
      <c r="C77" s="301"/>
    </row>
    <row r="78" spans="2:17" x14ac:dyDescent="0.25">
      <c r="B78" s="30"/>
      <c r="C78" s="301"/>
    </row>
    <row r="79" spans="2:17" x14ac:dyDescent="0.25">
      <c r="B79" s="30"/>
      <c r="C79" s="301"/>
      <c r="H79" s="11"/>
      <c r="K79" s="11"/>
      <c r="M79" s="11"/>
      <c r="P79" s="11"/>
      <c r="Q79" s="11"/>
    </row>
    <row r="80" spans="2:17" x14ac:dyDescent="0.25">
      <c r="B80" s="30"/>
      <c r="C80" s="301"/>
      <c r="H80" s="11"/>
      <c r="K80" s="11"/>
      <c r="M80" s="11"/>
      <c r="P80" s="11"/>
      <c r="Q80" s="11"/>
    </row>
    <row r="81" spans="2:17" x14ac:dyDescent="0.25">
      <c r="B81" s="30"/>
      <c r="C81" s="301"/>
      <c r="H81" s="11"/>
      <c r="K81" s="11"/>
      <c r="M81" s="11"/>
      <c r="P81" s="11"/>
      <c r="Q81" s="11"/>
    </row>
    <row r="82" spans="2:17" x14ac:dyDescent="0.25">
      <c r="B82" s="30"/>
      <c r="C82" s="301"/>
      <c r="H82" s="11"/>
      <c r="K82" s="11"/>
      <c r="M82" s="11"/>
      <c r="P82" s="11"/>
      <c r="Q82" s="11"/>
    </row>
    <row r="83" spans="2:17" x14ac:dyDescent="0.25">
      <c r="B83" s="30"/>
      <c r="C83" s="301"/>
      <c r="H83" s="11"/>
      <c r="K83" s="11"/>
      <c r="M83" s="11"/>
      <c r="P83" s="11"/>
      <c r="Q83" s="11"/>
    </row>
    <row r="84" spans="2:17" x14ac:dyDescent="0.25">
      <c r="B84" s="30"/>
      <c r="C84" s="301"/>
      <c r="H84" s="11"/>
      <c r="K84" s="11"/>
      <c r="M84" s="11"/>
      <c r="P84" s="11"/>
      <c r="Q84" s="11"/>
    </row>
    <row r="85" spans="2:17" x14ac:dyDescent="0.25">
      <c r="B85" s="30"/>
      <c r="C85" s="301"/>
      <c r="H85" s="11"/>
      <c r="K85" s="11"/>
      <c r="M85" s="11"/>
      <c r="P85" s="11"/>
      <c r="Q85" s="11"/>
    </row>
    <row r="86" spans="2:17" x14ac:dyDescent="0.25">
      <c r="B86" s="30"/>
      <c r="C86" s="301"/>
      <c r="H86" s="11"/>
      <c r="K86" s="11"/>
      <c r="M86" s="11"/>
      <c r="P86" s="11"/>
      <c r="Q86" s="11"/>
    </row>
    <row r="87" spans="2:17" x14ac:dyDescent="0.25">
      <c r="B87" s="30"/>
      <c r="C87" s="301"/>
      <c r="H87" s="11"/>
      <c r="K87" s="11"/>
      <c r="M87" s="11"/>
      <c r="P87" s="11"/>
      <c r="Q87" s="11"/>
    </row>
    <row r="88" spans="2:17" x14ac:dyDescent="0.25">
      <c r="B88" s="30"/>
      <c r="C88" s="301"/>
      <c r="H88" s="11"/>
      <c r="K88" s="11"/>
      <c r="M88" s="11"/>
      <c r="P88" s="11"/>
      <c r="Q88" s="11"/>
    </row>
    <row r="89" spans="2:17" x14ac:dyDescent="0.25">
      <c r="B89" s="30"/>
      <c r="C89" s="301"/>
      <c r="H89" s="11"/>
      <c r="K89" s="11"/>
      <c r="M89" s="11"/>
      <c r="P89" s="11"/>
      <c r="Q89" s="11"/>
    </row>
    <row r="90" spans="2:17" x14ac:dyDescent="0.25">
      <c r="B90" s="30"/>
      <c r="C90" s="301"/>
      <c r="H90" s="11"/>
      <c r="K90" s="11"/>
      <c r="M90" s="11"/>
      <c r="P90" s="11"/>
      <c r="Q90" s="11"/>
    </row>
    <row r="91" spans="2:17" x14ac:dyDescent="0.25">
      <c r="B91" s="30"/>
      <c r="C91" s="301"/>
      <c r="H91" s="11"/>
      <c r="K91" s="11"/>
      <c r="M91" s="11"/>
      <c r="P91" s="11"/>
      <c r="Q91" s="11"/>
    </row>
    <row r="92" spans="2:17" x14ac:dyDescent="0.25">
      <c r="B92" s="30"/>
      <c r="C92" s="301"/>
      <c r="H92" s="11"/>
      <c r="K92" s="11"/>
      <c r="M92" s="11"/>
      <c r="P92" s="11"/>
      <c r="Q92" s="11"/>
    </row>
    <row r="93" spans="2:17" x14ac:dyDescent="0.25">
      <c r="B93" s="30"/>
      <c r="C93" s="301"/>
      <c r="H93" s="11"/>
      <c r="K93" s="11"/>
      <c r="M93" s="11"/>
      <c r="P93" s="11"/>
      <c r="Q93" s="11"/>
    </row>
    <row r="94" spans="2:17" x14ac:dyDescent="0.25">
      <c r="B94" s="30"/>
      <c r="C94" s="301"/>
      <c r="H94" s="11"/>
      <c r="K94" s="11"/>
      <c r="M94" s="11"/>
      <c r="P94" s="11"/>
      <c r="Q94" s="11"/>
    </row>
    <row r="95" spans="2:17" x14ac:dyDescent="0.25">
      <c r="B95" s="30"/>
      <c r="C95" s="301"/>
      <c r="H95" s="11"/>
      <c r="K95" s="11"/>
      <c r="M95" s="11"/>
      <c r="P95" s="11"/>
      <c r="Q95" s="11"/>
    </row>
    <row r="96" spans="2:17" x14ac:dyDescent="0.25">
      <c r="B96" s="30"/>
      <c r="C96" s="301"/>
      <c r="H96" s="11"/>
      <c r="K96" s="11"/>
      <c r="M96" s="11"/>
      <c r="P96" s="11"/>
      <c r="Q96" s="11"/>
    </row>
    <row r="97" spans="2:17" x14ac:dyDescent="0.25">
      <c r="B97" s="30"/>
      <c r="C97" s="301"/>
      <c r="H97" s="11"/>
      <c r="K97" s="11"/>
      <c r="M97" s="11"/>
      <c r="P97" s="11"/>
      <c r="Q97" s="11"/>
    </row>
    <row r="98" spans="2:17" x14ac:dyDescent="0.25">
      <c r="B98" s="30"/>
      <c r="C98" s="301"/>
      <c r="H98" s="11"/>
      <c r="K98" s="11"/>
      <c r="M98" s="11"/>
      <c r="P98" s="11"/>
      <c r="Q98" s="11"/>
    </row>
    <row r="99" spans="2:17" x14ac:dyDescent="0.25">
      <c r="B99" s="30"/>
      <c r="C99" s="301"/>
      <c r="H99" s="11"/>
      <c r="K99" s="11"/>
      <c r="M99" s="11"/>
      <c r="P99" s="11"/>
      <c r="Q99" s="11"/>
    </row>
    <row r="100" spans="2:17" x14ac:dyDescent="0.25">
      <c r="B100" s="30"/>
      <c r="C100" s="301"/>
      <c r="H100" s="11"/>
      <c r="K100" s="11"/>
      <c r="M100" s="11"/>
      <c r="P100" s="11"/>
      <c r="Q100" s="11"/>
    </row>
    <row r="101" spans="2:17" x14ac:dyDescent="0.25">
      <c r="B101" s="30"/>
      <c r="C101" s="301"/>
      <c r="H101" s="11"/>
      <c r="K101" s="11"/>
      <c r="M101" s="11"/>
      <c r="P101" s="11"/>
      <c r="Q101" s="11"/>
    </row>
    <row r="102" spans="2:17" x14ac:dyDescent="0.25">
      <c r="B102" s="30"/>
      <c r="C102" s="301"/>
      <c r="H102" s="11"/>
      <c r="K102" s="11"/>
      <c r="M102" s="11"/>
      <c r="P102" s="11"/>
      <c r="Q102" s="11"/>
    </row>
    <row r="103" spans="2:17" x14ac:dyDescent="0.25">
      <c r="B103" s="30"/>
      <c r="C103" s="301"/>
      <c r="H103" s="11"/>
      <c r="K103" s="11"/>
      <c r="M103" s="11"/>
      <c r="P103" s="11"/>
      <c r="Q103" s="11"/>
    </row>
    <row r="104" spans="2:17" x14ac:dyDescent="0.25">
      <c r="B104" s="30"/>
      <c r="C104" s="301"/>
      <c r="H104" s="11"/>
      <c r="K104" s="11"/>
      <c r="M104" s="11"/>
      <c r="P104" s="11"/>
      <c r="Q104" s="11"/>
    </row>
    <row r="105" spans="2:17" x14ac:dyDescent="0.25">
      <c r="B105" s="30"/>
      <c r="C105" s="301"/>
      <c r="H105" s="11"/>
      <c r="K105" s="11"/>
      <c r="M105" s="11"/>
      <c r="P105" s="11"/>
      <c r="Q105" s="11"/>
    </row>
    <row r="106" spans="2:17" x14ac:dyDescent="0.25">
      <c r="B106" s="30"/>
      <c r="C106" s="301"/>
      <c r="H106" s="11"/>
      <c r="K106" s="11"/>
      <c r="M106" s="11"/>
      <c r="P106" s="11"/>
      <c r="Q106" s="11"/>
    </row>
    <row r="107" spans="2:17" x14ac:dyDescent="0.25">
      <c r="B107" s="30"/>
      <c r="C107" s="301"/>
      <c r="H107" s="11"/>
      <c r="K107" s="11"/>
      <c r="M107" s="11"/>
      <c r="P107" s="11"/>
      <c r="Q107" s="11"/>
    </row>
    <row r="108" spans="2:17" x14ac:dyDescent="0.25">
      <c r="B108" s="30"/>
      <c r="C108" s="301"/>
      <c r="H108" s="11"/>
      <c r="K108" s="11"/>
      <c r="M108" s="11"/>
      <c r="P108" s="11"/>
      <c r="Q108" s="11"/>
    </row>
    <row r="109" spans="2:17" x14ac:dyDescent="0.25">
      <c r="B109" s="30"/>
      <c r="C109" s="301"/>
      <c r="H109" s="11"/>
      <c r="K109" s="11"/>
      <c r="M109" s="11"/>
      <c r="P109" s="11"/>
      <c r="Q109" s="11"/>
    </row>
    <row r="110" spans="2:17" x14ac:dyDescent="0.25">
      <c r="B110" s="30"/>
      <c r="C110" s="301"/>
      <c r="H110" s="11"/>
      <c r="K110" s="11"/>
      <c r="M110" s="11"/>
      <c r="P110" s="11"/>
      <c r="Q110" s="11"/>
    </row>
    <row r="111" spans="2:17" x14ac:dyDescent="0.25">
      <c r="B111" s="30"/>
      <c r="C111" s="301"/>
      <c r="H111" s="11"/>
      <c r="K111" s="11"/>
      <c r="M111" s="11"/>
      <c r="P111" s="11"/>
      <c r="Q111" s="11"/>
    </row>
    <row r="112" spans="2:17" x14ac:dyDescent="0.25">
      <c r="B112" s="30"/>
      <c r="C112" s="301"/>
      <c r="H112" s="11"/>
      <c r="K112" s="11"/>
      <c r="M112" s="11"/>
      <c r="P112" s="11"/>
      <c r="Q112" s="11"/>
    </row>
    <row r="113" spans="2:17" x14ac:dyDescent="0.25">
      <c r="B113" s="30"/>
      <c r="C113" s="301"/>
      <c r="H113" s="11"/>
      <c r="K113" s="11"/>
      <c r="M113" s="11"/>
      <c r="P113" s="11"/>
      <c r="Q113" s="11"/>
    </row>
    <row r="114" spans="2:17" x14ac:dyDescent="0.25">
      <c r="B114" s="30"/>
      <c r="C114" s="301"/>
      <c r="H114" s="11"/>
      <c r="K114" s="11"/>
      <c r="M114" s="11"/>
      <c r="P114" s="11"/>
      <c r="Q114" s="11"/>
    </row>
    <row r="115" spans="2:17" x14ac:dyDescent="0.25">
      <c r="B115" s="30"/>
      <c r="C115" s="301"/>
      <c r="H115" s="11"/>
      <c r="K115" s="11"/>
      <c r="M115" s="11"/>
      <c r="P115" s="11"/>
      <c r="Q115" s="11"/>
    </row>
    <row r="116" spans="2:17" x14ac:dyDescent="0.25">
      <c r="B116" s="30"/>
      <c r="C116" s="301"/>
      <c r="H116" s="11"/>
      <c r="K116" s="11"/>
      <c r="M116" s="11"/>
      <c r="P116" s="11"/>
      <c r="Q116" s="11"/>
    </row>
    <row r="117" spans="2:17" x14ac:dyDescent="0.25">
      <c r="B117" s="30"/>
      <c r="C117" s="301"/>
      <c r="H117" s="11"/>
      <c r="K117" s="11"/>
      <c r="M117" s="11"/>
      <c r="P117" s="11"/>
      <c r="Q117" s="11"/>
    </row>
    <row r="118" spans="2:17" x14ac:dyDescent="0.25">
      <c r="B118" s="30"/>
      <c r="C118" s="301"/>
      <c r="H118" s="11"/>
      <c r="K118" s="11"/>
      <c r="M118" s="11"/>
      <c r="P118" s="11"/>
      <c r="Q118" s="11"/>
    </row>
    <row r="119" spans="2:17" x14ac:dyDescent="0.25">
      <c r="B119" s="30"/>
      <c r="C119" s="301"/>
      <c r="H119" s="11"/>
      <c r="K119" s="11"/>
      <c r="M119" s="11"/>
      <c r="P119" s="11"/>
      <c r="Q119" s="11"/>
    </row>
    <row r="120" spans="2:17" x14ac:dyDescent="0.25">
      <c r="B120" s="30"/>
      <c r="C120" s="301"/>
      <c r="H120" s="11"/>
      <c r="K120" s="11"/>
      <c r="M120" s="11"/>
      <c r="P120" s="11"/>
      <c r="Q120" s="11"/>
    </row>
    <row r="121" spans="2:17" x14ac:dyDescent="0.25">
      <c r="B121" s="30"/>
      <c r="C121" s="301"/>
      <c r="H121" s="11"/>
      <c r="K121" s="11"/>
      <c r="M121" s="11"/>
      <c r="P121" s="11"/>
      <c r="Q121" s="11"/>
    </row>
    <row r="122" spans="2:17" x14ac:dyDescent="0.25">
      <c r="B122" s="30"/>
      <c r="C122" s="301"/>
      <c r="H122" s="11"/>
      <c r="K122" s="11"/>
      <c r="M122" s="11"/>
      <c r="P122" s="11"/>
      <c r="Q122" s="11"/>
    </row>
    <row r="123" spans="2:17" x14ac:dyDescent="0.25">
      <c r="B123" s="30"/>
      <c r="C123" s="301"/>
      <c r="H123" s="11"/>
      <c r="K123" s="11"/>
      <c r="M123" s="11"/>
      <c r="P123" s="11"/>
      <c r="Q123" s="11"/>
    </row>
    <row r="124" spans="2:17" x14ac:dyDescent="0.25">
      <c r="B124" s="30"/>
      <c r="C124" s="301"/>
      <c r="H124" s="11"/>
      <c r="K124" s="11"/>
      <c r="M124" s="11"/>
      <c r="P124" s="11"/>
      <c r="Q124" s="11"/>
    </row>
    <row r="125" spans="2:17" x14ac:dyDescent="0.25">
      <c r="B125" s="30"/>
      <c r="C125" s="301"/>
      <c r="H125" s="11"/>
      <c r="K125" s="11"/>
      <c r="M125" s="11"/>
      <c r="P125" s="11"/>
      <c r="Q125" s="11"/>
    </row>
    <row r="126" spans="2:17" x14ac:dyDescent="0.25">
      <c r="B126" s="30"/>
      <c r="C126" s="301"/>
      <c r="H126" s="11"/>
      <c r="K126" s="11"/>
      <c r="M126" s="11"/>
      <c r="P126" s="11"/>
      <c r="Q126" s="11"/>
    </row>
    <row r="127" spans="2:17" x14ac:dyDescent="0.25">
      <c r="B127" s="30"/>
      <c r="C127" s="301"/>
      <c r="H127" s="11"/>
      <c r="K127" s="11"/>
      <c r="M127" s="11"/>
      <c r="P127" s="11"/>
      <c r="Q127" s="11"/>
    </row>
    <row r="128" spans="2:17" x14ac:dyDescent="0.25">
      <c r="B128" s="30"/>
      <c r="C128" s="301"/>
      <c r="H128" s="11"/>
      <c r="K128" s="11"/>
      <c r="M128" s="11"/>
      <c r="P128" s="11"/>
      <c r="Q128" s="11"/>
    </row>
    <row r="129" spans="2:17" x14ac:dyDescent="0.25">
      <c r="B129" s="30"/>
      <c r="C129" s="301"/>
      <c r="H129" s="11"/>
      <c r="K129" s="11"/>
      <c r="M129" s="11"/>
      <c r="P129" s="11"/>
      <c r="Q129" s="11"/>
    </row>
    <row r="130" spans="2:17" x14ac:dyDescent="0.25">
      <c r="B130" s="30"/>
      <c r="C130" s="301"/>
      <c r="H130" s="11"/>
      <c r="K130" s="11"/>
      <c r="M130" s="11"/>
      <c r="P130" s="11"/>
      <c r="Q130" s="11"/>
    </row>
    <row r="131" spans="2:17" x14ac:dyDescent="0.25">
      <c r="B131" s="30"/>
      <c r="C131" s="301"/>
      <c r="H131" s="11"/>
      <c r="K131" s="11"/>
      <c r="M131" s="11"/>
      <c r="P131" s="11"/>
      <c r="Q131" s="11"/>
    </row>
    <row r="132" spans="2:17" x14ac:dyDescent="0.25">
      <c r="B132" s="30"/>
      <c r="C132" s="301"/>
      <c r="H132" s="11"/>
      <c r="K132" s="11"/>
      <c r="M132" s="11"/>
      <c r="P132" s="11"/>
      <c r="Q132" s="11"/>
    </row>
    <row r="133" spans="2:17" x14ac:dyDescent="0.25">
      <c r="B133" s="30"/>
      <c r="C133" s="301"/>
      <c r="H133" s="11"/>
      <c r="K133" s="11"/>
      <c r="M133" s="11"/>
      <c r="P133" s="11"/>
      <c r="Q133" s="11"/>
    </row>
    <row r="134" spans="2:17" x14ac:dyDescent="0.25">
      <c r="B134" s="30"/>
      <c r="C134" s="301"/>
      <c r="H134" s="11"/>
      <c r="K134" s="11"/>
      <c r="M134" s="11"/>
      <c r="P134" s="11"/>
      <c r="Q134" s="11"/>
    </row>
    <row r="135" spans="2:17" x14ac:dyDescent="0.25">
      <c r="B135" s="30"/>
      <c r="C135" s="301"/>
      <c r="H135" s="11"/>
      <c r="K135" s="11"/>
      <c r="M135" s="11"/>
      <c r="P135" s="11"/>
      <c r="Q135" s="11"/>
    </row>
    <row r="136" spans="2:17" x14ac:dyDescent="0.25">
      <c r="B136" s="30"/>
      <c r="C136" s="301"/>
      <c r="H136" s="11"/>
      <c r="K136" s="11"/>
      <c r="M136" s="11"/>
      <c r="P136" s="11"/>
      <c r="Q136" s="11"/>
    </row>
    <row r="137" spans="2:17" x14ac:dyDescent="0.25">
      <c r="B137" s="30"/>
      <c r="C137" s="301"/>
      <c r="H137" s="11"/>
      <c r="K137" s="11"/>
      <c r="M137" s="11"/>
      <c r="P137" s="11"/>
      <c r="Q137" s="11"/>
    </row>
    <row r="138" spans="2:17" x14ac:dyDescent="0.25">
      <c r="B138" s="30"/>
      <c r="C138" s="301"/>
      <c r="H138" s="11"/>
      <c r="K138" s="11"/>
      <c r="M138" s="11"/>
      <c r="P138" s="11"/>
      <c r="Q138" s="11"/>
    </row>
    <row r="139" spans="2:17" x14ac:dyDescent="0.25">
      <c r="B139" s="30"/>
      <c r="C139" s="301"/>
      <c r="H139" s="11"/>
      <c r="K139" s="11"/>
      <c r="M139" s="11"/>
      <c r="P139" s="11"/>
      <c r="Q139" s="11"/>
    </row>
    <row r="140" spans="2:17" x14ac:dyDescent="0.25">
      <c r="B140" s="30"/>
      <c r="C140" s="301"/>
      <c r="H140" s="11"/>
      <c r="K140" s="11"/>
      <c r="M140" s="11"/>
      <c r="P140" s="11"/>
      <c r="Q140" s="11"/>
    </row>
    <row r="141" spans="2:17" x14ac:dyDescent="0.25">
      <c r="B141" s="30"/>
      <c r="C141" s="301"/>
      <c r="H141" s="11"/>
      <c r="K141" s="11"/>
      <c r="M141" s="11"/>
      <c r="P141" s="11"/>
      <c r="Q141" s="11"/>
    </row>
    <row r="142" spans="2:17" x14ac:dyDescent="0.25">
      <c r="B142" s="30"/>
      <c r="C142" s="301"/>
      <c r="H142" s="11"/>
      <c r="K142" s="11"/>
      <c r="M142" s="11"/>
      <c r="P142" s="11"/>
      <c r="Q142" s="11"/>
    </row>
    <row r="143" spans="2:17" x14ac:dyDescent="0.25">
      <c r="B143" s="30"/>
      <c r="C143" s="301"/>
      <c r="H143" s="11"/>
      <c r="K143" s="11"/>
      <c r="M143" s="11"/>
      <c r="P143" s="11"/>
      <c r="Q143" s="11"/>
    </row>
    <row r="144" spans="2:17" x14ac:dyDescent="0.25">
      <c r="B144" s="30"/>
      <c r="C144" s="301"/>
      <c r="H144" s="11"/>
      <c r="K144" s="11"/>
      <c r="M144" s="11"/>
      <c r="P144" s="11"/>
      <c r="Q144" s="11"/>
    </row>
    <row r="145" spans="2:17" x14ac:dyDescent="0.25">
      <c r="B145" s="30"/>
      <c r="C145" s="301"/>
      <c r="H145" s="11"/>
      <c r="K145" s="11"/>
      <c r="M145" s="11"/>
      <c r="P145" s="11"/>
      <c r="Q145" s="11"/>
    </row>
    <row r="146" spans="2:17" x14ac:dyDescent="0.25">
      <c r="B146" s="30"/>
      <c r="C146" s="301"/>
      <c r="H146" s="11"/>
      <c r="K146" s="11"/>
      <c r="M146" s="11"/>
      <c r="P146" s="11"/>
      <c r="Q146" s="11"/>
    </row>
    <row r="147" spans="2:17" x14ac:dyDescent="0.25">
      <c r="B147" s="30"/>
      <c r="C147" s="301"/>
      <c r="H147" s="11"/>
      <c r="K147" s="11"/>
      <c r="M147" s="11"/>
      <c r="P147" s="11"/>
      <c r="Q147" s="11"/>
    </row>
    <row r="148" spans="2:17" x14ac:dyDescent="0.25">
      <c r="B148" s="30"/>
      <c r="C148" s="301"/>
      <c r="H148" s="11"/>
      <c r="K148" s="11"/>
      <c r="M148" s="11"/>
      <c r="P148" s="11"/>
      <c r="Q148" s="11"/>
    </row>
    <row r="149" spans="2:17" x14ac:dyDescent="0.25">
      <c r="B149" s="30"/>
      <c r="C149" s="301"/>
      <c r="H149" s="11"/>
      <c r="K149" s="11"/>
      <c r="M149" s="11"/>
      <c r="P149" s="11"/>
      <c r="Q149" s="11"/>
    </row>
    <row r="150" spans="2:17" x14ac:dyDescent="0.25">
      <c r="B150" s="30"/>
      <c r="C150" s="301"/>
      <c r="H150" s="11"/>
      <c r="K150" s="11"/>
      <c r="M150" s="11"/>
      <c r="P150" s="11"/>
      <c r="Q150" s="11"/>
    </row>
    <row r="151" spans="2:17" x14ac:dyDescent="0.25">
      <c r="B151" s="30"/>
      <c r="C151" s="301"/>
      <c r="H151" s="11"/>
      <c r="K151" s="11"/>
      <c r="M151" s="11"/>
      <c r="P151" s="11"/>
      <c r="Q151" s="11"/>
    </row>
    <row r="152" spans="2:17" x14ac:dyDescent="0.25">
      <c r="B152" s="30"/>
      <c r="C152" s="301"/>
      <c r="H152" s="11"/>
      <c r="K152" s="11"/>
      <c r="M152" s="11"/>
      <c r="P152" s="11"/>
      <c r="Q152" s="11"/>
    </row>
    <row r="153" spans="2:17" x14ac:dyDescent="0.25">
      <c r="B153" s="30"/>
      <c r="C153" s="301"/>
      <c r="H153" s="11"/>
      <c r="K153" s="11"/>
      <c r="M153" s="11"/>
      <c r="P153" s="11"/>
      <c r="Q153" s="11"/>
    </row>
    <row r="154" spans="2:17" x14ac:dyDescent="0.25">
      <c r="B154" s="30"/>
      <c r="C154" s="301"/>
      <c r="H154" s="11"/>
      <c r="K154" s="11"/>
      <c r="M154" s="11"/>
      <c r="P154" s="11"/>
      <c r="Q154" s="11"/>
    </row>
    <row r="155" spans="2:17" x14ac:dyDescent="0.25">
      <c r="B155" s="30"/>
      <c r="C155" s="301"/>
      <c r="H155" s="11"/>
      <c r="K155" s="11"/>
      <c r="M155" s="11"/>
      <c r="P155" s="11"/>
      <c r="Q155" s="11"/>
    </row>
    <row r="156" spans="2:17" x14ac:dyDescent="0.25">
      <c r="B156" s="30"/>
      <c r="C156" s="301"/>
      <c r="H156" s="11"/>
      <c r="K156" s="11"/>
      <c r="M156" s="11"/>
      <c r="P156" s="11"/>
      <c r="Q156" s="11"/>
    </row>
    <row r="157" spans="2:17" x14ac:dyDescent="0.25">
      <c r="B157" s="30"/>
      <c r="C157" s="301"/>
      <c r="H157" s="11"/>
      <c r="K157" s="11"/>
      <c r="M157" s="11"/>
      <c r="P157" s="11"/>
      <c r="Q157" s="11"/>
    </row>
    <row r="158" spans="2:17" x14ac:dyDescent="0.25">
      <c r="B158" s="30"/>
      <c r="C158" s="301"/>
      <c r="H158" s="11"/>
      <c r="K158" s="11"/>
      <c r="M158" s="11"/>
      <c r="P158" s="11"/>
      <c r="Q158" s="11"/>
    </row>
    <row r="159" spans="2:17" x14ac:dyDescent="0.25">
      <c r="B159" s="30"/>
      <c r="C159" s="301"/>
      <c r="H159" s="11"/>
      <c r="K159" s="11"/>
      <c r="M159" s="11"/>
      <c r="P159" s="11"/>
      <c r="Q159" s="11"/>
    </row>
    <row r="160" spans="2:17" x14ac:dyDescent="0.25">
      <c r="B160" s="30"/>
      <c r="C160" s="301"/>
      <c r="H160" s="11"/>
      <c r="K160" s="11"/>
      <c r="M160" s="11"/>
      <c r="P160" s="11"/>
      <c r="Q160" s="11"/>
    </row>
    <row r="161" spans="2:17" x14ac:dyDescent="0.25">
      <c r="B161" s="30"/>
      <c r="C161" s="301"/>
      <c r="H161" s="11"/>
      <c r="K161" s="11"/>
      <c r="M161" s="11"/>
      <c r="P161" s="11"/>
      <c r="Q161" s="11"/>
    </row>
    <row r="162" spans="2:17" x14ac:dyDescent="0.25">
      <c r="B162" s="30"/>
      <c r="C162" s="301"/>
      <c r="H162" s="11"/>
      <c r="K162" s="11"/>
      <c r="M162" s="11"/>
      <c r="P162" s="11"/>
      <c r="Q162" s="11"/>
    </row>
    <row r="163" spans="2:17" x14ac:dyDescent="0.25">
      <c r="B163" s="30"/>
      <c r="C163" s="301"/>
      <c r="H163" s="11"/>
      <c r="K163" s="11"/>
      <c r="M163" s="11"/>
      <c r="P163" s="11"/>
      <c r="Q163" s="11"/>
    </row>
    <row r="164" spans="2:17" x14ac:dyDescent="0.25">
      <c r="B164" s="30"/>
      <c r="C164" s="301"/>
      <c r="H164" s="11"/>
      <c r="K164" s="11"/>
      <c r="M164" s="11"/>
      <c r="P164" s="11"/>
      <c r="Q164" s="11"/>
    </row>
    <row r="165" spans="2:17" x14ac:dyDescent="0.25">
      <c r="B165" s="30"/>
      <c r="C165" s="301"/>
      <c r="H165" s="11"/>
      <c r="K165" s="11"/>
      <c r="M165" s="11"/>
      <c r="P165" s="11"/>
      <c r="Q165" s="11"/>
    </row>
    <row r="166" spans="2:17" x14ac:dyDescent="0.25">
      <c r="B166" s="30"/>
      <c r="C166" s="301"/>
      <c r="H166" s="11"/>
      <c r="K166" s="11"/>
      <c r="M166" s="11"/>
      <c r="P166" s="11"/>
      <c r="Q166" s="11"/>
    </row>
    <row r="167" spans="2:17" x14ac:dyDescent="0.25">
      <c r="B167" s="30"/>
      <c r="C167" s="301"/>
      <c r="H167" s="11"/>
      <c r="K167" s="11"/>
      <c r="M167" s="11"/>
      <c r="P167" s="11"/>
      <c r="Q167" s="11"/>
    </row>
    <row r="168" spans="2:17" x14ac:dyDescent="0.25">
      <c r="B168" s="30"/>
      <c r="C168" s="301"/>
      <c r="H168" s="11"/>
      <c r="K168" s="11"/>
      <c r="M168" s="11"/>
      <c r="P168" s="11"/>
      <c r="Q168" s="11"/>
    </row>
    <row r="169" spans="2:17" x14ac:dyDescent="0.25">
      <c r="B169" s="30"/>
      <c r="C169" s="301"/>
      <c r="H169" s="11"/>
      <c r="K169" s="11"/>
      <c r="M169" s="11"/>
      <c r="P169" s="11"/>
      <c r="Q169" s="11"/>
    </row>
    <row r="170" spans="2:17" x14ac:dyDescent="0.25">
      <c r="B170" s="30"/>
      <c r="C170" s="301"/>
      <c r="H170" s="11"/>
      <c r="K170" s="11"/>
      <c r="M170" s="11"/>
      <c r="P170" s="11"/>
      <c r="Q170" s="11"/>
    </row>
    <row r="171" spans="2:17" x14ac:dyDescent="0.25">
      <c r="B171" s="30"/>
      <c r="C171" s="301"/>
      <c r="H171" s="11"/>
      <c r="K171" s="11"/>
      <c r="M171" s="11"/>
      <c r="P171" s="11"/>
      <c r="Q171" s="11"/>
    </row>
    <row r="172" spans="2:17" x14ac:dyDescent="0.25">
      <c r="B172" s="30"/>
      <c r="C172" s="301"/>
      <c r="H172" s="11"/>
      <c r="K172" s="11"/>
      <c r="M172" s="11"/>
      <c r="P172" s="11"/>
      <c r="Q172" s="11"/>
    </row>
    <row r="173" spans="2:17" x14ac:dyDescent="0.25">
      <c r="B173" s="30"/>
      <c r="C173" s="301"/>
      <c r="H173" s="11"/>
      <c r="K173" s="11"/>
      <c r="M173" s="11"/>
      <c r="P173" s="11"/>
      <c r="Q173" s="11"/>
    </row>
    <row r="174" spans="2:17" x14ac:dyDescent="0.25">
      <c r="B174" s="30"/>
      <c r="C174" s="301"/>
      <c r="H174" s="11"/>
      <c r="K174" s="11"/>
      <c r="M174" s="11"/>
      <c r="P174" s="11"/>
      <c r="Q174" s="11"/>
    </row>
    <row r="175" spans="2:17" x14ac:dyDescent="0.25">
      <c r="B175" s="30"/>
      <c r="C175" s="301"/>
      <c r="H175" s="11"/>
      <c r="K175" s="11"/>
      <c r="M175" s="11"/>
      <c r="P175" s="11"/>
      <c r="Q175" s="11"/>
    </row>
    <row r="176" spans="2:17" x14ac:dyDescent="0.25">
      <c r="B176" s="30"/>
      <c r="C176" s="301"/>
      <c r="H176" s="11"/>
      <c r="K176" s="11"/>
      <c r="M176" s="11"/>
      <c r="P176" s="11"/>
      <c r="Q176" s="11"/>
    </row>
    <row r="177" spans="2:17" x14ac:dyDescent="0.25">
      <c r="B177" s="30"/>
      <c r="C177" s="301"/>
      <c r="H177" s="11"/>
      <c r="K177" s="11"/>
      <c r="M177" s="11"/>
      <c r="P177" s="11"/>
      <c r="Q177" s="11"/>
    </row>
    <row r="178" spans="2:17" x14ac:dyDescent="0.25">
      <c r="B178" s="30"/>
      <c r="C178" s="301"/>
      <c r="H178" s="11"/>
      <c r="K178" s="11"/>
      <c r="M178" s="11"/>
      <c r="P178" s="11"/>
      <c r="Q178" s="11"/>
    </row>
    <row r="179" spans="2:17" x14ac:dyDescent="0.25">
      <c r="B179" s="30"/>
      <c r="C179" s="301"/>
      <c r="H179" s="11"/>
      <c r="K179" s="11"/>
      <c r="M179" s="11"/>
      <c r="P179" s="11"/>
      <c r="Q179" s="11"/>
    </row>
    <row r="180" spans="2:17" x14ac:dyDescent="0.25">
      <c r="B180" s="30"/>
      <c r="C180" s="301"/>
      <c r="H180" s="11"/>
      <c r="K180" s="11"/>
      <c r="M180" s="11"/>
      <c r="P180" s="11"/>
      <c r="Q180" s="11"/>
    </row>
    <row r="181" spans="2:17" x14ac:dyDescent="0.25">
      <c r="B181" s="30"/>
      <c r="C181" s="301"/>
      <c r="H181" s="11"/>
      <c r="K181" s="11"/>
      <c r="M181" s="11"/>
      <c r="P181" s="11"/>
      <c r="Q181" s="11"/>
    </row>
    <row r="182" spans="2:17" x14ac:dyDescent="0.25">
      <c r="B182" s="30"/>
      <c r="C182" s="301"/>
      <c r="H182" s="11"/>
      <c r="K182" s="11"/>
      <c r="M182" s="11"/>
      <c r="P182" s="11"/>
      <c r="Q182" s="11"/>
    </row>
    <row r="183" spans="2:17" x14ac:dyDescent="0.25">
      <c r="B183" s="30"/>
      <c r="C183" s="301"/>
      <c r="H183" s="11"/>
      <c r="K183" s="11"/>
      <c r="M183" s="11"/>
      <c r="P183" s="11"/>
      <c r="Q183" s="11"/>
    </row>
    <row r="184" spans="2:17" x14ac:dyDescent="0.25">
      <c r="B184" s="30"/>
      <c r="C184" s="301"/>
      <c r="H184" s="11"/>
      <c r="K184" s="11"/>
      <c r="M184" s="11"/>
      <c r="P184" s="11"/>
      <c r="Q184" s="11"/>
    </row>
    <row r="185" spans="2:17" x14ac:dyDescent="0.25">
      <c r="B185" s="30"/>
      <c r="C185" s="301"/>
      <c r="H185" s="11"/>
      <c r="K185" s="11"/>
      <c r="M185" s="11"/>
      <c r="P185" s="11"/>
      <c r="Q185" s="11"/>
    </row>
    <row r="186" spans="2:17" x14ac:dyDescent="0.25">
      <c r="B186" s="30"/>
      <c r="C186" s="301"/>
      <c r="H186" s="11"/>
      <c r="K186" s="11"/>
      <c r="M186" s="11"/>
      <c r="P186" s="11"/>
      <c r="Q186" s="11"/>
    </row>
    <row r="187" spans="2:17" x14ac:dyDescent="0.25">
      <c r="B187" s="30"/>
      <c r="C187" s="301"/>
      <c r="H187" s="11"/>
      <c r="K187" s="11"/>
      <c r="M187" s="11"/>
      <c r="P187" s="11"/>
      <c r="Q187" s="11"/>
    </row>
    <row r="188" spans="2:17" x14ac:dyDescent="0.25">
      <c r="B188" s="30"/>
      <c r="C188" s="301"/>
      <c r="H188" s="11"/>
      <c r="K188" s="11"/>
      <c r="M188" s="11"/>
      <c r="P188" s="11"/>
      <c r="Q188" s="11"/>
    </row>
    <row r="189" spans="2:17" x14ac:dyDescent="0.25">
      <c r="B189" s="30"/>
      <c r="C189" s="301"/>
      <c r="H189" s="11"/>
      <c r="K189" s="11"/>
      <c r="M189" s="11"/>
      <c r="P189" s="11"/>
      <c r="Q189" s="11"/>
    </row>
    <row r="190" spans="2:17" x14ac:dyDescent="0.25">
      <c r="B190" s="30"/>
      <c r="C190" s="301"/>
      <c r="H190" s="11"/>
      <c r="K190" s="11"/>
      <c r="M190" s="11"/>
      <c r="P190" s="11"/>
      <c r="Q190" s="11"/>
    </row>
    <row r="191" spans="2:17" x14ac:dyDescent="0.25">
      <c r="B191" s="30"/>
      <c r="C191" s="301"/>
      <c r="H191" s="11"/>
      <c r="K191" s="11"/>
      <c r="M191" s="11"/>
      <c r="P191" s="11"/>
      <c r="Q191" s="11"/>
    </row>
    <row r="192" spans="2:17" x14ac:dyDescent="0.25">
      <c r="B192" s="30"/>
      <c r="C192" s="301"/>
      <c r="H192" s="11"/>
      <c r="K192" s="11"/>
      <c r="M192" s="11"/>
      <c r="P192" s="11"/>
      <c r="Q192" s="11"/>
    </row>
    <row r="193" spans="2:17" x14ac:dyDescent="0.25">
      <c r="B193" s="30"/>
      <c r="C193" s="301"/>
      <c r="H193" s="11"/>
      <c r="K193" s="11"/>
      <c r="M193" s="11"/>
      <c r="P193" s="11"/>
      <c r="Q193" s="11"/>
    </row>
    <row r="194" spans="2:17" x14ac:dyDescent="0.25">
      <c r="B194" s="30"/>
      <c r="C194" s="301"/>
      <c r="H194" s="11"/>
      <c r="K194" s="11"/>
      <c r="M194" s="11"/>
      <c r="P194" s="11"/>
      <c r="Q194" s="11"/>
    </row>
    <row r="195" spans="2:17" x14ac:dyDescent="0.25">
      <c r="B195" s="30"/>
      <c r="C195" s="301"/>
      <c r="H195" s="11"/>
      <c r="K195" s="11"/>
      <c r="M195" s="11"/>
      <c r="P195" s="11"/>
      <c r="Q195" s="11"/>
    </row>
    <row r="196" spans="2:17" x14ac:dyDescent="0.25">
      <c r="B196" s="30"/>
      <c r="C196" s="301"/>
      <c r="H196" s="11"/>
      <c r="K196" s="11"/>
      <c r="M196" s="11"/>
      <c r="P196" s="11"/>
      <c r="Q196" s="11"/>
    </row>
    <row r="197" spans="2:17" x14ac:dyDescent="0.25">
      <c r="B197" s="30"/>
      <c r="C197" s="301"/>
      <c r="H197" s="11"/>
      <c r="K197" s="11"/>
      <c r="M197" s="11"/>
      <c r="P197" s="11"/>
      <c r="Q197" s="11"/>
    </row>
    <row r="198" spans="2:17" x14ac:dyDescent="0.25">
      <c r="B198" s="30"/>
      <c r="C198" s="301"/>
      <c r="H198" s="11"/>
      <c r="K198" s="11"/>
      <c r="M198" s="11"/>
      <c r="P198" s="11"/>
      <c r="Q198" s="11"/>
    </row>
    <row r="199" spans="2:17" x14ac:dyDescent="0.25">
      <c r="B199" s="30"/>
      <c r="C199" s="301"/>
      <c r="H199" s="11"/>
      <c r="K199" s="11"/>
      <c r="M199" s="11"/>
      <c r="P199" s="11"/>
      <c r="Q199" s="11"/>
    </row>
    <row r="200" spans="2:17" x14ac:dyDescent="0.25">
      <c r="B200" s="30"/>
      <c r="C200" s="301"/>
      <c r="H200" s="11"/>
      <c r="K200" s="11"/>
      <c r="M200" s="11"/>
      <c r="P200" s="11"/>
      <c r="Q200" s="11"/>
    </row>
    <row r="201" spans="2:17" x14ac:dyDescent="0.25">
      <c r="B201" s="30"/>
      <c r="C201" s="301"/>
      <c r="H201" s="11"/>
      <c r="K201" s="11"/>
      <c r="M201" s="11"/>
      <c r="P201" s="11"/>
      <c r="Q201" s="11"/>
    </row>
    <row r="202" spans="2:17" x14ac:dyDescent="0.25">
      <c r="B202" s="30"/>
      <c r="C202" s="301"/>
      <c r="H202" s="11"/>
      <c r="K202" s="11"/>
      <c r="M202" s="11"/>
      <c r="P202" s="11"/>
      <c r="Q202" s="11"/>
    </row>
    <row r="203" spans="2:17" x14ac:dyDescent="0.25">
      <c r="B203" s="30"/>
      <c r="C203" s="301"/>
      <c r="H203" s="11"/>
      <c r="K203" s="11"/>
      <c r="M203" s="11"/>
      <c r="P203" s="11"/>
      <c r="Q203" s="11"/>
    </row>
    <row r="204" spans="2:17" x14ac:dyDescent="0.25">
      <c r="B204" s="30"/>
      <c r="C204" s="301"/>
      <c r="H204" s="11"/>
      <c r="K204" s="11"/>
      <c r="M204" s="11"/>
      <c r="P204" s="11"/>
      <c r="Q204" s="11"/>
    </row>
    <row r="205" spans="2:17" x14ac:dyDescent="0.25">
      <c r="B205" s="30"/>
      <c r="C205" s="301"/>
      <c r="H205" s="11"/>
      <c r="K205" s="11"/>
      <c r="M205" s="11"/>
      <c r="P205" s="11"/>
      <c r="Q205" s="11"/>
    </row>
    <row r="206" spans="2:17" x14ac:dyDescent="0.25">
      <c r="B206" s="30"/>
      <c r="C206" s="301"/>
      <c r="H206" s="11"/>
      <c r="K206" s="11"/>
      <c r="M206" s="11"/>
      <c r="P206" s="11"/>
      <c r="Q206" s="11"/>
    </row>
    <row r="207" spans="2:17" x14ac:dyDescent="0.25">
      <c r="B207" s="30"/>
      <c r="C207" s="301"/>
      <c r="H207" s="11"/>
      <c r="K207" s="11"/>
      <c r="M207" s="11"/>
      <c r="P207" s="11"/>
      <c r="Q207" s="11"/>
    </row>
    <row r="208" spans="2:17" x14ac:dyDescent="0.25">
      <c r="B208" s="30"/>
      <c r="C208" s="301"/>
      <c r="H208" s="11"/>
      <c r="K208" s="11"/>
      <c r="M208" s="11"/>
      <c r="P208" s="11"/>
      <c r="Q208" s="11"/>
    </row>
    <row r="209" spans="2:17" x14ac:dyDescent="0.25">
      <c r="B209" s="30"/>
      <c r="C209" s="301"/>
      <c r="H209" s="11"/>
      <c r="K209" s="11"/>
      <c r="M209" s="11"/>
      <c r="P209" s="11"/>
      <c r="Q209" s="11"/>
    </row>
    <row r="210" spans="2:17" x14ac:dyDescent="0.25">
      <c r="B210" s="30"/>
      <c r="C210" s="301"/>
      <c r="H210" s="11"/>
      <c r="K210" s="11"/>
      <c r="M210" s="11"/>
      <c r="P210" s="11"/>
      <c r="Q210" s="11"/>
    </row>
    <row r="211" spans="2:17" x14ac:dyDescent="0.25">
      <c r="B211" s="30"/>
      <c r="C211" s="301"/>
      <c r="H211" s="11"/>
      <c r="K211" s="11"/>
      <c r="M211" s="11"/>
      <c r="P211" s="11"/>
      <c r="Q211" s="11"/>
    </row>
    <row r="212" spans="2:17" x14ac:dyDescent="0.25">
      <c r="B212" s="30"/>
      <c r="C212" s="301"/>
      <c r="H212" s="11"/>
      <c r="K212" s="11"/>
      <c r="M212" s="11"/>
      <c r="P212" s="11"/>
      <c r="Q212" s="11"/>
    </row>
    <row r="213" spans="2:17" x14ac:dyDescent="0.25">
      <c r="B213" s="30"/>
      <c r="C213" s="301"/>
      <c r="H213" s="11"/>
      <c r="K213" s="11"/>
      <c r="M213" s="11"/>
      <c r="P213" s="11"/>
      <c r="Q213" s="11"/>
    </row>
    <row r="214" spans="2:17" x14ac:dyDescent="0.25">
      <c r="B214" s="30"/>
      <c r="C214" s="301"/>
      <c r="H214" s="11"/>
      <c r="K214" s="11"/>
      <c r="M214" s="11"/>
      <c r="P214" s="11"/>
      <c r="Q214" s="11"/>
    </row>
    <row r="215" spans="2:17" x14ac:dyDescent="0.25">
      <c r="B215" s="30"/>
      <c r="C215" s="301"/>
      <c r="H215" s="11"/>
      <c r="K215" s="11"/>
      <c r="M215" s="11"/>
      <c r="P215" s="11"/>
      <c r="Q215" s="11"/>
    </row>
    <row r="216" spans="2:17" x14ac:dyDescent="0.25">
      <c r="B216" s="30"/>
      <c r="C216" s="301"/>
      <c r="H216" s="11"/>
      <c r="K216" s="11"/>
      <c r="M216" s="11"/>
      <c r="P216" s="11"/>
      <c r="Q216" s="11"/>
    </row>
    <row r="217" spans="2:17" x14ac:dyDescent="0.25">
      <c r="B217" s="30"/>
      <c r="C217" s="301"/>
      <c r="H217" s="11"/>
      <c r="K217" s="11"/>
      <c r="M217" s="11"/>
      <c r="P217" s="11"/>
      <c r="Q217" s="11"/>
    </row>
    <row r="218" spans="2:17" x14ac:dyDescent="0.25">
      <c r="B218" s="30"/>
      <c r="C218" s="301"/>
      <c r="H218" s="11"/>
      <c r="K218" s="11"/>
      <c r="M218" s="11"/>
      <c r="P218" s="11"/>
      <c r="Q218" s="11"/>
    </row>
    <row r="219" spans="2:17" x14ac:dyDescent="0.25">
      <c r="B219" s="30"/>
      <c r="C219" s="301"/>
      <c r="H219" s="11"/>
      <c r="K219" s="11"/>
      <c r="M219" s="11"/>
      <c r="P219" s="11"/>
      <c r="Q219" s="11"/>
    </row>
    <row r="220" spans="2:17" x14ac:dyDescent="0.25">
      <c r="B220" s="30"/>
      <c r="C220" s="301"/>
      <c r="H220" s="11"/>
      <c r="K220" s="11"/>
      <c r="M220" s="11"/>
      <c r="P220" s="11"/>
      <c r="Q220" s="11"/>
    </row>
    <row r="221" spans="2:17" x14ac:dyDescent="0.25">
      <c r="B221" s="30"/>
      <c r="C221" s="301"/>
      <c r="H221" s="11"/>
      <c r="K221" s="11"/>
      <c r="M221" s="11"/>
      <c r="P221" s="11"/>
      <c r="Q221" s="11"/>
    </row>
    <row r="222" spans="2:17" x14ac:dyDescent="0.25">
      <c r="B222" s="30"/>
      <c r="C222" s="301"/>
      <c r="H222" s="11"/>
      <c r="K222" s="11"/>
      <c r="M222" s="11"/>
      <c r="P222" s="11"/>
      <c r="Q222" s="11"/>
    </row>
    <row r="223" spans="2:17" x14ac:dyDescent="0.25">
      <c r="B223" s="30"/>
      <c r="C223" s="301"/>
      <c r="H223" s="11"/>
      <c r="K223" s="11"/>
      <c r="M223" s="11"/>
      <c r="P223" s="11"/>
      <c r="Q223" s="11"/>
    </row>
    <row r="224" spans="2:17" x14ac:dyDescent="0.25">
      <c r="B224" s="30"/>
      <c r="C224" s="301"/>
      <c r="H224" s="11"/>
      <c r="K224" s="11"/>
      <c r="M224" s="11"/>
      <c r="P224" s="11"/>
      <c r="Q224" s="11"/>
    </row>
    <row r="225" spans="2:17" x14ac:dyDescent="0.25">
      <c r="B225" s="30"/>
      <c r="C225" s="301"/>
      <c r="H225" s="11"/>
      <c r="K225" s="11"/>
      <c r="M225" s="11"/>
      <c r="P225" s="11"/>
      <c r="Q225" s="11"/>
    </row>
    <row r="226" spans="2:17" x14ac:dyDescent="0.25">
      <c r="B226" s="30"/>
      <c r="C226" s="301"/>
      <c r="H226" s="11"/>
      <c r="K226" s="11"/>
      <c r="M226" s="11"/>
      <c r="P226" s="11"/>
      <c r="Q226" s="11"/>
    </row>
    <row r="227" spans="2:17" x14ac:dyDescent="0.25">
      <c r="B227" s="30"/>
      <c r="C227" s="301"/>
      <c r="H227" s="11"/>
      <c r="K227" s="11"/>
      <c r="M227" s="11"/>
      <c r="P227" s="11"/>
      <c r="Q227" s="11"/>
    </row>
    <row r="228" spans="2:17" x14ac:dyDescent="0.25">
      <c r="B228" s="30"/>
      <c r="C228" s="301"/>
      <c r="H228" s="11"/>
      <c r="K228" s="11"/>
      <c r="M228" s="11"/>
      <c r="P228" s="11"/>
      <c r="Q228" s="11"/>
    </row>
    <row r="229" spans="2:17" x14ac:dyDescent="0.25">
      <c r="B229" s="30"/>
      <c r="C229" s="301"/>
      <c r="H229" s="11"/>
      <c r="K229" s="11"/>
      <c r="M229" s="11"/>
      <c r="P229" s="11"/>
      <c r="Q229" s="11"/>
    </row>
    <row r="230" spans="2:17" x14ac:dyDescent="0.25">
      <c r="B230" s="30"/>
      <c r="C230" s="301"/>
      <c r="H230" s="11"/>
      <c r="K230" s="11"/>
      <c r="M230" s="11"/>
      <c r="P230" s="11"/>
      <c r="Q230" s="11"/>
    </row>
    <row r="231" spans="2:17" x14ac:dyDescent="0.25">
      <c r="B231" s="30"/>
      <c r="C231" s="301"/>
      <c r="H231" s="11"/>
      <c r="K231" s="11"/>
      <c r="M231" s="11"/>
      <c r="P231" s="11"/>
      <c r="Q231" s="11"/>
    </row>
    <row r="232" spans="2:17" x14ac:dyDescent="0.25">
      <c r="B232" s="30"/>
      <c r="C232" s="301"/>
      <c r="H232" s="11"/>
      <c r="K232" s="11"/>
      <c r="M232" s="11"/>
      <c r="P232" s="11"/>
      <c r="Q232" s="11"/>
    </row>
    <row r="233" spans="2:17" x14ac:dyDescent="0.25">
      <c r="B233" s="30"/>
      <c r="C233" s="301"/>
      <c r="H233" s="11"/>
      <c r="K233" s="11"/>
      <c r="M233" s="11"/>
      <c r="P233" s="11"/>
      <c r="Q233" s="11"/>
    </row>
    <row r="234" spans="2:17" x14ac:dyDescent="0.25">
      <c r="B234" s="30"/>
      <c r="C234" s="301"/>
      <c r="H234" s="11"/>
      <c r="K234" s="11"/>
      <c r="M234" s="11"/>
      <c r="P234" s="11"/>
      <c r="Q234" s="11"/>
    </row>
    <row r="235" spans="2:17" x14ac:dyDescent="0.25">
      <c r="B235" s="30"/>
      <c r="C235" s="301"/>
      <c r="H235" s="11"/>
      <c r="K235" s="11"/>
      <c r="M235" s="11"/>
      <c r="P235" s="11"/>
      <c r="Q235" s="11"/>
    </row>
    <row r="236" spans="2:17" x14ac:dyDescent="0.25">
      <c r="B236" s="30"/>
      <c r="C236" s="301"/>
      <c r="H236" s="11"/>
      <c r="K236" s="11"/>
      <c r="M236" s="11"/>
      <c r="P236" s="11"/>
      <c r="Q236" s="11"/>
    </row>
    <row r="237" spans="2:17" x14ac:dyDescent="0.25">
      <c r="B237" s="30"/>
      <c r="C237" s="301"/>
      <c r="H237" s="11"/>
      <c r="K237" s="11"/>
      <c r="M237" s="11"/>
      <c r="P237" s="11"/>
      <c r="Q237" s="11"/>
    </row>
    <row r="238" spans="2:17" x14ac:dyDescent="0.25">
      <c r="B238" s="30"/>
      <c r="C238" s="301"/>
      <c r="H238" s="11"/>
      <c r="K238" s="11"/>
      <c r="M238" s="11"/>
      <c r="P238" s="11"/>
      <c r="Q238" s="11"/>
    </row>
    <row r="239" spans="2:17" x14ac:dyDescent="0.25">
      <c r="B239" s="30"/>
      <c r="C239" s="301"/>
      <c r="H239" s="11"/>
      <c r="K239" s="11"/>
      <c r="M239" s="11"/>
      <c r="P239" s="11"/>
      <c r="Q239" s="11"/>
    </row>
    <row r="240" spans="2:17" x14ac:dyDescent="0.25">
      <c r="B240" s="30"/>
      <c r="C240" s="301"/>
      <c r="H240" s="11"/>
      <c r="K240" s="11"/>
      <c r="M240" s="11"/>
      <c r="P240" s="11"/>
      <c r="Q240" s="11"/>
    </row>
    <row r="241" spans="2:17" x14ac:dyDescent="0.25">
      <c r="B241" s="30"/>
      <c r="C241" s="301"/>
      <c r="H241" s="11"/>
      <c r="K241" s="11"/>
      <c r="M241" s="11"/>
      <c r="P241" s="11"/>
      <c r="Q241" s="11"/>
    </row>
    <row r="242" spans="2:17" x14ac:dyDescent="0.25">
      <c r="B242" s="30"/>
      <c r="C242" s="301"/>
      <c r="H242" s="11"/>
      <c r="K242" s="11"/>
      <c r="M242" s="11"/>
      <c r="P242" s="11"/>
      <c r="Q242" s="11"/>
    </row>
    <row r="243" spans="2:17" x14ac:dyDescent="0.25">
      <c r="B243" s="30"/>
      <c r="C243" s="301"/>
      <c r="H243" s="11"/>
      <c r="K243" s="11"/>
      <c r="M243" s="11"/>
      <c r="P243" s="11"/>
      <c r="Q243" s="11"/>
    </row>
    <row r="244" spans="2:17" x14ac:dyDescent="0.25">
      <c r="B244" s="30"/>
      <c r="C244" s="301"/>
      <c r="H244" s="11"/>
      <c r="K244" s="11"/>
      <c r="M244" s="11"/>
      <c r="P244" s="11"/>
      <c r="Q244" s="11"/>
    </row>
    <row r="245" spans="2:17" x14ac:dyDescent="0.25">
      <c r="B245" s="30"/>
      <c r="C245" s="301"/>
      <c r="H245" s="11"/>
      <c r="K245" s="11"/>
      <c r="M245" s="11"/>
      <c r="P245" s="11"/>
      <c r="Q245" s="11"/>
    </row>
    <row r="246" spans="2:17" x14ac:dyDescent="0.25">
      <c r="B246" s="30"/>
      <c r="C246" s="301"/>
      <c r="H246" s="11"/>
      <c r="K246" s="11"/>
      <c r="M246" s="11"/>
      <c r="P246" s="11"/>
      <c r="Q246" s="11"/>
    </row>
    <row r="247" spans="2:17" x14ac:dyDescent="0.25">
      <c r="B247" s="30"/>
      <c r="C247" s="301"/>
      <c r="H247" s="11"/>
      <c r="K247" s="11"/>
      <c r="M247" s="11"/>
      <c r="P247" s="11"/>
      <c r="Q247" s="11"/>
    </row>
    <row r="248" spans="2:17" x14ac:dyDescent="0.25">
      <c r="B248" s="30"/>
      <c r="C248" s="301"/>
      <c r="H248" s="11"/>
      <c r="K248" s="11"/>
      <c r="M248" s="11"/>
      <c r="P248" s="11"/>
      <c r="Q248" s="11"/>
    </row>
    <row r="249" spans="2:17" x14ac:dyDescent="0.25">
      <c r="B249" s="30"/>
      <c r="C249" s="301"/>
      <c r="H249" s="11"/>
      <c r="K249" s="11"/>
      <c r="M249" s="11"/>
      <c r="P249" s="11"/>
      <c r="Q249" s="11"/>
    </row>
    <row r="250" spans="2:17" x14ac:dyDescent="0.25">
      <c r="B250" s="30"/>
      <c r="C250" s="301"/>
      <c r="H250" s="11"/>
      <c r="K250" s="11"/>
      <c r="M250" s="11"/>
      <c r="P250" s="11"/>
      <c r="Q250" s="11"/>
    </row>
    <row r="251" spans="2:17" x14ac:dyDescent="0.25">
      <c r="B251" s="30"/>
      <c r="C251" s="301"/>
      <c r="H251" s="11"/>
      <c r="K251" s="11"/>
      <c r="M251" s="11"/>
      <c r="P251" s="11"/>
      <c r="Q251" s="11"/>
    </row>
    <row r="252" spans="2:17" x14ac:dyDescent="0.25">
      <c r="B252" s="30"/>
      <c r="C252" s="301"/>
      <c r="H252" s="11"/>
      <c r="K252" s="11"/>
      <c r="M252" s="11"/>
      <c r="P252" s="11"/>
      <c r="Q252" s="11"/>
    </row>
    <row r="253" spans="2:17" x14ac:dyDescent="0.25">
      <c r="B253" s="30"/>
      <c r="C253" s="301"/>
      <c r="H253" s="11"/>
      <c r="K253" s="11"/>
      <c r="M253" s="11"/>
      <c r="P253" s="11"/>
      <c r="Q253" s="11"/>
    </row>
    <row r="254" spans="2:17" x14ac:dyDescent="0.25">
      <c r="B254" s="30"/>
      <c r="C254" s="301"/>
      <c r="H254" s="11"/>
      <c r="K254" s="11"/>
      <c r="M254" s="11"/>
      <c r="P254" s="11"/>
      <c r="Q254" s="11"/>
    </row>
    <row r="255" spans="2:17" x14ac:dyDescent="0.25">
      <c r="B255" s="30"/>
      <c r="C255" s="301"/>
      <c r="H255" s="11"/>
      <c r="K255" s="11"/>
      <c r="M255" s="11"/>
      <c r="P255" s="11"/>
      <c r="Q255" s="11"/>
    </row>
    <row r="256" spans="2:17" x14ac:dyDescent="0.25">
      <c r="B256" s="30"/>
      <c r="C256" s="301"/>
      <c r="H256" s="11"/>
      <c r="K256" s="11"/>
      <c r="M256" s="11"/>
      <c r="P256" s="11"/>
      <c r="Q256" s="11"/>
    </row>
    <row r="257" spans="2:17" x14ac:dyDescent="0.25">
      <c r="B257" s="30"/>
      <c r="C257" s="301"/>
      <c r="H257" s="11"/>
      <c r="K257" s="11"/>
      <c r="M257" s="11"/>
      <c r="P257" s="11"/>
      <c r="Q257" s="11"/>
    </row>
    <row r="258" spans="2:17" x14ac:dyDescent="0.25">
      <c r="B258" s="30"/>
      <c r="C258" s="301"/>
      <c r="H258" s="11"/>
      <c r="K258" s="11"/>
      <c r="M258" s="11"/>
      <c r="P258" s="11"/>
      <c r="Q258" s="11"/>
    </row>
    <row r="259" spans="2:17" x14ac:dyDescent="0.25">
      <c r="B259" s="30"/>
      <c r="C259" s="301"/>
      <c r="H259" s="11"/>
      <c r="K259" s="11"/>
      <c r="M259" s="11"/>
      <c r="P259" s="11"/>
      <c r="Q259" s="11"/>
    </row>
    <row r="260" spans="2:17" x14ac:dyDescent="0.25">
      <c r="B260" s="30"/>
      <c r="C260" s="301"/>
      <c r="H260" s="11"/>
      <c r="K260" s="11"/>
      <c r="M260" s="11"/>
      <c r="P260" s="11"/>
      <c r="Q260" s="11"/>
    </row>
    <row r="261" spans="2:17" x14ac:dyDescent="0.25">
      <c r="B261" s="30"/>
      <c r="C261" s="301"/>
      <c r="H261" s="11"/>
      <c r="K261" s="11"/>
      <c r="M261" s="11"/>
      <c r="P261" s="11"/>
      <c r="Q261" s="11"/>
    </row>
    <row r="262" spans="2:17" x14ac:dyDescent="0.25">
      <c r="B262" s="30"/>
      <c r="C262" s="301"/>
      <c r="H262" s="11"/>
      <c r="K262" s="11"/>
      <c r="M262" s="11"/>
      <c r="P262" s="11"/>
      <c r="Q262" s="11"/>
    </row>
    <row r="263" spans="2:17" x14ac:dyDescent="0.25">
      <c r="B263" s="30"/>
      <c r="C263" s="301"/>
      <c r="H263" s="11"/>
      <c r="K263" s="11"/>
      <c r="M263" s="11"/>
      <c r="P263" s="11"/>
      <c r="Q263" s="11"/>
    </row>
    <row r="264" spans="2:17" x14ac:dyDescent="0.25">
      <c r="B264" s="30"/>
      <c r="C264" s="301"/>
      <c r="H264" s="11"/>
      <c r="K264" s="11"/>
      <c r="M264" s="11"/>
      <c r="P264" s="11"/>
      <c r="Q264" s="11"/>
    </row>
    <row r="265" spans="2:17" x14ac:dyDescent="0.25">
      <c r="B265" s="30"/>
      <c r="C265" s="301"/>
      <c r="H265" s="11"/>
      <c r="K265" s="11"/>
      <c r="M265" s="11"/>
      <c r="P265" s="11"/>
      <c r="Q265" s="11"/>
    </row>
    <row r="266" spans="2:17" x14ac:dyDescent="0.25">
      <c r="B266" s="30"/>
      <c r="C266" s="301"/>
      <c r="H266" s="11"/>
      <c r="K266" s="11"/>
      <c r="M266" s="11"/>
      <c r="P266" s="11"/>
      <c r="Q266" s="11"/>
    </row>
    <row r="267" spans="2:17" x14ac:dyDescent="0.25">
      <c r="B267" s="30"/>
      <c r="C267" s="301"/>
      <c r="H267" s="11"/>
      <c r="K267" s="11"/>
      <c r="M267" s="11"/>
      <c r="P267" s="11"/>
      <c r="Q267" s="11"/>
    </row>
    <row r="268" spans="2:17" x14ac:dyDescent="0.25">
      <c r="B268" s="30"/>
      <c r="C268" s="301"/>
      <c r="H268" s="11"/>
      <c r="K268" s="11"/>
      <c r="M268" s="11"/>
      <c r="P268" s="11"/>
      <c r="Q268" s="11"/>
    </row>
    <row r="269" spans="2:17" x14ac:dyDescent="0.25">
      <c r="B269" s="30"/>
      <c r="C269" s="301"/>
      <c r="H269" s="11"/>
      <c r="K269" s="11"/>
      <c r="M269" s="11"/>
      <c r="P269" s="11"/>
      <c r="Q269" s="11"/>
    </row>
    <row r="270" spans="2:17" x14ac:dyDescent="0.25">
      <c r="B270" s="30"/>
      <c r="C270" s="301"/>
      <c r="H270" s="11"/>
      <c r="K270" s="11"/>
      <c r="M270" s="11"/>
      <c r="P270" s="11"/>
      <c r="Q270" s="11"/>
    </row>
    <row r="271" spans="2:17" x14ac:dyDescent="0.25">
      <c r="B271" s="30"/>
      <c r="C271" s="301"/>
      <c r="H271" s="11"/>
      <c r="K271" s="11"/>
      <c r="M271" s="11"/>
      <c r="P271" s="11"/>
      <c r="Q271" s="11"/>
    </row>
    <row r="272" spans="2:17" x14ac:dyDescent="0.25">
      <c r="B272" s="30"/>
      <c r="C272" s="301"/>
      <c r="H272" s="11"/>
      <c r="K272" s="11"/>
      <c r="M272" s="11"/>
      <c r="P272" s="11"/>
      <c r="Q272" s="11"/>
    </row>
    <row r="273" spans="2:17" x14ac:dyDescent="0.25">
      <c r="B273" s="30"/>
      <c r="C273" s="301"/>
      <c r="H273" s="11"/>
      <c r="K273" s="11"/>
      <c r="M273" s="11"/>
      <c r="P273" s="11"/>
      <c r="Q273" s="11"/>
    </row>
    <row r="274" spans="2:17" x14ac:dyDescent="0.25">
      <c r="B274" s="30"/>
      <c r="C274" s="301"/>
      <c r="H274" s="11"/>
      <c r="K274" s="11"/>
      <c r="M274" s="11"/>
      <c r="P274" s="11"/>
      <c r="Q274" s="11"/>
    </row>
    <row r="275" spans="2:17" x14ac:dyDescent="0.25">
      <c r="B275" s="30"/>
      <c r="C275" s="301"/>
      <c r="H275" s="11"/>
      <c r="K275" s="11"/>
      <c r="M275" s="11"/>
      <c r="P275" s="11"/>
      <c r="Q275" s="11"/>
    </row>
    <row r="276" spans="2:17" x14ac:dyDescent="0.25">
      <c r="B276" s="30"/>
      <c r="C276" s="301"/>
      <c r="H276" s="11"/>
      <c r="K276" s="11"/>
      <c r="M276" s="11"/>
      <c r="P276" s="11"/>
      <c r="Q276" s="11"/>
    </row>
    <row r="277" spans="2:17" x14ac:dyDescent="0.25">
      <c r="B277" s="30"/>
      <c r="C277" s="301"/>
      <c r="H277" s="11"/>
      <c r="K277" s="11"/>
      <c r="M277" s="11"/>
      <c r="P277" s="11"/>
      <c r="Q277" s="11"/>
    </row>
    <row r="278" spans="2:17" x14ac:dyDescent="0.25">
      <c r="B278" s="30"/>
      <c r="C278" s="301"/>
      <c r="H278" s="11"/>
      <c r="K278" s="11"/>
      <c r="M278" s="11"/>
      <c r="P278" s="11"/>
      <c r="Q278" s="11"/>
    </row>
    <row r="279" spans="2:17" x14ac:dyDescent="0.25">
      <c r="B279" s="30"/>
      <c r="C279" s="301"/>
      <c r="H279" s="11"/>
      <c r="K279" s="11"/>
      <c r="M279" s="11"/>
      <c r="P279" s="11"/>
      <c r="Q279" s="11"/>
    </row>
    <row r="280" spans="2:17" x14ac:dyDescent="0.25">
      <c r="B280" s="30"/>
      <c r="C280" s="301"/>
      <c r="H280" s="11"/>
      <c r="K280" s="11"/>
      <c r="M280" s="11"/>
      <c r="P280" s="11"/>
      <c r="Q280" s="11"/>
    </row>
    <row r="281" spans="2:17" x14ac:dyDescent="0.25">
      <c r="B281" s="30"/>
      <c r="C281" s="301"/>
      <c r="H281" s="11"/>
      <c r="K281" s="11"/>
      <c r="M281" s="11"/>
      <c r="P281" s="11"/>
      <c r="Q281" s="11"/>
    </row>
    <row r="282" spans="2:17" x14ac:dyDescent="0.25">
      <c r="B282" s="30"/>
      <c r="C282" s="301"/>
      <c r="H282" s="11"/>
      <c r="K282" s="11"/>
      <c r="M282" s="11"/>
      <c r="P282" s="11"/>
      <c r="Q282" s="11"/>
    </row>
    <row r="283" spans="2:17" x14ac:dyDescent="0.25">
      <c r="B283" s="30"/>
      <c r="C283" s="301"/>
      <c r="H283" s="11"/>
      <c r="K283" s="11"/>
      <c r="M283" s="11"/>
      <c r="P283" s="11"/>
      <c r="Q283" s="11"/>
    </row>
    <row r="284" spans="2:17" x14ac:dyDescent="0.25">
      <c r="B284" s="30"/>
      <c r="C284" s="301"/>
      <c r="H284" s="11"/>
      <c r="K284" s="11"/>
      <c r="M284" s="11"/>
      <c r="P284" s="11"/>
      <c r="Q284" s="11"/>
    </row>
    <row r="285" spans="2:17" x14ac:dyDescent="0.25">
      <c r="B285" s="30"/>
      <c r="C285" s="301"/>
      <c r="H285" s="11"/>
      <c r="K285" s="11"/>
      <c r="M285" s="11"/>
      <c r="P285" s="11"/>
      <c r="Q285" s="11"/>
    </row>
    <row r="286" spans="2:17" x14ac:dyDescent="0.25">
      <c r="B286" s="30"/>
      <c r="C286" s="301"/>
      <c r="H286" s="11"/>
      <c r="K286" s="11"/>
      <c r="M286" s="11"/>
      <c r="P286" s="11"/>
      <c r="Q286" s="11"/>
    </row>
    <row r="287" spans="2:17" x14ac:dyDescent="0.25">
      <c r="B287" s="30"/>
      <c r="C287" s="301"/>
      <c r="H287" s="11"/>
      <c r="K287" s="11"/>
      <c r="M287" s="11"/>
      <c r="P287" s="11"/>
      <c r="Q287" s="11"/>
    </row>
    <row r="288" spans="2:17" x14ac:dyDescent="0.25">
      <c r="B288" s="30"/>
      <c r="C288" s="301"/>
      <c r="H288" s="11"/>
      <c r="K288" s="11"/>
      <c r="M288" s="11"/>
      <c r="P288" s="11"/>
      <c r="Q288" s="11"/>
    </row>
    <row r="289" spans="2:17" x14ac:dyDescent="0.25">
      <c r="B289" s="30"/>
      <c r="C289" s="301"/>
      <c r="H289" s="11"/>
      <c r="K289" s="11"/>
      <c r="M289" s="11"/>
      <c r="P289" s="11"/>
      <c r="Q289" s="11"/>
    </row>
    <row r="290" spans="2:17" x14ac:dyDescent="0.25">
      <c r="B290" s="30"/>
      <c r="C290" s="301"/>
      <c r="H290" s="11"/>
      <c r="K290" s="11"/>
      <c r="M290" s="11"/>
      <c r="P290" s="11"/>
      <c r="Q290" s="11"/>
    </row>
    <row r="291" spans="2:17" x14ac:dyDescent="0.25">
      <c r="B291" s="30"/>
      <c r="C291" s="301"/>
      <c r="H291" s="11"/>
      <c r="K291" s="11"/>
      <c r="M291" s="11"/>
      <c r="P291" s="11"/>
      <c r="Q291" s="11"/>
    </row>
    <row r="292" spans="2:17" x14ac:dyDescent="0.25">
      <c r="B292" s="30"/>
      <c r="C292" s="301"/>
      <c r="H292" s="11"/>
      <c r="K292" s="11"/>
      <c r="M292" s="11"/>
      <c r="P292" s="11"/>
      <c r="Q292" s="11"/>
    </row>
    <row r="293" spans="2:17" x14ac:dyDescent="0.25">
      <c r="B293" s="30"/>
      <c r="C293" s="301"/>
      <c r="H293" s="11"/>
      <c r="K293" s="11"/>
      <c r="M293" s="11"/>
      <c r="P293" s="11"/>
      <c r="Q293" s="11"/>
    </row>
    <row r="294" spans="2:17" x14ac:dyDescent="0.25">
      <c r="B294" s="30"/>
      <c r="C294" s="301"/>
      <c r="H294" s="11"/>
      <c r="K294" s="11"/>
      <c r="M294" s="11"/>
      <c r="P294" s="11"/>
      <c r="Q294" s="11"/>
    </row>
    <row r="295" spans="2:17" x14ac:dyDescent="0.25">
      <c r="B295" s="30"/>
      <c r="C295" s="301"/>
      <c r="H295" s="11"/>
      <c r="K295" s="11"/>
      <c r="M295" s="11"/>
      <c r="P295" s="11"/>
      <c r="Q295" s="11"/>
    </row>
    <row r="296" spans="2:17" x14ac:dyDescent="0.25">
      <c r="B296" s="30"/>
      <c r="C296" s="301"/>
      <c r="H296" s="11"/>
      <c r="K296" s="11"/>
      <c r="M296" s="11"/>
      <c r="P296" s="11"/>
      <c r="Q296" s="11"/>
    </row>
    <row r="297" spans="2:17" x14ac:dyDescent="0.25">
      <c r="B297" s="30"/>
      <c r="C297" s="301"/>
      <c r="H297" s="11"/>
      <c r="K297" s="11"/>
      <c r="M297" s="11"/>
      <c r="P297" s="11"/>
      <c r="Q297" s="11"/>
    </row>
    <row r="298" spans="2:17" x14ac:dyDescent="0.25">
      <c r="B298" s="30"/>
      <c r="C298" s="301"/>
      <c r="H298" s="11"/>
      <c r="K298" s="11"/>
      <c r="M298" s="11"/>
      <c r="P298" s="11"/>
      <c r="Q298" s="11"/>
    </row>
    <row r="299" spans="2:17" x14ac:dyDescent="0.25">
      <c r="B299" s="30"/>
      <c r="C299" s="301"/>
      <c r="H299" s="11"/>
      <c r="K299" s="11"/>
      <c r="M299" s="11"/>
      <c r="P299" s="11"/>
      <c r="Q299" s="11"/>
    </row>
    <row r="300" spans="2:17" x14ac:dyDescent="0.25">
      <c r="B300" s="30"/>
      <c r="C300" s="301"/>
      <c r="H300" s="11"/>
      <c r="K300" s="11"/>
      <c r="M300" s="11"/>
      <c r="P300" s="11"/>
      <c r="Q300" s="11"/>
    </row>
    <row r="301" spans="2:17" x14ac:dyDescent="0.25">
      <c r="B301" s="30"/>
      <c r="C301" s="301"/>
      <c r="H301" s="11"/>
      <c r="K301" s="11"/>
      <c r="M301" s="11"/>
      <c r="P301" s="11"/>
      <c r="Q301" s="11"/>
    </row>
    <row r="302" spans="2:17" x14ac:dyDescent="0.25">
      <c r="B302" s="30"/>
      <c r="C302" s="301"/>
      <c r="H302" s="11"/>
      <c r="K302" s="11"/>
      <c r="M302" s="11"/>
      <c r="P302" s="11"/>
      <c r="Q302" s="11"/>
    </row>
    <row r="303" spans="2:17" x14ac:dyDescent="0.25">
      <c r="B303" s="30"/>
      <c r="C303" s="301"/>
      <c r="H303" s="11"/>
      <c r="K303" s="11"/>
      <c r="M303" s="11"/>
      <c r="P303" s="11"/>
      <c r="Q303" s="11"/>
    </row>
    <row r="304" spans="2:17" x14ac:dyDescent="0.25">
      <c r="B304" s="30"/>
      <c r="C304" s="301"/>
      <c r="H304" s="11"/>
      <c r="K304" s="11"/>
      <c r="M304" s="11"/>
      <c r="P304" s="11"/>
      <c r="Q304" s="11"/>
    </row>
    <row r="305" spans="2:17" x14ac:dyDescent="0.25">
      <c r="B305" s="30"/>
      <c r="C305" s="301"/>
      <c r="H305" s="11"/>
      <c r="K305" s="11"/>
      <c r="M305" s="11"/>
      <c r="P305" s="11"/>
      <c r="Q305" s="11"/>
    </row>
    <row r="306" spans="2:17" x14ac:dyDescent="0.25">
      <c r="B306" s="30"/>
      <c r="C306" s="301"/>
      <c r="H306" s="11"/>
      <c r="K306" s="11"/>
      <c r="M306" s="11"/>
      <c r="P306" s="11"/>
      <c r="Q306" s="11"/>
    </row>
    <row r="307" spans="2:17" x14ac:dyDescent="0.25">
      <c r="B307" s="30"/>
      <c r="C307" s="301"/>
      <c r="H307" s="11"/>
      <c r="K307" s="11"/>
      <c r="M307" s="11"/>
      <c r="P307" s="11"/>
      <c r="Q307" s="11"/>
    </row>
    <row r="308" spans="2:17" x14ac:dyDescent="0.25">
      <c r="B308" s="30"/>
      <c r="C308" s="301"/>
      <c r="H308" s="11"/>
      <c r="K308" s="11"/>
      <c r="M308" s="11"/>
      <c r="P308" s="11"/>
      <c r="Q308" s="11"/>
    </row>
    <row r="309" spans="2:17" x14ac:dyDescent="0.25">
      <c r="B309" s="30"/>
      <c r="C309" s="301"/>
      <c r="H309" s="11"/>
      <c r="K309" s="11"/>
      <c r="M309" s="11"/>
      <c r="P309" s="11"/>
      <c r="Q309" s="11"/>
    </row>
    <row r="310" spans="2:17" x14ac:dyDescent="0.25">
      <c r="B310" s="30"/>
      <c r="C310" s="301"/>
      <c r="H310" s="11"/>
      <c r="K310" s="11"/>
      <c r="M310" s="11"/>
      <c r="P310" s="11"/>
      <c r="Q310" s="11"/>
    </row>
    <row r="311" spans="2:17" x14ac:dyDescent="0.25">
      <c r="B311" s="30"/>
      <c r="C311" s="301"/>
      <c r="H311" s="11"/>
      <c r="K311" s="11"/>
      <c r="M311" s="11"/>
      <c r="P311" s="11"/>
      <c r="Q311" s="11"/>
    </row>
    <row r="312" spans="2:17" x14ac:dyDescent="0.25">
      <c r="B312" s="30"/>
      <c r="C312" s="301"/>
      <c r="H312" s="11"/>
      <c r="K312" s="11"/>
      <c r="M312" s="11"/>
      <c r="P312" s="11"/>
      <c r="Q312" s="11"/>
    </row>
    <row r="313" spans="2:17" x14ac:dyDescent="0.25">
      <c r="B313" s="30"/>
      <c r="C313" s="301"/>
      <c r="H313" s="11"/>
      <c r="K313" s="11"/>
      <c r="M313" s="11"/>
      <c r="P313" s="11"/>
      <c r="Q313" s="11"/>
    </row>
    <row r="314" spans="2:17" x14ac:dyDescent="0.25">
      <c r="B314" s="30"/>
      <c r="C314" s="301"/>
      <c r="H314" s="11"/>
      <c r="K314" s="11"/>
      <c r="M314" s="11"/>
      <c r="P314" s="11"/>
      <c r="Q314" s="11"/>
    </row>
    <row r="315" spans="2:17" x14ac:dyDescent="0.25">
      <c r="B315" s="30"/>
      <c r="C315" s="301"/>
      <c r="H315" s="11"/>
      <c r="K315" s="11"/>
      <c r="M315" s="11"/>
      <c r="P315" s="11"/>
      <c r="Q315" s="11"/>
    </row>
    <row r="316" spans="2:17" x14ac:dyDescent="0.25">
      <c r="B316" s="30"/>
      <c r="C316" s="301"/>
      <c r="H316" s="11"/>
      <c r="K316" s="11"/>
      <c r="M316" s="11"/>
      <c r="P316" s="11"/>
      <c r="Q316" s="11"/>
    </row>
    <row r="317" spans="2:17" x14ac:dyDescent="0.25">
      <c r="B317" s="30"/>
      <c r="C317" s="301"/>
      <c r="H317" s="11"/>
      <c r="K317" s="11"/>
      <c r="M317" s="11"/>
      <c r="P317" s="11"/>
      <c r="Q317" s="11"/>
    </row>
    <row r="318" spans="2:17" x14ac:dyDescent="0.25">
      <c r="B318" s="30"/>
      <c r="C318" s="301"/>
      <c r="H318" s="11"/>
      <c r="K318" s="11"/>
      <c r="M318" s="11"/>
      <c r="P318" s="11"/>
      <c r="Q318" s="11"/>
    </row>
    <row r="319" spans="2:17" x14ac:dyDescent="0.25">
      <c r="B319" s="30"/>
      <c r="C319" s="301"/>
      <c r="H319" s="11"/>
      <c r="K319" s="11"/>
      <c r="M319" s="11"/>
      <c r="P319" s="11"/>
      <c r="Q319" s="11"/>
    </row>
    <row r="320" spans="2:17" x14ac:dyDescent="0.25">
      <c r="B320" s="30"/>
      <c r="C320" s="301"/>
      <c r="H320" s="11"/>
      <c r="K320" s="11"/>
      <c r="M320" s="11"/>
      <c r="P320" s="11"/>
      <c r="Q320" s="11"/>
    </row>
    <row r="321" spans="2:17" x14ac:dyDescent="0.25">
      <c r="B321" s="30"/>
      <c r="C321" s="301"/>
      <c r="H321" s="11"/>
      <c r="K321" s="11"/>
      <c r="M321" s="11"/>
      <c r="P321" s="11"/>
      <c r="Q321" s="11"/>
    </row>
    <row r="322" spans="2:17" x14ac:dyDescent="0.25">
      <c r="B322" s="30"/>
      <c r="C322" s="301"/>
      <c r="H322" s="11"/>
      <c r="K322" s="11"/>
      <c r="M322" s="11"/>
      <c r="P322" s="11"/>
      <c r="Q322" s="11"/>
    </row>
    <row r="323" spans="2:17" x14ac:dyDescent="0.25">
      <c r="B323" s="30"/>
      <c r="C323" s="301"/>
      <c r="H323" s="11"/>
      <c r="K323" s="11"/>
      <c r="M323" s="11"/>
      <c r="P323" s="11"/>
      <c r="Q323" s="11"/>
    </row>
    <row r="324" spans="2:17" x14ac:dyDescent="0.25">
      <c r="B324" s="30"/>
      <c r="C324" s="301"/>
      <c r="H324" s="11"/>
      <c r="K324" s="11"/>
      <c r="M324" s="11"/>
      <c r="P324" s="11"/>
      <c r="Q324" s="11"/>
    </row>
    <row r="325" spans="2:17" x14ac:dyDescent="0.25">
      <c r="B325" s="30"/>
      <c r="C325" s="301"/>
      <c r="H325" s="11"/>
      <c r="K325" s="11"/>
      <c r="M325" s="11"/>
      <c r="P325" s="11"/>
      <c r="Q325" s="11"/>
    </row>
    <row r="326" spans="2:17" x14ac:dyDescent="0.25">
      <c r="B326" s="30"/>
      <c r="C326" s="301"/>
      <c r="H326" s="11"/>
      <c r="K326" s="11"/>
      <c r="M326" s="11"/>
      <c r="P326" s="11"/>
      <c r="Q326" s="11"/>
    </row>
    <row r="327" spans="2:17" x14ac:dyDescent="0.25">
      <c r="B327" s="30"/>
      <c r="C327" s="301"/>
      <c r="H327" s="11"/>
      <c r="K327" s="11"/>
      <c r="M327" s="11"/>
      <c r="P327" s="11"/>
      <c r="Q327" s="11"/>
    </row>
    <row r="328" spans="2:17" x14ac:dyDescent="0.25">
      <c r="B328" s="30"/>
      <c r="C328" s="301"/>
      <c r="H328" s="11"/>
      <c r="K328" s="11"/>
      <c r="M328" s="11"/>
      <c r="P328" s="11"/>
      <c r="Q328" s="11"/>
    </row>
    <row r="329" spans="2:17" x14ac:dyDescent="0.25">
      <c r="B329" s="30"/>
      <c r="C329" s="301"/>
      <c r="H329" s="11"/>
      <c r="K329" s="11"/>
      <c r="M329" s="11"/>
      <c r="P329" s="11"/>
      <c r="Q329" s="11"/>
    </row>
    <row r="330" spans="2:17" x14ac:dyDescent="0.25">
      <c r="B330" s="30"/>
      <c r="C330" s="301"/>
      <c r="H330" s="11"/>
      <c r="K330" s="11"/>
      <c r="M330" s="11"/>
      <c r="P330" s="11"/>
      <c r="Q330" s="11"/>
    </row>
    <row r="331" spans="2:17" x14ac:dyDescent="0.25">
      <c r="B331" s="30"/>
      <c r="C331" s="301"/>
      <c r="H331" s="11"/>
      <c r="K331" s="11"/>
      <c r="M331" s="11"/>
      <c r="P331" s="11"/>
      <c r="Q331" s="11"/>
    </row>
    <row r="332" spans="2:17" x14ac:dyDescent="0.25">
      <c r="B332" s="30"/>
      <c r="C332" s="301"/>
      <c r="H332" s="11"/>
      <c r="K332" s="11"/>
      <c r="M332" s="11"/>
      <c r="P332" s="11"/>
      <c r="Q332" s="11"/>
    </row>
    <row r="333" spans="2:17" x14ac:dyDescent="0.25">
      <c r="B333" s="30"/>
      <c r="C333" s="301"/>
      <c r="H333" s="11"/>
      <c r="K333" s="11"/>
      <c r="M333" s="11"/>
      <c r="P333" s="11"/>
      <c r="Q333" s="11"/>
    </row>
    <row r="334" spans="2:17" x14ac:dyDescent="0.25">
      <c r="B334" s="30"/>
      <c r="C334" s="301"/>
      <c r="H334" s="11"/>
      <c r="K334" s="11"/>
      <c r="M334" s="11"/>
      <c r="P334" s="11"/>
      <c r="Q334" s="11"/>
    </row>
    <row r="335" spans="2:17" x14ac:dyDescent="0.25">
      <c r="B335" s="30"/>
      <c r="C335" s="301"/>
      <c r="H335" s="11"/>
      <c r="K335" s="11"/>
      <c r="M335" s="11"/>
      <c r="P335" s="11"/>
      <c r="Q335" s="11"/>
    </row>
    <row r="336" spans="2:17" x14ac:dyDescent="0.25">
      <c r="B336" s="30"/>
      <c r="C336" s="301"/>
      <c r="H336" s="11"/>
      <c r="K336" s="11"/>
      <c r="M336" s="11"/>
      <c r="P336" s="11"/>
      <c r="Q336" s="11"/>
    </row>
    <row r="337" spans="2:17" x14ac:dyDescent="0.25">
      <c r="B337" s="30"/>
      <c r="C337" s="301"/>
      <c r="H337" s="11"/>
      <c r="K337" s="11"/>
      <c r="M337" s="11"/>
      <c r="P337" s="11"/>
      <c r="Q337" s="11"/>
    </row>
    <row r="338" spans="2:17" x14ac:dyDescent="0.25">
      <c r="B338" s="30"/>
      <c r="C338" s="301"/>
      <c r="H338" s="11"/>
      <c r="K338" s="11"/>
      <c r="M338" s="11"/>
      <c r="P338" s="11"/>
      <c r="Q338" s="11"/>
    </row>
    <row r="339" spans="2:17" x14ac:dyDescent="0.25">
      <c r="B339" s="30"/>
      <c r="C339" s="301"/>
      <c r="H339" s="11"/>
      <c r="K339" s="11"/>
      <c r="M339" s="11"/>
      <c r="P339" s="11"/>
      <c r="Q339" s="11"/>
    </row>
    <row r="340" spans="2:17" x14ac:dyDescent="0.25">
      <c r="B340" s="30"/>
      <c r="C340" s="301"/>
      <c r="H340" s="11"/>
      <c r="K340" s="11"/>
      <c r="M340" s="11"/>
      <c r="P340" s="11"/>
      <c r="Q340" s="11"/>
    </row>
    <row r="341" spans="2:17" x14ac:dyDescent="0.25">
      <c r="B341" s="30"/>
      <c r="C341" s="301"/>
      <c r="H341" s="11"/>
      <c r="K341" s="11"/>
      <c r="M341" s="11"/>
      <c r="P341" s="11"/>
      <c r="Q341" s="11"/>
    </row>
    <row r="342" spans="2:17" x14ac:dyDescent="0.25">
      <c r="B342" s="30"/>
      <c r="C342" s="301"/>
      <c r="H342" s="11"/>
      <c r="K342" s="11"/>
      <c r="M342" s="11"/>
      <c r="P342" s="11"/>
      <c r="Q342" s="11"/>
    </row>
    <row r="343" spans="2:17" x14ac:dyDescent="0.25">
      <c r="B343" s="30"/>
      <c r="C343" s="301"/>
      <c r="H343" s="11"/>
      <c r="K343" s="11"/>
      <c r="M343" s="11"/>
      <c r="P343" s="11"/>
      <c r="Q343" s="11"/>
    </row>
    <row r="344" spans="2:17" x14ac:dyDescent="0.25">
      <c r="B344" s="30"/>
      <c r="C344" s="301"/>
      <c r="H344" s="11"/>
      <c r="K344" s="11"/>
      <c r="M344" s="11"/>
      <c r="P344" s="11"/>
      <c r="Q344" s="11"/>
    </row>
    <row r="345" spans="2:17" x14ac:dyDescent="0.25">
      <c r="B345" s="30"/>
      <c r="C345" s="301"/>
      <c r="H345" s="11"/>
      <c r="K345" s="11"/>
      <c r="M345" s="11"/>
      <c r="P345" s="11"/>
      <c r="Q345" s="11"/>
    </row>
    <row r="346" spans="2:17" x14ac:dyDescent="0.25">
      <c r="B346" s="30"/>
      <c r="C346" s="301"/>
      <c r="H346" s="11"/>
      <c r="K346" s="11"/>
      <c r="M346" s="11"/>
      <c r="P346" s="11"/>
      <c r="Q346" s="11"/>
    </row>
    <row r="347" spans="2:17" x14ac:dyDescent="0.25">
      <c r="B347" s="30"/>
      <c r="C347" s="301"/>
      <c r="H347" s="11"/>
      <c r="K347" s="11"/>
      <c r="M347" s="11"/>
      <c r="P347" s="11"/>
      <c r="Q347" s="11"/>
    </row>
    <row r="348" spans="2:17" x14ac:dyDescent="0.25">
      <c r="B348" s="30"/>
      <c r="C348" s="301"/>
      <c r="H348" s="11"/>
      <c r="K348" s="11"/>
      <c r="M348" s="11"/>
      <c r="P348" s="11"/>
      <c r="Q348" s="11"/>
    </row>
    <row r="349" spans="2:17" x14ac:dyDescent="0.25">
      <c r="B349" s="30"/>
      <c r="C349" s="301"/>
      <c r="H349" s="11"/>
      <c r="K349" s="11"/>
      <c r="M349" s="11"/>
      <c r="P349" s="11"/>
      <c r="Q349" s="11"/>
    </row>
    <row r="350" spans="2:17" x14ac:dyDescent="0.25">
      <c r="B350" s="30"/>
      <c r="C350" s="301"/>
      <c r="H350" s="11"/>
      <c r="K350" s="11"/>
      <c r="M350" s="11"/>
      <c r="P350" s="11"/>
      <c r="Q350" s="11"/>
    </row>
    <row r="351" spans="2:17" x14ac:dyDescent="0.25">
      <c r="B351" s="30"/>
      <c r="C351" s="301"/>
      <c r="H351" s="11"/>
      <c r="K351" s="11"/>
      <c r="M351" s="11"/>
      <c r="P351" s="11"/>
      <c r="Q351" s="11"/>
    </row>
    <row r="352" spans="2:17" x14ac:dyDescent="0.25">
      <c r="B352" s="30"/>
      <c r="C352" s="301"/>
      <c r="H352" s="11"/>
      <c r="K352" s="11"/>
      <c r="M352" s="11"/>
      <c r="P352" s="11"/>
      <c r="Q352" s="11"/>
    </row>
    <row r="353" spans="2:17" x14ac:dyDescent="0.25">
      <c r="B353" s="30"/>
      <c r="C353" s="301"/>
      <c r="H353" s="11"/>
      <c r="K353" s="11"/>
      <c r="M353" s="11"/>
      <c r="P353" s="11"/>
      <c r="Q353" s="11"/>
    </row>
    <row r="354" spans="2:17" x14ac:dyDescent="0.25">
      <c r="B354" s="30"/>
      <c r="C354" s="301"/>
      <c r="H354" s="11"/>
      <c r="K354" s="11"/>
      <c r="M354" s="11"/>
      <c r="P354" s="11"/>
      <c r="Q354" s="11"/>
    </row>
    <row r="355" spans="2:17" x14ac:dyDescent="0.25">
      <c r="B355" s="30"/>
      <c r="C355" s="301"/>
      <c r="H355" s="11"/>
      <c r="K355" s="11"/>
      <c r="M355" s="11"/>
      <c r="P355" s="11"/>
      <c r="Q355" s="11"/>
    </row>
    <row r="356" spans="2:17" x14ac:dyDescent="0.25">
      <c r="B356" s="30"/>
      <c r="C356" s="301"/>
      <c r="H356" s="11"/>
      <c r="K356" s="11"/>
      <c r="M356" s="11"/>
      <c r="P356" s="11"/>
      <c r="Q356" s="11"/>
    </row>
    <row r="357" spans="2:17" x14ac:dyDescent="0.25">
      <c r="B357" s="30"/>
      <c r="C357" s="301"/>
      <c r="H357" s="11"/>
      <c r="K357" s="11"/>
      <c r="M357" s="11"/>
      <c r="P357" s="11"/>
      <c r="Q357" s="11"/>
    </row>
    <row r="358" spans="2:17" x14ac:dyDescent="0.25">
      <c r="B358" s="30"/>
      <c r="C358" s="301"/>
      <c r="H358" s="11"/>
      <c r="K358" s="11"/>
      <c r="M358" s="11"/>
      <c r="P358" s="11"/>
      <c r="Q358" s="11"/>
    </row>
    <row r="359" spans="2:17" x14ac:dyDescent="0.25">
      <c r="B359" s="30"/>
      <c r="C359" s="301"/>
      <c r="H359" s="11"/>
      <c r="K359" s="11"/>
      <c r="M359" s="11"/>
      <c r="P359" s="11"/>
      <c r="Q359" s="11"/>
    </row>
    <row r="360" spans="2:17" x14ac:dyDescent="0.25">
      <c r="B360" s="30"/>
      <c r="C360" s="301"/>
      <c r="H360" s="11"/>
      <c r="K360" s="11"/>
      <c r="M360" s="11"/>
      <c r="P360" s="11"/>
      <c r="Q360" s="11"/>
    </row>
    <row r="361" spans="2:17" x14ac:dyDescent="0.25">
      <c r="B361" s="30"/>
      <c r="C361" s="301"/>
      <c r="H361" s="11"/>
      <c r="K361" s="11"/>
      <c r="M361" s="11"/>
      <c r="P361" s="11"/>
      <c r="Q361" s="11"/>
    </row>
    <row r="362" spans="2:17" x14ac:dyDescent="0.25">
      <c r="B362" s="30"/>
      <c r="C362" s="301"/>
      <c r="H362" s="11"/>
      <c r="K362" s="11"/>
      <c r="M362" s="11"/>
      <c r="P362" s="11"/>
      <c r="Q362" s="11"/>
    </row>
    <row r="363" spans="2:17" x14ac:dyDescent="0.25">
      <c r="B363" s="30"/>
      <c r="C363" s="301"/>
      <c r="H363" s="11"/>
      <c r="K363" s="11"/>
      <c r="M363" s="11"/>
      <c r="P363" s="11"/>
      <c r="Q363" s="11"/>
    </row>
    <row r="364" spans="2:17" x14ac:dyDescent="0.25">
      <c r="B364" s="30"/>
      <c r="C364" s="301"/>
      <c r="H364" s="11"/>
      <c r="K364" s="11"/>
      <c r="M364" s="11"/>
      <c r="P364" s="11"/>
      <c r="Q364" s="11"/>
    </row>
    <row r="365" spans="2:17" x14ac:dyDescent="0.25">
      <c r="B365" s="30"/>
      <c r="C365" s="301"/>
      <c r="H365" s="11"/>
      <c r="K365" s="11"/>
      <c r="M365" s="11"/>
      <c r="P365" s="11"/>
      <c r="Q365" s="11"/>
    </row>
    <row r="366" spans="2:17" x14ac:dyDescent="0.25">
      <c r="B366" s="30"/>
      <c r="C366" s="301"/>
      <c r="H366" s="11"/>
      <c r="K366" s="11"/>
      <c r="M366" s="11"/>
      <c r="P366" s="11"/>
      <c r="Q366" s="11"/>
    </row>
    <row r="367" spans="2:17" x14ac:dyDescent="0.25">
      <c r="B367" s="30"/>
      <c r="C367" s="301"/>
      <c r="H367" s="11"/>
      <c r="K367" s="11"/>
      <c r="M367" s="11"/>
      <c r="P367" s="11"/>
      <c r="Q367" s="11"/>
    </row>
    <row r="368" spans="2:17" x14ac:dyDescent="0.25">
      <c r="B368" s="30"/>
      <c r="C368" s="301"/>
      <c r="H368" s="11"/>
      <c r="K368" s="11"/>
      <c r="M368" s="11"/>
      <c r="P368" s="11"/>
      <c r="Q368" s="11"/>
    </row>
    <row r="369" spans="2:17" x14ac:dyDescent="0.25">
      <c r="B369" s="30"/>
      <c r="C369" s="301"/>
      <c r="H369" s="11"/>
      <c r="K369" s="11"/>
      <c r="M369" s="11"/>
      <c r="P369" s="11"/>
      <c r="Q369" s="11"/>
    </row>
    <row r="370" spans="2:17" x14ac:dyDescent="0.25">
      <c r="B370" s="30"/>
      <c r="C370" s="301"/>
      <c r="H370" s="11"/>
      <c r="K370" s="11"/>
      <c r="M370" s="11"/>
      <c r="P370" s="11"/>
      <c r="Q370" s="11"/>
    </row>
    <row r="371" spans="2:17" x14ac:dyDescent="0.25">
      <c r="B371" s="30"/>
      <c r="C371" s="301"/>
      <c r="H371" s="11"/>
      <c r="K371" s="11"/>
      <c r="M371" s="11"/>
      <c r="P371" s="11"/>
      <c r="Q371" s="11"/>
    </row>
    <row r="372" spans="2:17" x14ac:dyDescent="0.25">
      <c r="B372" s="30"/>
      <c r="C372" s="301"/>
      <c r="H372" s="11"/>
      <c r="K372" s="11"/>
      <c r="M372" s="11"/>
      <c r="P372" s="11"/>
      <c r="Q372" s="11"/>
    </row>
    <row r="373" spans="2:17" x14ac:dyDescent="0.25">
      <c r="B373" s="30"/>
      <c r="C373" s="301"/>
      <c r="H373" s="11"/>
      <c r="K373" s="11"/>
      <c r="M373" s="11"/>
      <c r="P373" s="11"/>
      <c r="Q373" s="11"/>
    </row>
    <row r="374" spans="2:17" x14ac:dyDescent="0.25">
      <c r="B374" s="30"/>
      <c r="C374" s="301"/>
      <c r="H374" s="11"/>
      <c r="K374" s="11"/>
      <c r="M374" s="11"/>
      <c r="P374" s="11"/>
      <c r="Q374" s="11"/>
    </row>
    <row r="375" spans="2:17" x14ac:dyDescent="0.25">
      <c r="B375" s="30"/>
      <c r="C375" s="301"/>
      <c r="H375" s="11"/>
      <c r="K375" s="11"/>
      <c r="M375" s="11"/>
      <c r="P375" s="11"/>
      <c r="Q375" s="11"/>
    </row>
    <row r="376" spans="2:17" x14ac:dyDescent="0.25">
      <c r="B376" s="30"/>
      <c r="C376" s="301"/>
      <c r="H376" s="11"/>
      <c r="K376" s="11"/>
      <c r="M376" s="11"/>
      <c r="P376" s="11"/>
      <c r="Q376" s="11"/>
    </row>
    <row r="377" spans="2:17" x14ac:dyDescent="0.25">
      <c r="B377" s="30"/>
      <c r="C377" s="301"/>
      <c r="H377" s="11"/>
      <c r="K377" s="11"/>
      <c r="M377" s="11"/>
      <c r="P377" s="11"/>
      <c r="Q377" s="11"/>
    </row>
    <row r="378" spans="2:17" x14ac:dyDescent="0.25">
      <c r="B378" s="30"/>
      <c r="C378" s="301"/>
      <c r="H378" s="11"/>
      <c r="K378" s="11"/>
      <c r="M378" s="11"/>
      <c r="P378" s="11"/>
      <c r="Q378" s="11"/>
    </row>
    <row r="379" spans="2:17" x14ac:dyDescent="0.25">
      <c r="B379" s="30"/>
      <c r="C379" s="301"/>
      <c r="H379" s="11"/>
      <c r="K379" s="11"/>
      <c r="M379" s="11"/>
      <c r="P379" s="11"/>
      <c r="Q379" s="11"/>
    </row>
    <row r="380" spans="2:17" x14ac:dyDescent="0.25">
      <c r="B380" s="30"/>
      <c r="C380" s="301"/>
      <c r="H380" s="11"/>
      <c r="K380" s="11"/>
      <c r="M380" s="11"/>
      <c r="P380" s="11"/>
      <c r="Q380" s="11"/>
    </row>
    <row r="381" spans="2:17" x14ac:dyDescent="0.25">
      <c r="B381" s="30"/>
      <c r="C381" s="301"/>
      <c r="H381" s="11"/>
      <c r="K381" s="11"/>
      <c r="M381" s="11"/>
      <c r="P381" s="11"/>
      <c r="Q381" s="11"/>
    </row>
    <row r="382" spans="2:17" x14ac:dyDescent="0.25">
      <c r="B382" s="30"/>
      <c r="C382" s="301"/>
      <c r="H382" s="11"/>
      <c r="K382" s="11"/>
      <c r="M382" s="11"/>
      <c r="P382" s="11"/>
      <c r="Q382" s="11"/>
    </row>
    <row r="383" spans="2:17" x14ac:dyDescent="0.25">
      <c r="B383" s="30"/>
      <c r="C383" s="301"/>
      <c r="H383" s="11"/>
      <c r="K383" s="11"/>
      <c r="M383" s="11"/>
      <c r="P383" s="11"/>
      <c r="Q383" s="11"/>
    </row>
    <row r="384" spans="2:17" x14ac:dyDescent="0.25">
      <c r="B384" s="30"/>
      <c r="C384" s="301"/>
      <c r="H384" s="11"/>
      <c r="K384" s="11"/>
      <c r="M384" s="11"/>
      <c r="P384" s="11"/>
      <c r="Q384" s="11"/>
    </row>
    <row r="385" spans="2:17" x14ac:dyDescent="0.25">
      <c r="B385" s="30"/>
      <c r="C385" s="301"/>
      <c r="H385" s="11"/>
      <c r="K385" s="11"/>
      <c r="M385" s="11"/>
      <c r="P385" s="11"/>
      <c r="Q385" s="11"/>
    </row>
    <row r="386" spans="2:17" x14ac:dyDescent="0.25">
      <c r="B386" s="30"/>
      <c r="C386" s="301"/>
      <c r="H386" s="11"/>
      <c r="K386" s="11"/>
      <c r="M386" s="11"/>
      <c r="P386" s="11"/>
      <c r="Q386" s="11"/>
    </row>
    <row r="387" spans="2:17" x14ac:dyDescent="0.25">
      <c r="B387" s="30"/>
      <c r="C387" s="301"/>
      <c r="H387" s="11"/>
      <c r="K387" s="11"/>
      <c r="M387" s="11"/>
      <c r="P387" s="11"/>
      <c r="Q387" s="11"/>
    </row>
    <row r="388" spans="2:17" x14ac:dyDescent="0.25">
      <c r="B388" s="30"/>
      <c r="C388" s="301"/>
      <c r="H388" s="11"/>
      <c r="K388" s="11"/>
      <c r="M388" s="11"/>
      <c r="P388" s="11"/>
      <c r="Q388" s="11"/>
    </row>
    <row r="389" spans="2:17" x14ac:dyDescent="0.25">
      <c r="B389" s="30"/>
      <c r="C389" s="301"/>
      <c r="H389" s="11"/>
      <c r="K389" s="11"/>
      <c r="M389" s="11"/>
      <c r="P389" s="11"/>
      <c r="Q389" s="11"/>
    </row>
    <row r="390" spans="2:17" x14ac:dyDescent="0.25">
      <c r="B390" s="30"/>
      <c r="C390" s="301"/>
      <c r="H390" s="11"/>
      <c r="K390" s="11"/>
      <c r="M390" s="11"/>
      <c r="P390" s="11"/>
      <c r="Q390" s="11"/>
    </row>
    <row r="391" spans="2:17" x14ac:dyDescent="0.25">
      <c r="B391" s="30"/>
      <c r="C391" s="301"/>
      <c r="H391" s="11"/>
      <c r="K391" s="11"/>
      <c r="M391" s="11"/>
      <c r="P391" s="11"/>
      <c r="Q391" s="11"/>
    </row>
    <row r="392" spans="2:17" x14ac:dyDescent="0.25">
      <c r="B392" s="30"/>
      <c r="C392" s="301"/>
      <c r="H392" s="11"/>
      <c r="K392" s="11"/>
      <c r="M392" s="11"/>
      <c r="P392" s="11"/>
      <c r="Q392" s="11"/>
    </row>
    <row r="393" spans="2:17" x14ac:dyDescent="0.25">
      <c r="B393" s="30"/>
      <c r="C393" s="301"/>
      <c r="H393" s="11"/>
      <c r="K393" s="11"/>
      <c r="M393" s="11"/>
      <c r="P393" s="11"/>
      <c r="Q393" s="11"/>
    </row>
    <row r="394" spans="2:17" x14ac:dyDescent="0.25">
      <c r="B394" s="30"/>
      <c r="C394" s="301"/>
      <c r="H394" s="11"/>
      <c r="K394" s="11"/>
      <c r="M394" s="11"/>
      <c r="P394" s="11"/>
      <c r="Q394" s="11"/>
    </row>
    <row r="395" spans="2:17" x14ac:dyDescent="0.25">
      <c r="B395" s="30"/>
      <c r="C395" s="301"/>
      <c r="H395" s="11"/>
      <c r="K395" s="11"/>
      <c r="M395" s="11"/>
      <c r="P395" s="11"/>
      <c r="Q395" s="11"/>
    </row>
    <row r="396" spans="2:17" x14ac:dyDescent="0.25">
      <c r="H396" s="11"/>
      <c r="K396" s="11"/>
      <c r="M396" s="11"/>
      <c r="P396" s="11"/>
      <c r="Q396" s="11"/>
    </row>
    <row r="397" spans="2:17" x14ac:dyDescent="0.25">
      <c r="H397" s="11"/>
      <c r="K397" s="11"/>
      <c r="M397" s="11"/>
      <c r="P397" s="11"/>
      <c r="Q397" s="11"/>
    </row>
    <row r="398" spans="2:17" x14ac:dyDescent="0.25">
      <c r="H398" s="11"/>
      <c r="K398" s="11"/>
      <c r="M398" s="11"/>
      <c r="P398" s="11"/>
      <c r="Q398" s="11"/>
    </row>
    <row r="399" spans="2:17" x14ac:dyDescent="0.25">
      <c r="B399" s="11"/>
      <c r="C399" s="302"/>
      <c r="H399" s="11"/>
      <c r="K399" s="11"/>
      <c r="M399" s="11"/>
      <c r="P399" s="11"/>
      <c r="Q399" s="11"/>
    </row>
  </sheetData>
  <sheetProtection algorithmName="SHA-512" hashValue="bUTNmL8rr+Zttkf9wZIcvb/Bwht8L/wXSTMgzbxkxrNsg+TltmZ5jJT3m8xDiYcPIn5Gz1WQ6pgOoaEQ+0b9Nw==" saltValue="dwNwY/UtcIhtLSqI6a4R+g==" spinCount="100000" sheet="1" objects="1" scenarios="1"/>
  <mergeCells count="1">
    <mergeCell ref="C31:D31"/>
  </mergeCells>
  <pageMargins left="0.13" right="0.18" top="0.52" bottom="0.25" header="0.25" footer="0.25"/>
  <pageSetup scale="88" orientation="landscape" r:id="rId1"/>
  <headerFooter alignWithMargins="0">
    <oddHeader>&amp;CUNITED METHODIST WOMEN - DEMOPOLIS DISTRICT</oddHeader>
    <oddFooter>&amp;L&amp;D&amp;R&amp;P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399"/>
  <sheetViews>
    <sheetView workbookViewId="0">
      <pane xSplit="2" ySplit="1" topLeftCell="E20" activePane="bottomRight" state="frozen"/>
      <selection activeCell="Q11" sqref="Q11"/>
      <selection pane="topRight" activeCell="Q11" sqref="Q11"/>
      <selection pane="bottomLeft" activeCell="Q11" sqref="Q11"/>
      <selection pane="bottomRight" sqref="A1:XFD1048576"/>
    </sheetView>
  </sheetViews>
  <sheetFormatPr defaultColWidth="9.109375" defaultRowHeight="13.2" x14ac:dyDescent="0.25"/>
  <cols>
    <col min="1" max="1" width="3" style="11" customWidth="1"/>
    <col min="2" max="2" width="14.33203125" style="8" customWidth="1"/>
    <col min="3" max="3" width="6.44140625" style="9" customWidth="1"/>
    <col min="4" max="4" width="7" style="11" customWidth="1"/>
    <col min="5" max="5" width="7.44140625" style="11" customWidth="1"/>
    <col min="6" max="7" width="6.44140625" style="11" customWidth="1"/>
    <col min="8" max="8" width="7" style="36" customWidth="1"/>
    <col min="9" max="10" width="9.109375" style="11"/>
    <col min="11" max="11" width="7.5546875" style="25" customWidth="1"/>
    <col min="12" max="12" width="6.33203125" style="11" customWidth="1"/>
    <col min="13" max="13" width="8.5546875" style="43" customWidth="1"/>
    <col min="14" max="14" width="7" style="11" customWidth="1"/>
    <col min="15" max="15" width="6.88671875" style="11" customWidth="1"/>
    <col min="16" max="17" width="7.5546875" style="25" customWidth="1"/>
    <col min="18" max="18" width="29.33203125" style="11" customWidth="1"/>
    <col min="19" max="19" width="36.88671875" style="11" customWidth="1"/>
    <col min="20" max="16384" width="9.109375" style="11"/>
  </cols>
  <sheetData>
    <row r="1" spans="1:22" s="3" customFormat="1" ht="57.75" customHeight="1" thickBot="1" x14ac:dyDescent="0.3">
      <c r="A1" s="422">
        <f>members!A1</f>
        <v>2021</v>
      </c>
      <c r="B1" s="2" t="s">
        <v>259</v>
      </c>
      <c r="C1" s="298" t="s">
        <v>3</v>
      </c>
      <c r="D1" s="3" t="s">
        <v>4</v>
      </c>
      <c r="E1" s="3" t="s">
        <v>5</v>
      </c>
      <c r="F1" s="4" t="s">
        <v>6</v>
      </c>
      <c r="G1" s="3" t="s">
        <v>7</v>
      </c>
      <c r="H1" s="5" t="s">
        <v>8</v>
      </c>
      <c r="I1" s="3" t="s">
        <v>254</v>
      </c>
      <c r="J1" s="3" t="s">
        <v>280</v>
      </c>
      <c r="K1" s="289" t="s">
        <v>11</v>
      </c>
      <c r="L1" s="419" t="s">
        <v>113</v>
      </c>
      <c r="M1" s="419" t="s">
        <v>113</v>
      </c>
      <c r="N1" s="3" t="s">
        <v>9</v>
      </c>
      <c r="O1" s="419" t="s">
        <v>113</v>
      </c>
      <c r="P1" s="289" t="s">
        <v>12</v>
      </c>
      <c r="Q1" s="289" t="s">
        <v>70</v>
      </c>
      <c r="R1" s="3" t="s">
        <v>281</v>
      </c>
      <c r="S1" s="421" t="s">
        <v>258</v>
      </c>
    </row>
    <row r="2" spans="1:22" x14ac:dyDescent="0.25">
      <c r="A2" s="11">
        <v>1</v>
      </c>
      <c r="B2" s="304">
        <f>members!B2</f>
        <v>0</v>
      </c>
      <c r="C2" s="342"/>
      <c r="D2" s="339"/>
      <c r="E2" s="339"/>
      <c r="F2" s="339"/>
      <c r="G2" s="339"/>
      <c r="H2" s="339"/>
      <c r="I2" s="339"/>
      <c r="J2" s="339"/>
      <c r="K2" s="290">
        <f>SUM(D2:J2)</f>
        <v>0</v>
      </c>
      <c r="L2" s="348"/>
      <c r="M2" s="348"/>
      <c r="N2" s="348"/>
      <c r="O2" s="348"/>
      <c r="P2" s="290">
        <f t="shared" ref="P2:P15" si="0">SUM(L2:O2)</f>
        <v>0</v>
      </c>
      <c r="Q2" s="290">
        <f>K2+P2</f>
        <v>0</v>
      </c>
      <c r="R2" s="423"/>
      <c r="S2" s="6"/>
      <c r="T2" s="6"/>
      <c r="V2" s="131"/>
    </row>
    <row r="3" spans="1:22" x14ac:dyDescent="0.25">
      <c r="A3" s="11">
        <f>A2+1</f>
        <v>2</v>
      </c>
      <c r="B3" s="304">
        <f>members!B3</f>
        <v>0</v>
      </c>
      <c r="C3" s="344"/>
      <c r="D3" s="339"/>
      <c r="E3" s="339"/>
      <c r="F3" s="339"/>
      <c r="G3" s="339"/>
      <c r="H3" s="339"/>
      <c r="I3" s="339"/>
      <c r="J3" s="348"/>
      <c r="K3" s="290">
        <f t="shared" ref="K3:K28" si="1">SUM(D3:J3)</f>
        <v>0</v>
      </c>
      <c r="L3" s="348"/>
      <c r="M3" s="348"/>
      <c r="N3" s="348"/>
      <c r="O3" s="348"/>
      <c r="P3" s="290">
        <f t="shared" si="0"/>
        <v>0</v>
      </c>
      <c r="Q3" s="290">
        <f t="shared" ref="Q3:Q28" si="2">K3+P3</f>
        <v>0</v>
      </c>
      <c r="R3" s="423"/>
      <c r="S3" s="6"/>
      <c r="T3" s="6"/>
      <c r="V3" s="131"/>
    </row>
    <row r="4" spans="1:22" x14ac:dyDescent="0.25">
      <c r="A4" s="11">
        <f t="shared" ref="A4:A23" si="3">A3+1</f>
        <v>3</v>
      </c>
      <c r="B4" s="304">
        <f>members!B4</f>
        <v>0</v>
      </c>
      <c r="C4" s="342"/>
      <c r="D4" s="339"/>
      <c r="E4" s="339"/>
      <c r="F4" s="339"/>
      <c r="G4" s="339"/>
      <c r="H4" s="339"/>
      <c r="I4" s="339"/>
      <c r="J4" s="348"/>
      <c r="K4" s="290">
        <f t="shared" si="1"/>
        <v>0</v>
      </c>
      <c r="L4" s="348"/>
      <c r="M4" s="348"/>
      <c r="N4" s="348"/>
      <c r="O4" s="348"/>
      <c r="P4" s="290">
        <f t="shared" si="0"/>
        <v>0</v>
      </c>
      <c r="Q4" s="290">
        <f t="shared" si="2"/>
        <v>0</v>
      </c>
      <c r="R4" s="423"/>
      <c r="S4" s="6"/>
      <c r="T4" s="6"/>
      <c r="V4" s="131"/>
    </row>
    <row r="5" spans="1:22" x14ac:dyDescent="0.25">
      <c r="A5" s="11">
        <f t="shared" si="3"/>
        <v>4</v>
      </c>
      <c r="B5" s="304">
        <f>members!B5</f>
        <v>0</v>
      </c>
      <c r="C5" s="342"/>
      <c r="D5" s="339"/>
      <c r="E5" s="339"/>
      <c r="F5" s="339"/>
      <c r="G5" s="339"/>
      <c r="H5" s="339"/>
      <c r="I5" s="339"/>
      <c r="J5" s="348"/>
      <c r="K5" s="290">
        <f t="shared" si="1"/>
        <v>0</v>
      </c>
      <c r="L5" s="348"/>
      <c r="M5" s="348"/>
      <c r="N5" s="348"/>
      <c r="O5" s="348"/>
      <c r="P5" s="290">
        <f t="shared" si="0"/>
        <v>0</v>
      </c>
      <c r="Q5" s="290">
        <f t="shared" si="2"/>
        <v>0</v>
      </c>
      <c r="R5" s="423"/>
      <c r="S5" s="6"/>
      <c r="T5" s="6"/>
      <c r="V5" s="131"/>
    </row>
    <row r="6" spans="1:22" x14ac:dyDescent="0.25">
      <c r="A6" s="11">
        <f t="shared" si="3"/>
        <v>5</v>
      </c>
      <c r="B6" s="304">
        <f>members!B6</f>
        <v>0</v>
      </c>
      <c r="C6" s="342"/>
      <c r="D6" s="339"/>
      <c r="E6" s="339"/>
      <c r="F6" s="339"/>
      <c r="G6" s="339"/>
      <c r="H6" s="339"/>
      <c r="I6" s="339"/>
      <c r="J6" s="348"/>
      <c r="K6" s="290">
        <f t="shared" si="1"/>
        <v>0</v>
      </c>
      <c r="L6" s="348"/>
      <c r="M6" s="348"/>
      <c r="N6" s="348"/>
      <c r="O6" s="348"/>
      <c r="P6" s="290">
        <f t="shared" si="0"/>
        <v>0</v>
      </c>
      <c r="Q6" s="290">
        <f t="shared" si="2"/>
        <v>0</v>
      </c>
      <c r="R6" s="423"/>
      <c r="S6" s="6"/>
      <c r="T6" s="6"/>
      <c r="V6" s="131"/>
    </row>
    <row r="7" spans="1:22" x14ac:dyDescent="0.25">
      <c r="A7" s="11">
        <f t="shared" si="3"/>
        <v>6</v>
      </c>
      <c r="B7" s="304">
        <f>members!B7</f>
        <v>0</v>
      </c>
      <c r="C7" s="342"/>
      <c r="D7" s="339"/>
      <c r="E7" s="339"/>
      <c r="F7" s="339"/>
      <c r="G7" s="339"/>
      <c r="H7" s="339"/>
      <c r="I7" s="339"/>
      <c r="J7" s="348"/>
      <c r="K7" s="290">
        <f t="shared" si="1"/>
        <v>0</v>
      </c>
      <c r="L7" s="348"/>
      <c r="M7" s="348"/>
      <c r="N7" s="348"/>
      <c r="O7" s="348"/>
      <c r="P7" s="290">
        <f t="shared" si="0"/>
        <v>0</v>
      </c>
      <c r="Q7" s="290">
        <f t="shared" si="2"/>
        <v>0</v>
      </c>
      <c r="R7" s="423"/>
      <c r="S7" s="6"/>
      <c r="T7" s="6"/>
      <c r="V7" s="56"/>
    </row>
    <row r="8" spans="1:22" x14ac:dyDescent="0.25">
      <c r="A8" s="11">
        <f t="shared" si="3"/>
        <v>7</v>
      </c>
      <c r="B8" s="304">
        <f>members!B8</f>
        <v>0</v>
      </c>
      <c r="C8" s="344"/>
      <c r="D8" s="339"/>
      <c r="E8" s="339"/>
      <c r="F8" s="339"/>
      <c r="G8" s="339"/>
      <c r="H8" s="339"/>
      <c r="I8" s="339"/>
      <c r="J8" s="348"/>
      <c r="K8" s="290">
        <f t="shared" si="1"/>
        <v>0</v>
      </c>
      <c r="L8" s="348"/>
      <c r="M8" s="348"/>
      <c r="N8" s="348"/>
      <c r="O8" s="348"/>
      <c r="P8" s="290">
        <f t="shared" si="0"/>
        <v>0</v>
      </c>
      <c r="Q8" s="290">
        <f t="shared" si="2"/>
        <v>0</v>
      </c>
      <c r="R8" s="423"/>
      <c r="S8" s="6"/>
      <c r="T8" s="6"/>
      <c r="V8" s="131"/>
    </row>
    <row r="9" spans="1:22" x14ac:dyDescent="0.25">
      <c r="A9" s="11">
        <f t="shared" si="3"/>
        <v>8</v>
      </c>
      <c r="B9" s="304">
        <f>members!B9</f>
        <v>0</v>
      </c>
      <c r="C9" s="344"/>
      <c r="D9" s="339"/>
      <c r="E9" s="339"/>
      <c r="F9" s="339"/>
      <c r="G9" s="339"/>
      <c r="H9" s="339"/>
      <c r="I9" s="339"/>
      <c r="J9" s="348"/>
      <c r="K9" s="290">
        <f t="shared" si="1"/>
        <v>0</v>
      </c>
      <c r="L9" s="348"/>
      <c r="M9" s="348"/>
      <c r="N9" s="348"/>
      <c r="O9" s="348"/>
      <c r="P9" s="290">
        <f t="shared" si="0"/>
        <v>0</v>
      </c>
      <c r="Q9" s="290">
        <f t="shared" si="2"/>
        <v>0</v>
      </c>
      <c r="R9" s="423"/>
      <c r="S9" s="6"/>
      <c r="T9" s="6"/>
      <c r="V9" s="131"/>
    </row>
    <row r="10" spans="1:22" x14ac:dyDescent="0.25">
      <c r="A10" s="11">
        <f t="shared" si="3"/>
        <v>9</v>
      </c>
      <c r="B10" s="304">
        <f>members!B10</f>
        <v>0</v>
      </c>
      <c r="C10" s="342"/>
      <c r="D10" s="339"/>
      <c r="E10" s="339"/>
      <c r="F10" s="339"/>
      <c r="G10" s="339"/>
      <c r="H10" s="339"/>
      <c r="I10" s="339"/>
      <c r="J10" s="348"/>
      <c r="K10" s="290">
        <f t="shared" si="1"/>
        <v>0</v>
      </c>
      <c r="L10" s="348"/>
      <c r="M10" s="348"/>
      <c r="N10" s="348"/>
      <c r="O10" s="348"/>
      <c r="P10" s="290">
        <f t="shared" si="0"/>
        <v>0</v>
      </c>
      <c r="Q10" s="290">
        <f t="shared" si="2"/>
        <v>0</v>
      </c>
      <c r="R10" s="423"/>
      <c r="S10" s="6"/>
      <c r="T10" s="6"/>
      <c r="V10" s="131"/>
    </row>
    <row r="11" spans="1:22" x14ac:dyDescent="0.25">
      <c r="A11" s="11">
        <f t="shared" si="3"/>
        <v>10</v>
      </c>
      <c r="B11" s="304">
        <f>members!B11</f>
        <v>0</v>
      </c>
      <c r="C11" s="342"/>
      <c r="D11" s="339"/>
      <c r="E11" s="339"/>
      <c r="F11" s="339"/>
      <c r="G11" s="339"/>
      <c r="H11" s="339"/>
      <c r="I11" s="339"/>
      <c r="J11" s="348"/>
      <c r="K11" s="290">
        <f t="shared" si="1"/>
        <v>0</v>
      </c>
      <c r="L11" s="348"/>
      <c r="M11" s="348"/>
      <c r="N11" s="348"/>
      <c r="O11" s="348"/>
      <c r="P11" s="290">
        <f t="shared" si="0"/>
        <v>0</v>
      </c>
      <c r="Q11" s="290">
        <f t="shared" si="2"/>
        <v>0</v>
      </c>
      <c r="R11" s="423"/>
      <c r="S11" s="6"/>
      <c r="T11" s="6"/>
      <c r="V11" s="131"/>
    </row>
    <row r="12" spans="1:22" ht="15" customHeight="1" x14ac:dyDescent="0.25">
      <c r="A12" s="11">
        <f t="shared" si="3"/>
        <v>11</v>
      </c>
      <c r="B12" s="304">
        <f>members!B12</f>
        <v>0</v>
      </c>
      <c r="C12" s="342"/>
      <c r="D12" s="339"/>
      <c r="E12" s="339"/>
      <c r="F12" s="339"/>
      <c r="G12" s="339"/>
      <c r="H12" s="339"/>
      <c r="I12" s="339"/>
      <c r="J12" s="348"/>
      <c r="K12" s="290">
        <f t="shared" si="1"/>
        <v>0</v>
      </c>
      <c r="L12" s="348"/>
      <c r="M12" s="348"/>
      <c r="N12" s="348"/>
      <c r="O12" s="348"/>
      <c r="P12" s="290">
        <f t="shared" si="0"/>
        <v>0</v>
      </c>
      <c r="Q12" s="290">
        <f t="shared" si="2"/>
        <v>0</v>
      </c>
      <c r="R12" s="423"/>
      <c r="S12" s="6"/>
      <c r="T12" s="6"/>
      <c r="V12" s="131"/>
    </row>
    <row r="13" spans="1:22" x14ac:dyDescent="0.25">
      <c r="A13" s="11">
        <f t="shared" si="3"/>
        <v>12</v>
      </c>
      <c r="B13" s="304">
        <f>members!B13</f>
        <v>0</v>
      </c>
      <c r="C13" s="342"/>
      <c r="D13" s="339"/>
      <c r="E13" s="339"/>
      <c r="F13" s="339"/>
      <c r="G13" s="339"/>
      <c r="H13" s="339"/>
      <c r="I13" s="339"/>
      <c r="J13" s="348"/>
      <c r="K13" s="290">
        <f t="shared" si="1"/>
        <v>0</v>
      </c>
      <c r="L13" s="348"/>
      <c r="M13" s="348"/>
      <c r="N13" s="348"/>
      <c r="O13" s="348"/>
      <c r="P13" s="290">
        <f t="shared" si="0"/>
        <v>0</v>
      </c>
      <c r="Q13" s="290">
        <f t="shared" si="2"/>
        <v>0</v>
      </c>
      <c r="R13" s="423"/>
      <c r="S13" s="6"/>
      <c r="T13" s="6"/>
      <c r="V13" s="131"/>
    </row>
    <row r="14" spans="1:22" x14ac:dyDescent="0.25">
      <c r="A14" s="11">
        <f t="shared" si="3"/>
        <v>13</v>
      </c>
      <c r="B14" s="304">
        <f>members!B14</f>
        <v>0</v>
      </c>
      <c r="C14" s="342"/>
      <c r="D14" s="339"/>
      <c r="E14" s="339"/>
      <c r="F14" s="339"/>
      <c r="G14" s="339"/>
      <c r="H14" s="339"/>
      <c r="I14" s="339"/>
      <c r="J14" s="348"/>
      <c r="K14" s="290">
        <f t="shared" si="1"/>
        <v>0</v>
      </c>
      <c r="L14" s="348"/>
      <c r="M14" s="348"/>
      <c r="N14" s="348"/>
      <c r="O14" s="348"/>
      <c r="P14" s="290">
        <f t="shared" si="0"/>
        <v>0</v>
      </c>
      <c r="Q14" s="290">
        <f t="shared" si="2"/>
        <v>0</v>
      </c>
      <c r="R14" s="423"/>
      <c r="S14" s="6"/>
      <c r="T14" s="6"/>
      <c r="V14" s="131"/>
    </row>
    <row r="15" spans="1:22" x14ac:dyDescent="0.25">
      <c r="A15" s="11">
        <f t="shared" si="3"/>
        <v>14</v>
      </c>
      <c r="B15" s="304">
        <f>members!B15</f>
        <v>0</v>
      </c>
      <c r="C15" s="342"/>
      <c r="D15" s="339"/>
      <c r="E15" s="339"/>
      <c r="F15" s="339"/>
      <c r="G15" s="339"/>
      <c r="H15" s="339"/>
      <c r="I15" s="339"/>
      <c r="J15" s="348"/>
      <c r="K15" s="290">
        <f t="shared" si="1"/>
        <v>0</v>
      </c>
      <c r="L15" s="348"/>
      <c r="M15" s="348"/>
      <c r="N15" s="348"/>
      <c r="O15" s="348"/>
      <c r="P15" s="290">
        <f t="shared" si="0"/>
        <v>0</v>
      </c>
      <c r="Q15" s="290">
        <f t="shared" si="2"/>
        <v>0</v>
      </c>
      <c r="R15" s="423"/>
      <c r="V15" s="131"/>
    </row>
    <row r="16" spans="1:22" x14ac:dyDescent="0.25">
      <c r="A16" s="11">
        <f t="shared" si="3"/>
        <v>15</v>
      </c>
      <c r="B16" s="304">
        <f>members!B16</f>
        <v>0</v>
      </c>
      <c r="C16" s="342"/>
      <c r="D16" s="339"/>
      <c r="E16" s="339"/>
      <c r="F16" s="339"/>
      <c r="G16" s="339"/>
      <c r="H16" s="339"/>
      <c r="I16" s="339"/>
      <c r="J16" s="348"/>
      <c r="K16" s="290">
        <f t="shared" si="1"/>
        <v>0</v>
      </c>
      <c r="L16" s="348"/>
      <c r="M16" s="348"/>
      <c r="N16" s="348"/>
      <c r="O16" s="348"/>
      <c r="P16" s="290">
        <f t="shared" ref="P16:P28" si="4">SUM(L16:O16)</f>
        <v>0</v>
      </c>
      <c r="Q16" s="290">
        <f t="shared" si="2"/>
        <v>0</v>
      </c>
      <c r="R16" s="423"/>
      <c r="V16" s="131"/>
    </row>
    <row r="17" spans="1:22" x14ac:dyDescent="0.25">
      <c r="A17" s="11">
        <f t="shared" si="3"/>
        <v>16</v>
      </c>
      <c r="B17" s="304">
        <f>members!B17</f>
        <v>0</v>
      </c>
      <c r="C17" s="342"/>
      <c r="D17" s="339"/>
      <c r="E17" s="339"/>
      <c r="F17" s="339"/>
      <c r="G17" s="339"/>
      <c r="H17" s="339"/>
      <c r="I17" s="339"/>
      <c r="J17" s="348"/>
      <c r="K17" s="290">
        <f t="shared" si="1"/>
        <v>0</v>
      </c>
      <c r="L17" s="348"/>
      <c r="M17" s="348"/>
      <c r="N17" s="348"/>
      <c r="O17" s="348"/>
      <c r="P17" s="290">
        <f t="shared" si="4"/>
        <v>0</v>
      </c>
      <c r="Q17" s="290">
        <f t="shared" si="2"/>
        <v>0</v>
      </c>
      <c r="R17" s="423"/>
      <c r="V17" s="131"/>
    </row>
    <row r="18" spans="1:22" x14ac:dyDescent="0.25">
      <c r="A18" s="11">
        <f t="shared" si="3"/>
        <v>17</v>
      </c>
      <c r="B18" s="304">
        <f>members!B18</f>
        <v>0</v>
      </c>
      <c r="C18" s="342"/>
      <c r="D18" s="339"/>
      <c r="E18" s="339"/>
      <c r="F18" s="339"/>
      <c r="G18" s="339"/>
      <c r="H18" s="339"/>
      <c r="I18" s="339"/>
      <c r="J18" s="348"/>
      <c r="K18" s="290">
        <f t="shared" si="1"/>
        <v>0</v>
      </c>
      <c r="L18" s="348"/>
      <c r="M18" s="348"/>
      <c r="N18" s="348"/>
      <c r="O18" s="348"/>
      <c r="P18" s="290">
        <f t="shared" si="4"/>
        <v>0</v>
      </c>
      <c r="Q18" s="290">
        <f t="shared" si="2"/>
        <v>0</v>
      </c>
      <c r="R18" s="423"/>
      <c r="V18" s="131"/>
    </row>
    <row r="19" spans="1:22" x14ac:dyDescent="0.25">
      <c r="A19" s="11">
        <f t="shared" si="3"/>
        <v>18</v>
      </c>
      <c r="B19" s="304">
        <f>members!B19</f>
        <v>0</v>
      </c>
      <c r="C19" s="344"/>
      <c r="D19" s="339"/>
      <c r="E19" s="339"/>
      <c r="F19" s="339"/>
      <c r="G19" s="339"/>
      <c r="H19" s="339"/>
      <c r="I19" s="339"/>
      <c r="J19" s="348"/>
      <c r="K19" s="290">
        <f t="shared" si="1"/>
        <v>0</v>
      </c>
      <c r="L19" s="348"/>
      <c r="M19" s="348"/>
      <c r="N19" s="348"/>
      <c r="O19" s="348"/>
      <c r="P19" s="290">
        <f t="shared" si="4"/>
        <v>0</v>
      </c>
      <c r="Q19" s="290">
        <f t="shared" si="2"/>
        <v>0</v>
      </c>
      <c r="R19" s="423"/>
      <c r="V19" s="131"/>
    </row>
    <row r="20" spans="1:22" x14ac:dyDescent="0.25">
      <c r="A20" s="11">
        <f t="shared" si="3"/>
        <v>19</v>
      </c>
      <c r="B20" s="304">
        <f>members!B20</f>
        <v>0</v>
      </c>
      <c r="C20" s="342"/>
      <c r="D20" s="339"/>
      <c r="E20" s="339"/>
      <c r="F20" s="339"/>
      <c r="G20" s="339"/>
      <c r="H20" s="339"/>
      <c r="I20" s="339"/>
      <c r="J20" s="348"/>
      <c r="K20" s="290">
        <f t="shared" si="1"/>
        <v>0</v>
      </c>
      <c r="L20" s="348"/>
      <c r="M20" s="348"/>
      <c r="N20" s="348"/>
      <c r="O20" s="348"/>
      <c r="P20" s="290">
        <f t="shared" si="4"/>
        <v>0</v>
      </c>
      <c r="Q20" s="290">
        <f t="shared" si="2"/>
        <v>0</v>
      </c>
      <c r="R20" s="423"/>
    </row>
    <row r="21" spans="1:22" x14ac:dyDescent="0.25">
      <c r="A21" s="11">
        <f t="shared" si="3"/>
        <v>20</v>
      </c>
      <c r="B21" s="304">
        <f>members!B21</f>
        <v>0</v>
      </c>
      <c r="C21" s="342"/>
      <c r="D21" s="339"/>
      <c r="E21" s="339"/>
      <c r="F21" s="339"/>
      <c r="G21" s="339"/>
      <c r="H21" s="339"/>
      <c r="I21" s="339"/>
      <c r="J21" s="348"/>
      <c r="K21" s="290">
        <f t="shared" si="1"/>
        <v>0</v>
      </c>
      <c r="L21" s="348"/>
      <c r="M21" s="348"/>
      <c r="N21" s="348"/>
      <c r="O21" s="348"/>
      <c r="P21" s="290">
        <f t="shared" si="4"/>
        <v>0</v>
      </c>
      <c r="Q21" s="290">
        <f t="shared" si="2"/>
        <v>0</v>
      </c>
      <c r="R21" s="423"/>
    </row>
    <row r="22" spans="1:22" x14ac:dyDescent="0.25">
      <c r="A22" s="11">
        <f t="shared" si="3"/>
        <v>21</v>
      </c>
      <c r="B22" s="304">
        <f>members!B22</f>
        <v>0</v>
      </c>
      <c r="C22" s="342"/>
      <c r="D22" s="339"/>
      <c r="E22" s="339"/>
      <c r="F22" s="339"/>
      <c r="G22" s="339"/>
      <c r="H22" s="339"/>
      <c r="I22" s="339"/>
      <c r="J22" s="348"/>
      <c r="K22" s="290">
        <f t="shared" si="1"/>
        <v>0</v>
      </c>
      <c r="L22" s="348"/>
      <c r="M22" s="348"/>
      <c r="N22" s="348"/>
      <c r="O22" s="348"/>
      <c r="P22" s="290">
        <f t="shared" si="4"/>
        <v>0</v>
      </c>
      <c r="Q22" s="290">
        <f t="shared" si="2"/>
        <v>0</v>
      </c>
      <c r="R22" s="423"/>
    </row>
    <row r="23" spans="1:22" x14ac:dyDescent="0.25">
      <c r="A23" s="11">
        <f t="shared" si="3"/>
        <v>22</v>
      </c>
      <c r="B23" s="304">
        <f>members!B23</f>
        <v>0</v>
      </c>
      <c r="C23" s="342"/>
      <c r="D23" s="339"/>
      <c r="E23" s="339"/>
      <c r="F23" s="339"/>
      <c r="G23" s="339"/>
      <c r="H23" s="339"/>
      <c r="I23" s="339"/>
      <c r="J23" s="348"/>
      <c r="K23" s="290">
        <f t="shared" si="1"/>
        <v>0</v>
      </c>
      <c r="L23" s="348"/>
      <c r="M23" s="348"/>
      <c r="N23" s="348"/>
      <c r="O23" s="348"/>
      <c r="P23" s="290">
        <f t="shared" si="4"/>
        <v>0</v>
      </c>
      <c r="Q23" s="290">
        <f t="shared" si="2"/>
        <v>0</v>
      </c>
      <c r="R23" s="423"/>
    </row>
    <row r="24" spans="1:22" x14ac:dyDescent="0.25">
      <c r="B24" s="53" t="s">
        <v>77</v>
      </c>
      <c r="C24" s="342"/>
      <c r="D24" s="339"/>
      <c r="E24" s="339"/>
      <c r="F24" s="339"/>
      <c r="G24" s="339"/>
      <c r="H24" s="339"/>
      <c r="I24" s="339"/>
      <c r="J24" s="348"/>
      <c r="K24" s="290">
        <f t="shared" si="1"/>
        <v>0</v>
      </c>
      <c r="L24" s="339"/>
      <c r="M24" s="339"/>
      <c r="N24" s="339"/>
      <c r="O24" s="339"/>
      <c r="P24" s="290">
        <f t="shared" si="4"/>
        <v>0</v>
      </c>
      <c r="Q24" s="290">
        <f t="shared" si="2"/>
        <v>0</v>
      </c>
      <c r="R24" s="423"/>
      <c r="S24" s="53" t="s">
        <v>253</v>
      </c>
    </row>
    <row r="25" spans="1:22" x14ac:dyDescent="0.25">
      <c r="B25" s="296" t="s">
        <v>255</v>
      </c>
      <c r="C25" s="342"/>
      <c r="D25" s="339"/>
      <c r="E25" s="339"/>
      <c r="F25" s="339"/>
      <c r="G25" s="339"/>
      <c r="H25" s="339"/>
      <c r="I25" s="339"/>
      <c r="J25" s="348"/>
      <c r="K25" s="290">
        <f t="shared" si="1"/>
        <v>0</v>
      </c>
      <c r="L25" s="339"/>
      <c r="M25" s="339"/>
      <c r="N25" s="339"/>
      <c r="O25" s="339"/>
      <c r="P25" s="290">
        <f t="shared" si="4"/>
        <v>0</v>
      </c>
      <c r="Q25" s="290">
        <f>K25+P25</f>
        <v>0</v>
      </c>
      <c r="R25" s="423"/>
    </row>
    <row r="26" spans="1:22" x14ac:dyDescent="0.25">
      <c r="B26" s="53" t="s">
        <v>13</v>
      </c>
      <c r="C26" s="342"/>
      <c r="D26" s="339"/>
      <c r="E26" s="339"/>
      <c r="F26" s="339"/>
      <c r="G26" s="339"/>
      <c r="H26" s="339"/>
      <c r="I26" s="339"/>
      <c r="J26" s="348"/>
      <c r="K26" s="290">
        <f t="shared" si="1"/>
        <v>0</v>
      </c>
      <c r="L26" s="339"/>
      <c r="M26" s="339"/>
      <c r="N26" s="295">
        <f>C43</f>
        <v>0</v>
      </c>
      <c r="O26" s="295">
        <f>D43</f>
        <v>0</v>
      </c>
      <c r="P26" s="290">
        <f t="shared" si="4"/>
        <v>0</v>
      </c>
      <c r="Q26" s="290">
        <f t="shared" si="2"/>
        <v>0</v>
      </c>
      <c r="R26" s="423"/>
    </row>
    <row r="27" spans="1:22" s="47" customFormat="1" x14ac:dyDescent="0.25">
      <c r="B27" s="297"/>
      <c r="C27" s="345"/>
      <c r="D27" s="346"/>
      <c r="E27" s="346"/>
      <c r="F27" s="346"/>
      <c r="G27" s="346"/>
      <c r="H27" s="346"/>
      <c r="I27" s="346"/>
      <c r="J27" s="339"/>
      <c r="K27" s="290">
        <f t="shared" si="1"/>
        <v>0</v>
      </c>
      <c r="L27" s="346"/>
      <c r="M27" s="346"/>
      <c r="N27" s="346"/>
      <c r="O27" s="346"/>
      <c r="P27" s="290">
        <f t="shared" si="4"/>
        <v>0</v>
      </c>
      <c r="Q27" s="290">
        <f t="shared" si="2"/>
        <v>0</v>
      </c>
      <c r="R27" s="424"/>
    </row>
    <row r="28" spans="1:22" s="12" customFormat="1" ht="13.8" thickBot="1" x14ac:dyDescent="0.3">
      <c r="A28" s="47"/>
      <c r="B28" s="53" t="s">
        <v>93</v>
      </c>
      <c r="C28" s="347"/>
      <c r="D28" s="346"/>
      <c r="E28" s="346"/>
      <c r="F28" s="346"/>
      <c r="G28" s="346"/>
      <c r="H28" s="346"/>
      <c r="I28" s="346"/>
      <c r="J28" s="465"/>
      <c r="K28" s="290">
        <f t="shared" si="1"/>
        <v>0</v>
      </c>
      <c r="L28" s="346"/>
      <c r="M28" s="346"/>
      <c r="N28" s="346"/>
      <c r="O28" s="346"/>
      <c r="P28" s="290">
        <f t="shared" si="4"/>
        <v>0</v>
      </c>
      <c r="Q28" s="290">
        <f t="shared" si="2"/>
        <v>0</v>
      </c>
      <c r="R28" s="425"/>
    </row>
    <row r="29" spans="1:22" s="290" customFormat="1" ht="13.8" thickBot="1" x14ac:dyDescent="0.3">
      <c r="B29" s="291" t="s">
        <v>10</v>
      </c>
      <c r="C29" s="292"/>
      <c r="D29" s="293">
        <f t="shared" ref="D29:Q29" si="5">SUM(D2:D28)</f>
        <v>0</v>
      </c>
      <c r="E29" s="294">
        <f t="shared" si="5"/>
        <v>0</v>
      </c>
      <c r="F29" s="294">
        <f t="shared" si="5"/>
        <v>0</v>
      </c>
      <c r="G29" s="294">
        <f t="shared" si="5"/>
        <v>0</v>
      </c>
      <c r="H29" s="294">
        <f t="shared" si="5"/>
        <v>0</v>
      </c>
      <c r="I29" s="294">
        <f t="shared" si="5"/>
        <v>0</v>
      </c>
      <c r="J29" s="294">
        <f t="shared" si="5"/>
        <v>0</v>
      </c>
      <c r="K29" s="294">
        <f t="shared" si="5"/>
        <v>0</v>
      </c>
      <c r="L29" s="294">
        <f t="shared" si="5"/>
        <v>0</v>
      </c>
      <c r="M29" s="294">
        <f t="shared" si="5"/>
        <v>0</v>
      </c>
      <c r="N29" s="294">
        <f t="shared" si="5"/>
        <v>0</v>
      </c>
      <c r="O29" s="294">
        <f t="shared" si="5"/>
        <v>0</v>
      </c>
      <c r="P29" s="294">
        <f t="shared" si="5"/>
        <v>0</v>
      </c>
      <c r="Q29" s="294">
        <f t="shared" si="5"/>
        <v>0</v>
      </c>
    </row>
    <row r="30" spans="1:22" s="16" customFormat="1" ht="13.8" thickBot="1" x14ac:dyDescent="0.3">
      <c r="B30" s="15"/>
      <c r="C30" s="349"/>
      <c r="D30" s="350"/>
      <c r="F30" s="13"/>
      <c r="G30" s="13"/>
      <c r="H30" s="13"/>
      <c r="I30" s="13"/>
      <c r="J30" s="13"/>
      <c r="K30" s="14"/>
      <c r="L30" s="13"/>
      <c r="M30" s="42"/>
      <c r="N30" s="13"/>
      <c r="O30" s="13"/>
      <c r="P30" s="14"/>
      <c r="Q30" s="14"/>
    </row>
    <row r="31" spans="1:22" x14ac:dyDescent="0.25">
      <c r="B31" s="142"/>
      <c r="C31" s="682" t="s">
        <v>171</v>
      </c>
      <c r="D31" s="683"/>
      <c r="E31" s="17"/>
      <c r="F31" s="17"/>
      <c r="G31" s="17"/>
      <c r="H31" s="33"/>
      <c r="I31" s="33"/>
      <c r="J31" s="33"/>
      <c r="K31" s="18"/>
      <c r="L31" s="19"/>
      <c r="N31" s="19"/>
      <c r="O31" s="20"/>
      <c r="P31" s="18"/>
      <c r="Q31" s="18"/>
    </row>
    <row r="32" spans="1:22" ht="13.8" thickBot="1" x14ac:dyDescent="0.3">
      <c r="B32" s="142"/>
      <c r="C32" s="303" t="s">
        <v>119</v>
      </c>
      <c r="D32" s="287" t="s">
        <v>113</v>
      </c>
      <c r="E32" s="22"/>
      <c r="F32" s="420" t="s">
        <v>256</v>
      </c>
      <c r="G32" s="37"/>
      <c r="H32" s="33"/>
      <c r="K32" s="37"/>
      <c r="L32" s="19"/>
      <c r="N32" s="19"/>
      <c r="O32" s="20"/>
      <c r="P32" s="37"/>
      <c r="Q32" s="37"/>
      <c r="T32" s="6"/>
    </row>
    <row r="33" spans="2:17" x14ac:dyDescent="0.25">
      <c r="B33" s="6" t="s">
        <v>101</v>
      </c>
      <c r="C33" s="351"/>
      <c r="D33" s="351"/>
      <c r="E33" s="10"/>
      <c r="F33" s="420" t="s">
        <v>257</v>
      </c>
      <c r="G33" s="37"/>
      <c r="H33" s="1"/>
      <c r="K33" s="37"/>
      <c r="L33" s="1"/>
      <c r="M33" s="41"/>
      <c r="N33" s="1"/>
      <c r="O33" s="20"/>
      <c r="P33" s="37"/>
      <c r="Q33" s="37"/>
    </row>
    <row r="34" spans="2:17" x14ac:dyDescent="0.25">
      <c r="B34" s="6" t="s">
        <v>102</v>
      </c>
      <c r="C34" s="343"/>
      <c r="D34" s="343"/>
      <c r="E34" s="10"/>
      <c r="F34" s="10"/>
      <c r="G34" s="37"/>
      <c r="H34" s="34"/>
      <c r="K34" s="37"/>
      <c r="L34" s="31"/>
      <c r="M34" s="44"/>
      <c r="N34" s="31"/>
      <c r="O34" s="20"/>
      <c r="P34" s="37"/>
      <c r="Q34" s="37"/>
    </row>
    <row r="35" spans="2:17" x14ac:dyDescent="0.25">
      <c r="B35" s="6" t="s">
        <v>103</v>
      </c>
      <c r="C35" s="343"/>
      <c r="D35" s="343"/>
      <c r="E35" s="10"/>
      <c r="F35" s="10"/>
      <c r="G35" s="38"/>
      <c r="H35" s="34"/>
      <c r="K35" s="38"/>
      <c r="L35" s="32"/>
      <c r="M35" s="45"/>
      <c r="N35" s="32"/>
      <c r="O35" s="20"/>
      <c r="P35" s="38"/>
      <c r="Q35" s="38"/>
    </row>
    <row r="36" spans="2:17" x14ac:dyDescent="0.25">
      <c r="B36" s="6" t="s">
        <v>104</v>
      </c>
      <c r="C36" s="343"/>
      <c r="D36" s="343"/>
      <c r="E36" s="10"/>
      <c r="F36" s="10"/>
      <c r="G36" s="10"/>
      <c r="H36" s="33"/>
      <c r="K36" s="18"/>
      <c r="L36" s="19"/>
      <c r="N36" s="19"/>
      <c r="O36" s="20"/>
      <c r="P36" s="18"/>
      <c r="Q36" s="18"/>
    </row>
    <row r="37" spans="2:17" x14ac:dyDescent="0.25">
      <c r="B37" s="6" t="s">
        <v>172</v>
      </c>
      <c r="C37" s="145">
        <f>SUM(C33:C36)</f>
        <v>0</v>
      </c>
      <c r="D37" s="145">
        <f>SUM(D33:D36)</f>
        <v>0</v>
      </c>
      <c r="E37" s="39"/>
      <c r="F37" s="39"/>
      <c r="G37" s="39"/>
      <c r="H37" s="33"/>
      <c r="K37" s="39"/>
      <c r="L37" s="19"/>
      <c r="N37" s="19"/>
      <c r="O37" s="20"/>
      <c r="P37" s="39"/>
      <c r="Q37" s="39"/>
    </row>
    <row r="38" spans="2:17" x14ac:dyDescent="0.25">
      <c r="B38" s="6" t="s">
        <v>105</v>
      </c>
      <c r="C38" s="343"/>
      <c r="D38" s="343"/>
      <c r="E38" s="24"/>
      <c r="F38" s="24"/>
      <c r="G38" s="37"/>
      <c r="H38" s="33"/>
      <c r="K38" s="37"/>
      <c r="L38" s="19"/>
      <c r="N38" s="19"/>
      <c r="O38" s="20"/>
      <c r="P38" s="37"/>
      <c r="Q38" s="37"/>
    </row>
    <row r="39" spans="2:17" x14ac:dyDescent="0.25">
      <c r="B39" s="6" t="s">
        <v>106</v>
      </c>
      <c r="C39" s="343"/>
      <c r="D39" s="343"/>
      <c r="E39" s="24"/>
      <c r="F39" s="24"/>
      <c r="G39" s="37"/>
      <c r="H39" s="33"/>
      <c r="K39" s="37"/>
      <c r="L39" s="19"/>
      <c r="N39" s="19"/>
      <c r="O39" s="20"/>
      <c r="P39" s="37"/>
      <c r="Q39" s="37"/>
    </row>
    <row r="40" spans="2:17" x14ac:dyDescent="0.25">
      <c r="B40" s="6" t="s">
        <v>107</v>
      </c>
      <c r="C40" s="343"/>
      <c r="D40" s="343"/>
      <c r="E40" s="24"/>
      <c r="F40" s="24"/>
      <c r="G40" s="37"/>
      <c r="H40" s="33"/>
      <c r="K40" s="37"/>
      <c r="L40" s="19"/>
      <c r="N40" s="19"/>
      <c r="O40" s="20"/>
      <c r="P40" s="37"/>
      <c r="Q40" s="37"/>
    </row>
    <row r="41" spans="2:17" x14ac:dyDescent="0.25">
      <c r="B41" s="6" t="s">
        <v>108</v>
      </c>
      <c r="C41" s="343"/>
      <c r="D41" s="343"/>
      <c r="E41" s="24"/>
      <c r="F41" s="24"/>
      <c r="G41" s="37"/>
      <c r="H41" s="33"/>
      <c r="K41" s="37"/>
      <c r="L41" s="19"/>
      <c r="N41" s="19"/>
      <c r="O41" s="20"/>
      <c r="P41" s="37"/>
      <c r="Q41" s="37"/>
    </row>
    <row r="42" spans="2:17" x14ac:dyDescent="0.25">
      <c r="B42" s="6" t="s">
        <v>173</v>
      </c>
      <c r="C42" s="145">
        <f>SUM(C38:C41)</f>
        <v>0</v>
      </c>
      <c r="D42" s="145">
        <f>SUM(D38:D41)</f>
        <v>0</v>
      </c>
      <c r="E42" s="24"/>
      <c r="F42" s="24"/>
      <c r="G42" s="37"/>
      <c r="H42" s="33"/>
      <c r="K42" s="37"/>
      <c r="L42" s="19"/>
      <c r="N42" s="19"/>
      <c r="O42" s="20"/>
      <c r="P42" s="37"/>
      <c r="Q42" s="37"/>
    </row>
    <row r="43" spans="2:17" x14ac:dyDescent="0.25">
      <c r="B43" s="46" t="s">
        <v>174</v>
      </c>
      <c r="C43" s="143">
        <f>C37+C42</f>
        <v>0</v>
      </c>
      <c r="D43" s="143">
        <f>D37+D42</f>
        <v>0</v>
      </c>
      <c r="E43" s="24"/>
      <c r="F43" s="24"/>
      <c r="G43" s="37"/>
      <c r="H43" s="33"/>
      <c r="K43" s="37"/>
      <c r="L43" s="19"/>
      <c r="N43" s="19"/>
      <c r="O43" s="20"/>
      <c r="P43" s="37"/>
      <c r="Q43" s="37"/>
    </row>
    <row r="44" spans="2:17" x14ac:dyDescent="0.25">
      <c r="B44" s="21"/>
      <c r="C44" s="299"/>
      <c r="D44" s="23"/>
      <c r="E44" s="24"/>
      <c r="F44" s="24"/>
      <c r="G44" s="37"/>
      <c r="H44" s="33"/>
      <c r="K44" s="37"/>
      <c r="L44" s="19"/>
      <c r="N44" s="19"/>
      <c r="O44" s="20"/>
      <c r="P44" s="37"/>
      <c r="Q44" s="37"/>
    </row>
    <row r="45" spans="2:17" x14ac:dyDescent="0.25">
      <c r="B45" s="21"/>
      <c r="C45" s="299"/>
      <c r="D45" s="23"/>
      <c r="E45" s="24"/>
      <c r="F45" s="24"/>
      <c r="G45" s="37"/>
      <c r="H45" s="33"/>
      <c r="K45" s="37"/>
      <c r="L45" s="19"/>
      <c r="N45" s="19"/>
      <c r="O45" s="20"/>
      <c r="P45" s="37"/>
      <c r="Q45" s="37"/>
    </row>
    <row r="46" spans="2:17" x14ac:dyDescent="0.25">
      <c r="B46" s="21"/>
      <c r="C46" s="299"/>
      <c r="D46" s="23"/>
      <c r="E46" s="24"/>
      <c r="F46" s="24"/>
      <c r="G46" s="37"/>
      <c r="H46" s="33"/>
      <c r="K46" s="37"/>
      <c r="L46" s="19"/>
      <c r="N46" s="19"/>
      <c r="O46" s="20"/>
      <c r="P46" s="37"/>
      <c r="Q46" s="37"/>
    </row>
    <row r="47" spans="2:17" x14ac:dyDescent="0.25">
      <c r="B47" s="21"/>
      <c r="C47" s="299"/>
      <c r="D47" s="23"/>
      <c r="E47" s="24"/>
      <c r="F47" s="24"/>
      <c r="G47" s="37"/>
      <c r="H47" s="33"/>
      <c r="K47" s="37"/>
      <c r="L47" s="19"/>
      <c r="N47" s="19"/>
      <c r="O47" s="20"/>
      <c r="P47" s="37"/>
      <c r="Q47" s="37"/>
    </row>
    <row r="48" spans="2:17" x14ac:dyDescent="0.25">
      <c r="B48" s="21"/>
      <c r="C48" s="299"/>
      <c r="D48" s="23"/>
      <c r="E48" s="24"/>
      <c r="F48" s="24"/>
      <c r="G48" s="37"/>
      <c r="H48" s="33"/>
      <c r="K48" s="37"/>
      <c r="L48" s="19"/>
      <c r="N48" s="19"/>
      <c r="O48" s="20"/>
      <c r="P48" s="37"/>
      <c r="Q48" s="37"/>
    </row>
    <row r="49" spans="1:17" x14ac:dyDescent="0.25">
      <c r="B49" s="21"/>
      <c r="C49" s="299"/>
      <c r="D49" s="23"/>
      <c r="E49" s="24"/>
      <c r="F49" s="24"/>
      <c r="G49" s="37"/>
      <c r="H49" s="33"/>
      <c r="K49" s="37"/>
      <c r="L49" s="19"/>
      <c r="N49" s="19"/>
      <c r="O49" s="20"/>
      <c r="P49" s="37"/>
      <c r="Q49" s="37"/>
    </row>
    <row r="50" spans="1:17" x14ac:dyDescent="0.25">
      <c r="B50" s="21"/>
      <c r="C50" s="299"/>
      <c r="D50" s="23"/>
      <c r="E50" s="23"/>
      <c r="F50" s="23"/>
      <c r="G50" s="37"/>
      <c r="H50" s="33"/>
      <c r="K50" s="37"/>
      <c r="L50" s="19"/>
      <c r="N50" s="19"/>
      <c r="O50" s="20"/>
      <c r="P50" s="37"/>
      <c r="Q50" s="37"/>
    </row>
    <row r="51" spans="1:17" x14ac:dyDescent="0.25">
      <c r="B51" s="21"/>
      <c r="C51" s="299"/>
      <c r="D51" s="23"/>
      <c r="E51" s="23"/>
      <c r="F51" s="23"/>
      <c r="G51" s="37"/>
      <c r="H51" s="33"/>
      <c r="K51" s="37"/>
      <c r="L51" s="19"/>
      <c r="N51" s="19"/>
      <c r="O51" s="20"/>
      <c r="P51" s="37"/>
      <c r="Q51" s="37"/>
    </row>
    <row r="52" spans="1:17" s="12" customFormat="1" ht="13.8" thickBot="1" x14ac:dyDescent="0.3">
      <c r="A52" s="47"/>
      <c r="B52" s="21"/>
      <c r="C52" s="299"/>
      <c r="D52" s="23"/>
      <c r="E52" s="23"/>
      <c r="F52" s="23"/>
      <c r="G52" s="37"/>
      <c r="H52" s="33"/>
      <c r="I52" s="11"/>
      <c r="J52" s="11"/>
      <c r="K52" s="37"/>
      <c r="L52" s="19"/>
      <c r="M52" s="43"/>
      <c r="N52" s="19"/>
      <c r="O52" s="26"/>
      <c r="P52" s="37"/>
      <c r="Q52" s="37"/>
    </row>
    <row r="53" spans="1:17" s="7" customFormat="1" x14ac:dyDescent="0.25">
      <c r="B53" s="21"/>
      <c r="C53" s="299"/>
      <c r="D53" s="19"/>
      <c r="E53" s="23"/>
      <c r="F53" s="23"/>
      <c r="G53" s="19"/>
      <c r="H53" s="33"/>
      <c r="I53" s="11"/>
      <c r="J53" s="11"/>
      <c r="K53" s="18"/>
      <c r="L53" s="19"/>
      <c r="M53" s="43"/>
      <c r="N53" s="19"/>
      <c r="O53" s="27"/>
      <c r="P53" s="18"/>
      <c r="Q53" s="18"/>
    </row>
    <row r="54" spans="1:17" x14ac:dyDescent="0.25">
      <c r="B54" s="21"/>
      <c r="C54" s="299"/>
      <c r="D54" s="19"/>
      <c r="E54" s="19"/>
      <c r="F54" s="19"/>
      <c r="G54" s="19"/>
      <c r="H54" s="33"/>
      <c r="K54" s="19"/>
      <c r="L54" s="19"/>
      <c r="N54" s="19"/>
      <c r="O54" s="20"/>
      <c r="P54" s="19"/>
      <c r="Q54" s="19"/>
    </row>
    <row r="55" spans="1:17" x14ac:dyDescent="0.25">
      <c r="B55" s="21"/>
      <c r="C55" s="299"/>
      <c r="D55" s="19"/>
      <c r="E55" s="18"/>
      <c r="F55" s="18"/>
      <c r="G55" s="19"/>
      <c r="H55" s="33"/>
      <c r="K55" s="19"/>
      <c r="L55" s="19"/>
      <c r="N55" s="19"/>
      <c r="O55" s="20"/>
      <c r="P55" s="19"/>
      <c r="Q55" s="19"/>
    </row>
    <row r="56" spans="1:17" x14ac:dyDescent="0.25">
      <c r="B56" s="21"/>
      <c r="C56" s="299"/>
      <c r="D56" s="19"/>
      <c r="E56" s="18"/>
      <c r="F56" s="18"/>
      <c r="G56" s="19"/>
      <c r="H56" s="33"/>
      <c r="K56" s="19"/>
      <c r="L56" s="19"/>
      <c r="N56" s="19"/>
      <c r="O56" s="20"/>
      <c r="P56" s="19"/>
      <c r="Q56" s="19"/>
    </row>
    <row r="57" spans="1:17" x14ac:dyDescent="0.25">
      <c r="B57" s="21"/>
      <c r="C57" s="299"/>
      <c r="D57" s="19"/>
      <c r="E57" s="18"/>
      <c r="F57" s="18"/>
      <c r="G57" s="18"/>
      <c r="H57" s="33"/>
      <c r="K57" s="18"/>
      <c r="L57" s="19"/>
      <c r="N57" s="19"/>
      <c r="O57" s="20"/>
      <c r="P57" s="18"/>
      <c r="Q57" s="18"/>
    </row>
    <row r="58" spans="1:17" x14ac:dyDescent="0.25">
      <c r="B58" s="21"/>
      <c r="C58" s="299"/>
      <c r="D58" s="19"/>
      <c r="E58" s="18"/>
      <c r="F58" s="28"/>
      <c r="G58" s="18"/>
      <c r="H58" s="33"/>
      <c r="K58" s="18"/>
      <c r="L58" s="19"/>
      <c r="N58" s="19"/>
      <c r="O58" s="20"/>
      <c r="P58" s="18"/>
      <c r="Q58" s="18"/>
    </row>
    <row r="59" spans="1:17" x14ac:dyDescent="0.25">
      <c r="B59" s="21"/>
      <c r="C59" s="299"/>
      <c r="D59" s="19"/>
      <c r="E59" s="18"/>
      <c r="F59" s="28"/>
      <c r="G59" s="18"/>
      <c r="H59" s="35"/>
      <c r="K59" s="18"/>
      <c r="L59" s="19"/>
      <c r="N59" s="19"/>
      <c r="O59" s="20"/>
      <c r="P59" s="18"/>
      <c r="Q59" s="18"/>
    </row>
    <row r="60" spans="1:17" x14ac:dyDescent="0.25">
      <c r="B60" s="21"/>
      <c r="C60" s="299"/>
      <c r="D60" s="19"/>
      <c r="E60" s="18"/>
      <c r="F60" s="28"/>
      <c r="G60" s="18"/>
      <c r="H60" s="33"/>
      <c r="K60" s="18"/>
      <c r="L60" s="19"/>
      <c r="N60" s="19"/>
      <c r="O60" s="20"/>
      <c r="P60" s="18"/>
      <c r="Q60" s="18"/>
    </row>
    <row r="61" spans="1:17" x14ac:dyDescent="0.25">
      <c r="B61" s="21"/>
      <c r="C61" s="299"/>
      <c r="D61" s="19"/>
      <c r="E61" s="18"/>
      <c r="F61" s="28"/>
      <c r="G61" s="18"/>
      <c r="H61" s="33"/>
      <c r="K61" s="18"/>
      <c r="L61" s="19"/>
      <c r="N61" s="19"/>
      <c r="O61" s="20"/>
      <c r="P61" s="18"/>
      <c r="Q61" s="18"/>
    </row>
    <row r="62" spans="1:17" x14ac:dyDescent="0.25">
      <c r="B62" s="21"/>
      <c r="C62" s="299"/>
      <c r="D62" s="19"/>
      <c r="E62" s="18"/>
      <c r="F62" s="28"/>
      <c r="G62" s="18"/>
      <c r="H62" s="33"/>
      <c r="K62" s="18"/>
      <c r="L62" s="19"/>
      <c r="N62" s="19"/>
      <c r="O62" s="20"/>
      <c r="P62" s="18"/>
      <c r="Q62" s="18"/>
    </row>
    <row r="63" spans="1:17" x14ac:dyDescent="0.25">
      <c r="B63" s="21"/>
      <c r="C63" s="299"/>
      <c r="D63" s="19"/>
      <c r="E63" s="18"/>
      <c r="F63" s="28"/>
      <c r="G63" s="18"/>
      <c r="H63" s="33"/>
      <c r="K63" s="18"/>
      <c r="L63" s="19"/>
      <c r="N63" s="19"/>
      <c r="O63" s="20"/>
      <c r="P63" s="18"/>
      <c r="Q63" s="18"/>
    </row>
    <row r="64" spans="1:17" x14ac:dyDescent="0.25">
      <c r="B64" s="21"/>
      <c r="C64" s="299"/>
      <c r="D64" s="19"/>
      <c r="E64" s="18"/>
      <c r="F64" s="28"/>
      <c r="G64" s="18"/>
      <c r="H64" s="33"/>
      <c r="K64" s="18"/>
      <c r="L64" s="19"/>
      <c r="N64" s="19"/>
      <c r="O64" s="20"/>
      <c r="P64" s="18"/>
      <c r="Q64" s="18"/>
    </row>
    <row r="65" spans="2:17" x14ac:dyDescent="0.25">
      <c r="B65" s="21"/>
      <c r="C65" s="299"/>
      <c r="D65" s="19"/>
      <c r="E65" s="18"/>
      <c r="F65" s="28"/>
      <c r="G65" s="18"/>
      <c r="H65" s="33"/>
      <c r="K65" s="18"/>
      <c r="L65" s="19"/>
      <c r="N65" s="19"/>
      <c r="O65" s="20"/>
      <c r="P65" s="18"/>
      <c r="Q65" s="18"/>
    </row>
    <row r="66" spans="2:17" ht="13.8" x14ac:dyDescent="0.25">
      <c r="B66" s="21"/>
      <c r="C66" s="299"/>
      <c r="D66" s="19"/>
      <c r="E66" s="18"/>
      <c r="F66" s="18"/>
      <c r="G66" s="40"/>
      <c r="H66" s="33"/>
      <c r="K66" s="40"/>
      <c r="L66" s="19"/>
      <c r="N66" s="19"/>
      <c r="O66" s="20"/>
      <c r="P66" s="40"/>
      <c r="Q66" s="40"/>
    </row>
    <row r="67" spans="2:17" x14ac:dyDescent="0.25">
      <c r="B67" s="21"/>
      <c r="C67" s="299"/>
      <c r="D67" s="19"/>
      <c r="E67" s="18"/>
      <c r="F67" s="18"/>
      <c r="G67" s="18"/>
      <c r="H67" s="33"/>
      <c r="K67" s="18"/>
      <c r="L67" s="19"/>
      <c r="N67" s="19"/>
      <c r="O67" s="20"/>
      <c r="P67" s="18"/>
      <c r="Q67" s="18"/>
    </row>
    <row r="68" spans="2:17" x14ac:dyDescent="0.25">
      <c r="B68" s="21"/>
      <c r="C68" s="300"/>
      <c r="D68" s="29"/>
      <c r="E68" s="29"/>
      <c r="F68" s="18"/>
      <c r="G68" s="18"/>
      <c r="H68" s="33"/>
      <c r="K68" s="18"/>
      <c r="L68" s="19"/>
      <c r="N68" s="19"/>
      <c r="O68" s="20"/>
      <c r="P68" s="18"/>
      <c r="Q68" s="18"/>
    </row>
    <row r="69" spans="2:17" x14ac:dyDescent="0.25">
      <c r="B69" s="21"/>
      <c r="C69" s="300"/>
      <c r="D69" s="29"/>
      <c r="E69" s="29"/>
      <c r="F69" s="18"/>
      <c r="G69" s="18"/>
      <c r="H69" s="33"/>
      <c r="K69" s="18"/>
      <c r="L69" s="19"/>
      <c r="N69" s="19"/>
      <c r="O69" s="20"/>
      <c r="P69" s="18"/>
      <c r="Q69" s="18"/>
    </row>
    <row r="70" spans="2:17" x14ac:dyDescent="0.25">
      <c r="B70" s="21"/>
      <c r="C70" s="300"/>
      <c r="D70" s="29"/>
      <c r="E70" s="18"/>
      <c r="F70" s="31"/>
      <c r="G70" s="31"/>
      <c r="H70" s="33"/>
      <c r="K70" s="18"/>
      <c r="L70" s="19"/>
      <c r="N70" s="19"/>
      <c r="O70" s="20"/>
      <c r="P70" s="18"/>
      <c r="Q70" s="18"/>
    </row>
    <row r="71" spans="2:17" x14ac:dyDescent="0.25">
      <c r="B71" s="21"/>
      <c r="C71" s="299"/>
      <c r="D71" s="19"/>
      <c r="E71" s="18"/>
      <c r="F71" s="18"/>
      <c r="G71" s="18"/>
      <c r="H71" s="33"/>
      <c r="K71" s="18"/>
      <c r="L71" s="19"/>
      <c r="N71" s="19"/>
      <c r="O71" s="20"/>
      <c r="P71" s="18"/>
      <c r="Q71" s="18"/>
    </row>
    <row r="72" spans="2:17" x14ac:dyDescent="0.25">
      <c r="B72" s="21"/>
      <c r="C72" s="299"/>
      <c r="D72" s="19"/>
      <c r="E72" s="18"/>
      <c r="F72" s="18"/>
      <c r="G72" s="18"/>
      <c r="H72" s="33"/>
      <c r="K72" s="18"/>
      <c r="L72" s="19"/>
      <c r="N72" s="19"/>
      <c r="O72" s="20"/>
      <c r="P72" s="18"/>
      <c r="Q72" s="18"/>
    </row>
    <row r="73" spans="2:17" x14ac:dyDescent="0.25">
      <c r="B73" s="21"/>
      <c r="C73" s="299"/>
      <c r="D73" s="19"/>
      <c r="E73" s="19"/>
      <c r="F73" s="19"/>
      <c r="G73" s="19"/>
      <c r="H73" s="33"/>
      <c r="K73" s="18"/>
      <c r="L73" s="19"/>
      <c r="N73" s="19"/>
      <c r="O73" s="20"/>
      <c r="P73" s="18"/>
      <c r="Q73" s="18"/>
    </row>
    <row r="74" spans="2:17" x14ac:dyDescent="0.25">
      <c r="B74" s="21"/>
      <c r="C74" s="299"/>
      <c r="D74" s="19"/>
      <c r="E74" s="19"/>
      <c r="F74" s="19"/>
      <c r="G74" s="19"/>
      <c r="H74" s="33"/>
      <c r="K74" s="18"/>
      <c r="L74" s="19"/>
      <c r="N74" s="19"/>
      <c r="O74" s="20"/>
      <c r="P74" s="18"/>
      <c r="Q74" s="18"/>
    </row>
    <row r="75" spans="2:17" x14ac:dyDescent="0.25">
      <c r="B75" s="21"/>
      <c r="C75" s="299"/>
      <c r="D75" s="19"/>
      <c r="E75" s="19"/>
      <c r="F75" s="19"/>
      <c r="G75" s="19"/>
      <c r="H75" s="33"/>
      <c r="K75" s="18"/>
      <c r="L75" s="19"/>
      <c r="N75" s="19"/>
      <c r="O75" s="20"/>
      <c r="P75" s="18"/>
      <c r="Q75" s="18"/>
    </row>
    <row r="76" spans="2:17" x14ac:dyDescent="0.25">
      <c r="B76" s="30"/>
      <c r="C76" s="301"/>
    </row>
    <row r="77" spans="2:17" x14ac:dyDescent="0.25">
      <c r="B77" s="30"/>
      <c r="C77" s="301"/>
    </row>
    <row r="78" spans="2:17" x14ac:dyDescent="0.25">
      <c r="B78" s="30"/>
      <c r="C78" s="301"/>
    </row>
    <row r="79" spans="2:17" x14ac:dyDescent="0.25">
      <c r="B79" s="30"/>
      <c r="C79" s="301"/>
      <c r="H79" s="11"/>
      <c r="K79" s="11"/>
      <c r="M79" s="11"/>
      <c r="P79" s="11"/>
      <c r="Q79" s="11"/>
    </row>
    <row r="80" spans="2:17" x14ac:dyDescent="0.25">
      <c r="B80" s="30"/>
      <c r="C80" s="301"/>
      <c r="H80" s="11"/>
      <c r="K80" s="11"/>
      <c r="M80" s="11"/>
      <c r="P80" s="11"/>
      <c r="Q80" s="11"/>
    </row>
    <row r="81" spans="2:17" x14ac:dyDescent="0.25">
      <c r="B81" s="30"/>
      <c r="C81" s="301"/>
      <c r="H81" s="11"/>
      <c r="K81" s="11"/>
      <c r="M81" s="11"/>
      <c r="P81" s="11"/>
      <c r="Q81" s="11"/>
    </row>
    <row r="82" spans="2:17" x14ac:dyDescent="0.25">
      <c r="B82" s="30"/>
      <c r="C82" s="301"/>
      <c r="H82" s="11"/>
      <c r="K82" s="11"/>
      <c r="M82" s="11"/>
      <c r="P82" s="11"/>
      <c r="Q82" s="11"/>
    </row>
    <row r="83" spans="2:17" x14ac:dyDescent="0.25">
      <c r="B83" s="30"/>
      <c r="C83" s="301"/>
      <c r="H83" s="11"/>
      <c r="K83" s="11"/>
      <c r="M83" s="11"/>
      <c r="P83" s="11"/>
      <c r="Q83" s="11"/>
    </row>
    <row r="84" spans="2:17" x14ac:dyDescent="0.25">
      <c r="B84" s="30"/>
      <c r="C84" s="301"/>
      <c r="H84" s="11"/>
      <c r="K84" s="11"/>
      <c r="M84" s="11"/>
      <c r="P84" s="11"/>
      <c r="Q84" s="11"/>
    </row>
    <row r="85" spans="2:17" x14ac:dyDescent="0.25">
      <c r="B85" s="30"/>
      <c r="C85" s="301"/>
      <c r="H85" s="11"/>
      <c r="K85" s="11"/>
      <c r="M85" s="11"/>
      <c r="P85" s="11"/>
      <c r="Q85" s="11"/>
    </row>
    <row r="86" spans="2:17" x14ac:dyDescent="0.25">
      <c r="B86" s="30"/>
      <c r="C86" s="301"/>
      <c r="H86" s="11"/>
      <c r="K86" s="11"/>
      <c r="M86" s="11"/>
      <c r="P86" s="11"/>
      <c r="Q86" s="11"/>
    </row>
    <row r="87" spans="2:17" x14ac:dyDescent="0.25">
      <c r="B87" s="30"/>
      <c r="C87" s="301"/>
      <c r="H87" s="11"/>
      <c r="K87" s="11"/>
      <c r="M87" s="11"/>
      <c r="P87" s="11"/>
      <c r="Q87" s="11"/>
    </row>
    <row r="88" spans="2:17" x14ac:dyDescent="0.25">
      <c r="B88" s="30"/>
      <c r="C88" s="301"/>
      <c r="H88" s="11"/>
      <c r="K88" s="11"/>
      <c r="M88" s="11"/>
      <c r="P88" s="11"/>
      <c r="Q88" s="11"/>
    </row>
    <row r="89" spans="2:17" x14ac:dyDescent="0.25">
      <c r="B89" s="30"/>
      <c r="C89" s="301"/>
      <c r="H89" s="11"/>
      <c r="K89" s="11"/>
      <c r="M89" s="11"/>
      <c r="P89" s="11"/>
      <c r="Q89" s="11"/>
    </row>
    <row r="90" spans="2:17" x14ac:dyDescent="0.25">
      <c r="B90" s="30"/>
      <c r="C90" s="301"/>
      <c r="H90" s="11"/>
      <c r="K90" s="11"/>
      <c r="M90" s="11"/>
      <c r="P90" s="11"/>
      <c r="Q90" s="11"/>
    </row>
    <row r="91" spans="2:17" x14ac:dyDescent="0.25">
      <c r="B91" s="30"/>
      <c r="C91" s="301"/>
      <c r="H91" s="11"/>
      <c r="K91" s="11"/>
      <c r="M91" s="11"/>
      <c r="P91" s="11"/>
      <c r="Q91" s="11"/>
    </row>
    <row r="92" spans="2:17" x14ac:dyDescent="0.25">
      <c r="B92" s="30"/>
      <c r="C92" s="301"/>
      <c r="H92" s="11"/>
      <c r="K92" s="11"/>
      <c r="M92" s="11"/>
      <c r="P92" s="11"/>
      <c r="Q92" s="11"/>
    </row>
    <row r="93" spans="2:17" x14ac:dyDescent="0.25">
      <c r="B93" s="30"/>
      <c r="C93" s="301"/>
      <c r="H93" s="11"/>
      <c r="K93" s="11"/>
      <c r="M93" s="11"/>
      <c r="P93" s="11"/>
      <c r="Q93" s="11"/>
    </row>
    <row r="94" spans="2:17" x14ac:dyDescent="0.25">
      <c r="B94" s="30"/>
      <c r="C94" s="301"/>
      <c r="H94" s="11"/>
      <c r="K94" s="11"/>
      <c r="M94" s="11"/>
      <c r="P94" s="11"/>
      <c r="Q94" s="11"/>
    </row>
    <row r="95" spans="2:17" x14ac:dyDescent="0.25">
      <c r="B95" s="30"/>
      <c r="C95" s="301"/>
      <c r="H95" s="11"/>
      <c r="K95" s="11"/>
      <c r="M95" s="11"/>
      <c r="P95" s="11"/>
      <c r="Q95" s="11"/>
    </row>
    <row r="96" spans="2:17" x14ac:dyDescent="0.25">
      <c r="B96" s="30"/>
      <c r="C96" s="301"/>
      <c r="H96" s="11"/>
      <c r="K96" s="11"/>
      <c r="M96" s="11"/>
      <c r="P96" s="11"/>
      <c r="Q96" s="11"/>
    </row>
    <row r="97" spans="2:17" x14ac:dyDescent="0.25">
      <c r="B97" s="30"/>
      <c r="C97" s="301"/>
      <c r="H97" s="11"/>
      <c r="K97" s="11"/>
      <c r="M97" s="11"/>
      <c r="P97" s="11"/>
      <c r="Q97" s="11"/>
    </row>
    <row r="98" spans="2:17" x14ac:dyDescent="0.25">
      <c r="B98" s="30"/>
      <c r="C98" s="301"/>
      <c r="H98" s="11"/>
      <c r="K98" s="11"/>
      <c r="M98" s="11"/>
      <c r="P98" s="11"/>
      <c r="Q98" s="11"/>
    </row>
    <row r="99" spans="2:17" x14ac:dyDescent="0.25">
      <c r="B99" s="30"/>
      <c r="C99" s="301"/>
      <c r="H99" s="11"/>
      <c r="K99" s="11"/>
      <c r="M99" s="11"/>
      <c r="P99" s="11"/>
      <c r="Q99" s="11"/>
    </row>
    <row r="100" spans="2:17" x14ac:dyDescent="0.25">
      <c r="B100" s="30"/>
      <c r="C100" s="301"/>
      <c r="H100" s="11"/>
      <c r="K100" s="11"/>
      <c r="M100" s="11"/>
      <c r="P100" s="11"/>
      <c r="Q100" s="11"/>
    </row>
    <row r="101" spans="2:17" x14ac:dyDescent="0.25">
      <c r="B101" s="30"/>
      <c r="C101" s="301"/>
      <c r="H101" s="11"/>
      <c r="K101" s="11"/>
      <c r="M101" s="11"/>
      <c r="P101" s="11"/>
      <c r="Q101" s="11"/>
    </row>
    <row r="102" spans="2:17" x14ac:dyDescent="0.25">
      <c r="B102" s="30"/>
      <c r="C102" s="301"/>
      <c r="H102" s="11"/>
      <c r="K102" s="11"/>
      <c r="M102" s="11"/>
      <c r="P102" s="11"/>
      <c r="Q102" s="11"/>
    </row>
    <row r="103" spans="2:17" x14ac:dyDescent="0.25">
      <c r="B103" s="30"/>
      <c r="C103" s="301"/>
      <c r="H103" s="11"/>
      <c r="K103" s="11"/>
      <c r="M103" s="11"/>
      <c r="P103" s="11"/>
      <c r="Q103" s="11"/>
    </row>
    <row r="104" spans="2:17" x14ac:dyDescent="0.25">
      <c r="B104" s="30"/>
      <c r="C104" s="301"/>
      <c r="H104" s="11"/>
      <c r="K104" s="11"/>
      <c r="M104" s="11"/>
      <c r="P104" s="11"/>
      <c r="Q104" s="11"/>
    </row>
    <row r="105" spans="2:17" x14ac:dyDescent="0.25">
      <c r="B105" s="30"/>
      <c r="C105" s="301"/>
      <c r="H105" s="11"/>
      <c r="K105" s="11"/>
      <c r="M105" s="11"/>
      <c r="P105" s="11"/>
      <c r="Q105" s="11"/>
    </row>
    <row r="106" spans="2:17" x14ac:dyDescent="0.25">
      <c r="B106" s="30"/>
      <c r="C106" s="301"/>
      <c r="H106" s="11"/>
      <c r="K106" s="11"/>
      <c r="M106" s="11"/>
      <c r="P106" s="11"/>
      <c r="Q106" s="11"/>
    </row>
    <row r="107" spans="2:17" x14ac:dyDescent="0.25">
      <c r="B107" s="30"/>
      <c r="C107" s="301"/>
      <c r="H107" s="11"/>
      <c r="K107" s="11"/>
      <c r="M107" s="11"/>
      <c r="P107" s="11"/>
      <c r="Q107" s="11"/>
    </row>
    <row r="108" spans="2:17" x14ac:dyDescent="0.25">
      <c r="B108" s="30"/>
      <c r="C108" s="301"/>
      <c r="H108" s="11"/>
      <c r="K108" s="11"/>
      <c r="M108" s="11"/>
      <c r="P108" s="11"/>
      <c r="Q108" s="11"/>
    </row>
    <row r="109" spans="2:17" x14ac:dyDescent="0.25">
      <c r="B109" s="30"/>
      <c r="C109" s="301"/>
      <c r="H109" s="11"/>
      <c r="K109" s="11"/>
      <c r="M109" s="11"/>
      <c r="P109" s="11"/>
      <c r="Q109" s="11"/>
    </row>
    <row r="110" spans="2:17" x14ac:dyDescent="0.25">
      <c r="B110" s="30"/>
      <c r="C110" s="301"/>
      <c r="H110" s="11"/>
      <c r="K110" s="11"/>
      <c r="M110" s="11"/>
      <c r="P110" s="11"/>
      <c r="Q110" s="11"/>
    </row>
    <row r="111" spans="2:17" x14ac:dyDescent="0.25">
      <c r="B111" s="30"/>
      <c r="C111" s="301"/>
      <c r="H111" s="11"/>
      <c r="K111" s="11"/>
      <c r="M111" s="11"/>
      <c r="P111" s="11"/>
      <c r="Q111" s="11"/>
    </row>
    <row r="112" spans="2:17" x14ac:dyDescent="0.25">
      <c r="B112" s="30"/>
      <c r="C112" s="301"/>
      <c r="H112" s="11"/>
      <c r="K112" s="11"/>
      <c r="M112" s="11"/>
      <c r="P112" s="11"/>
      <c r="Q112" s="11"/>
    </row>
    <row r="113" spans="2:17" x14ac:dyDescent="0.25">
      <c r="B113" s="30"/>
      <c r="C113" s="301"/>
      <c r="H113" s="11"/>
      <c r="K113" s="11"/>
      <c r="M113" s="11"/>
      <c r="P113" s="11"/>
      <c r="Q113" s="11"/>
    </row>
    <row r="114" spans="2:17" x14ac:dyDescent="0.25">
      <c r="B114" s="30"/>
      <c r="C114" s="301"/>
      <c r="H114" s="11"/>
      <c r="K114" s="11"/>
      <c r="M114" s="11"/>
      <c r="P114" s="11"/>
      <c r="Q114" s="11"/>
    </row>
    <row r="115" spans="2:17" x14ac:dyDescent="0.25">
      <c r="B115" s="30"/>
      <c r="C115" s="301"/>
      <c r="H115" s="11"/>
      <c r="K115" s="11"/>
      <c r="M115" s="11"/>
      <c r="P115" s="11"/>
      <c r="Q115" s="11"/>
    </row>
    <row r="116" spans="2:17" x14ac:dyDescent="0.25">
      <c r="B116" s="30"/>
      <c r="C116" s="301"/>
      <c r="H116" s="11"/>
      <c r="K116" s="11"/>
      <c r="M116" s="11"/>
      <c r="P116" s="11"/>
      <c r="Q116" s="11"/>
    </row>
    <row r="117" spans="2:17" x14ac:dyDescent="0.25">
      <c r="B117" s="30"/>
      <c r="C117" s="301"/>
      <c r="H117" s="11"/>
      <c r="K117" s="11"/>
      <c r="M117" s="11"/>
      <c r="P117" s="11"/>
      <c r="Q117" s="11"/>
    </row>
    <row r="118" spans="2:17" x14ac:dyDescent="0.25">
      <c r="B118" s="30"/>
      <c r="C118" s="301"/>
      <c r="H118" s="11"/>
      <c r="K118" s="11"/>
      <c r="M118" s="11"/>
      <c r="P118" s="11"/>
      <c r="Q118" s="11"/>
    </row>
    <row r="119" spans="2:17" x14ac:dyDescent="0.25">
      <c r="B119" s="30"/>
      <c r="C119" s="301"/>
      <c r="H119" s="11"/>
      <c r="K119" s="11"/>
      <c r="M119" s="11"/>
      <c r="P119" s="11"/>
      <c r="Q119" s="11"/>
    </row>
    <row r="120" spans="2:17" x14ac:dyDescent="0.25">
      <c r="B120" s="30"/>
      <c r="C120" s="301"/>
      <c r="H120" s="11"/>
      <c r="K120" s="11"/>
      <c r="M120" s="11"/>
      <c r="P120" s="11"/>
      <c r="Q120" s="11"/>
    </row>
    <row r="121" spans="2:17" x14ac:dyDescent="0.25">
      <c r="B121" s="30"/>
      <c r="C121" s="301"/>
      <c r="H121" s="11"/>
      <c r="K121" s="11"/>
      <c r="M121" s="11"/>
      <c r="P121" s="11"/>
      <c r="Q121" s="11"/>
    </row>
    <row r="122" spans="2:17" x14ac:dyDescent="0.25">
      <c r="B122" s="30"/>
      <c r="C122" s="301"/>
      <c r="H122" s="11"/>
      <c r="K122" s="11"/>
      <c r="M122" s="11"/>
      <c r="P122" s="11"/>
      <c r="Q122" s="11"/>
    </row>
    <row r="123" spans="2:17" x14ac:dyDescent="0.25">
      <c r="B123" s="30"/>
      <c r="C123" s="301"/>
      <c r="H123" s="11"/>
      <c r="K123" s="11"/>
      <c r="M123" s="11"/>
      <c r="P123" s="11"/>
      <c r="Q123" s="11"/>
    </row>
    <row r="124" spans="2:17" x14ac:dyDescent="0.25">
      <c r="B124" s="30"/>
      <c r="C124" s="301"/>
      <c r="H124" s="11"/>
      <c r="K124" s="11"/>
      <c r="M124" s="11"/>
      <c r="P124" s="11"/>
      <c r="Q124" s="11"/>
    </row>
    <row r="125" spans="2:17" x14ac:dyDescent="0.25">
      <c r="B125" s="30"/>
      <c r="C125" s="301"/>
      <c r="H125" s="11"/>
      <c r="K125" s="11"/>
      <c r="M125" s="11"/>
      <c r="P125" s="11"/>
      <c r="Q125" s="11"/>
    </row>
    <row r="126" spans="2:17" x14ac:dyDescent="0.25">
      <c r="B126" s="30"/>
      <c r="C126" s="301"/>
      <c r="H126" s="11"/>
      <c r="K126" s="11"/>
      <c r="M126" s="11"/>
      <c r="P126" s="11"/>
      <c r="Q126" s="11"/>
    </row>
    <row r="127" spans="2:17" x14ac:dyDescent="0.25">
      <c r="B127" s="30"/>
      <c r="C127" s="301"/>
      <c r="H127" s="11"/>
      <c r="K127" s="11"/>
      <c r="M127" s="11"/>
      <c r="P127" s="11"/>
      <c r="Q127" s="11"/>
    </row>
    <row r="128" spans="2:17" x14ac:dyDescent="0.25">
      <c r="B128" s="30"/>
      <c r="C128" s="301"/>
      <c r="H128" s="11"/>
      <c r="K128" s="11"/>
      <c r="M128" s="11"/>
      <c r="P128" s="11"/>
      <c r="Q128" s="11"/>
    </row>
    <row r="129" spans="2:17" x14ac:dyDescent="0.25">
      <c r="B129" s="30"/>
      <c r="C129" s="301"/>
      <c r="H129" s="11"/>
      <c r="K129" s="11"/>
      <c r="M129" s="11"/>
      <c r="P129" s="11"/>
      <c r="Q129" s="11"/>
    </row>
    <row r="130" spans="2:17" x14ac:dyDescent="0.25">
      <c r="B130" s="30"/>
      <c r="C130" s="301"/>
      <c r="H130" s="11"/>
      <c r="K130" s="11"/>
      <c r="M130" s="11"/>
      <c r="P130" s="11"/>
      <c r="Q130" s="11"/>
    </row>
    <row r="131" spans="2:17" x14ac:dyDescent="0.25">
      <c r="B131" s="30"/>
      <c r="C131" s="301"/>
      <c r="H131" s="11"/>
      <c r="K131" s="11"/>
      <c r="M131" s="11"/>
      <c r="P131" s="11"/>
      <c r="Q131" s="11"/>
    </row>
    <row r="132" spans="2:17" x14ac:dyDescent="0.25">
      <c r="B132" s="30"/>
      <c r="C132" s="301"/>
      <c r="H132" s="11"/>
      <c r="K132" s="11"/>
      <c r="M132" s="11"/>
      <c r="P132" s="11"/>
      <c r="Q132" s="11"/>
    </row>
    <row r="133" spans="2:17" x14ac:dyDescent="0.25">
      <c r="B133" s="30"/>
      <c r="C133" s="301"/>
      <c r="H133" s="11"/>
      <c r="K133" s="11"/>
      <c r="M133" s="11"/>
      <c r="P133" s="11"/>
      <c r="Q133" s="11"/>
    </row>
    <row r="134" spans="2:17" x14ac:dyDescent="0.25">
      <c r="B134" s="30"/>
      <c r="C134" s="301"/>
      <c r="H134" s="11"/>
      <c r="K134" s="11"/>
      <c r="M134" s="11"/>
      <c r="P134" s="11"/>
      <c r="Q134" s="11"/>
    </row>
    <row r="135" spans="2:17" x14ac:dyDescent="0.25">
      <c r="B135" s="30"/>
      <c r="C135" s="301"/>
      <c r="H135" s="11"/>
      <c r="K135" s="11"/>
      <c r="M135" s="11"/>
      <c r="P135" s="11"/>
      <c r="Q135" s="11"/>
    </row>
    <row r="136" spans="2:17" x14ac:dyDescent="0.25">
      <c r="B136" s="30"/>
      <c r="C136" s="301"/>
      <c r="H136" s="11"/>
      <c r="K136" s="11"/>
      <c r="M136" s="11"/>
      <c r="P136" s="11"/>
      <c r="Q136" s="11"/>
    </row>
    <row r="137" spans="2:17" x14ac:dyDescent="0.25">
      <c r="B137" s="30"/>
      <c r="C137" s="301"/>
      <c r="H137" s="11"/>
      <c r="K137" s="11"/>
      <c r="M137" s="11"/>
      <c r="P137" s="11"/>
      <c r="Q137" s="11"/>
    </row>
    <row r="138" spans="2:17" x14ac:dyDescent="0.25">
      <c r="B138" s="30"/>
      <c r="C138" s="301"/>
      <c r="H138" s="11"/>
      <c r="K138" s="11"/>
      <c r="M138" s="11"/>
      <c r="P138" s="11"/>
      <c r="Q138" s="11"/>
    </row>
    <row r="139" spans="2:17" x14ac:dyDescent="0.25">
      <c r="B139" s="30"/>
      <c r="C139" s="301"/>
      <c r="H139" s="11"/>
      <c r="K139" s="11"/>
      <c r="M139" s="11"/>
      <c r="P139" s="11"/>
      <c r="Q139" s="11"/>
    </row>
    <row r="140" spans="2:17" x14ac:dyDescent="0.25">
      <c r="B140" s="30"/>
      <c r="C140" s="301"/>
      <c r="H140" s="11"/>
      <c r="K140" s="11"/>
      <c r="M140" s="11"/>
      <c r="P140" s="11"/>
      <c r="Q140" s="11"/>
    </row>
    <row r="141" spans="2:17" x14ac:dyDescent="0.25">
      <c r="B141" s="30"/>
      <c r="C141" s="301"/>
      <c r="H141" s="11"/>
      <c r="K141" s="11"/>
      <c r="M141" s="11"/>
      <c r="P141" s="11"/>
      <c r="Q141" s="11"/>
    </row>
    <row r="142" spans="2:17" x14ac:dyDescent="0.25">
      <c r="B142" s="30"/>
      <c r="C142" s="301"/>
      <c r="H142" s="11"/>
      <c r="K142" s="11"/>
      <c r="M142" s="11"/>
      <c r="P142" s="11"/>
      <c r="Q142" s="11"/>
    </row>
    <row r="143" spans="2:17" x14ac:dyDescent="0.25">
      <c r="B143" s="30"/>
      <c r="C143" s="301"/>
      <c r="H143" s="11"/>
      <c r="K143" s="11"/>
      <c r="M143" s="11"/>
      <c r="P143" s="11"/>
      <c r="Q143" s="11"/>
    </row>
    <row r="144" spans="2:17" x14ac:dyDescent="0.25">
      <c r="B144" s="30"/>
      <c r="C144" s="301"/>
      <c r="H144" s="11"/>
      <c r="K144" s="11"/>
      <c r="M144" s="11"/>
      <c r="P144" s="11"/>
      <c r="Q144" s="11"/>
    </row>
    <row r="145" spans="2:17" x14ac:dyDescent="0.25">
      <c r="B145" s="30"/>
      <c r="C145" s="301"/>
      <c r="H145" s="11"/>
      <c r="K145" s="11"/>
      <c r="M145" s="11"/>
      <c r="P145" s="11"/>
      <c r="Q145" s="11"/>
    </row>
    <row r="146" spans="2:17" x14ac:dyDescent="0.25">
      <c r="B146" s="30"/>
      <c r="C146" s="301"/>
      <c r="H146" s="11"/>
      <c r="K146" s="11"/>
      <c r="M146" s="11"/>
      <c r="P146" s="11"/>
      <c r="Q146" s="11"/>
    </row>
    <row r="147" spans="2:17" x14ac:dyDescent="0.25">
      <c r="B147" s="30"/>
      <c r="C147" s="301"/>
      <c r="H147" s="11"/>
      <c r="K147" s="11"/>
      <c r="M147" s="11"/>
      <c r="P147" s="11"/>
      <c r="Q147" s="11"/>
    </row>
    <row r="148" spans="2:17" x14ac:dyDescent="0.25">
      <c r="B148" s="30"/>
      <c r="C148" s="301"/>
      <c r="H148" s="11"/>
      <c r="K148" s="11"/>
      <c r="M148" s="11"/>
      <c r="P148" s="11"/>
      <c r="Q148" s="11"/>
    </row>
    <row r="149" spans="2:17" x14ac:dyDescent="0.25">
      <c r="B149" s="30"/>
      <c r="C149" s="301"/>
      <c r="H149" s="11"/>
      <c r="K149" s="11"/>
      <c r="M149" s="11"/>
      <c r="P149" s="11"/>
      <c r="Q149" s="11"/>
    </row>
    <row r="150" spans="2:17" x14ac:dyDescent="0.25">
      <c r="B150" s="30"/>
      <c r="C150" s="301"/>
      <c r="H150" s="11"/>
      <c r="K150" s="11"/>
      <c r="M150" s="11"/>
      <c r="P150" s="11"/>
      <c r="Q150" s="11"/>
    </row>
    <row r="151" spans="2:17" x14ac:dyDescent="0.25">
      <c r="B151" s="30"/>
      <c r="C151" s="301"/>
      <c r="H151" s="11"/>
      <c r="K151" s="11"/>
      <c r="M151" s="11"/>
      <c r="P151" s="11"/>
      <c r="Q151" s="11"/>
    </row>
    <row r="152" spans="2:17" x14ac:dyDescent="0.25">
      <c r="B152" s="30"/>
      <c r="C152" s="301"/>
      <c r="H152" s="11"/>
      <c r="K152" s="11"/>
      <c r="M152" s="11"/>
      <c r="P152" s="11"/>
      <c r="Q152" s="11"/>
    </row>
    <row r="153" spans="2:17" x14ac:dyDescent="0.25">
      <c r="B153" s="30"/>
      <c r="C153" s="301"/>
      <c r="H153" s="11"/>
      <c r="K153" s="11"/>
      <c r="M153" s="11"/>
      <c r="P153" s="11"/>
      <c r="Q153" s="11"/>
    </row>
    <row r="154" spans="2:17" x14ac:dyDescent="0.25">
      <c r="B154" s="30"/>
      <c r="C154" s="301"/>
      <c r="H154" s="11"/>
      <c r="K154" s="11"/>
      <c r="M154" s="11"/>
      <c r="P154" s="11"/>
      <c r="Q154" s="11"/>
    </row>
    <row r="155" spans="2:17" x14ac:dyDescent="0.25">
      <c r="B155" s="30"/>
      <c r="C155" s="301"/>
      <c r="H155" s="11"/>
      <c r="K155" s="11"/>
      <c r="M155" s="11"/>
      <c r="P155" s="11"/>
      <c r="Q155" s="11"/>
    </row>
    <row r="156" spans="2:17" x14ac:dyDescent="0.25">
      <c r="B156" s="30"/>
      <c r="C156" s="301"/>
      <c r="H156" s="11"/>
      <c r="K156" s="11"/>
      <c r="M156" s="11"/>
      <c r="P156" s="11"/>
      <c r="Q156" s="11"/>
    </row>
    <row r="157" spans="2:17" x14ac:dyDescent="0.25">
      <c r="B157" s="30"/>
      <c r="C157" s="301"/>
      <c r="H157" s="11"/>
      <c r="K157" s="11"/>
      <c r="M157" s="11"/>
      <c r="P157" s="11"/>
      <c r="Q157" s="11"/>
    </row>
    <row r="158" spans="2:17" x14ac:dyDescent="0.25">
      <c r="B158" s="30"/>
      <c r="C158" s="301"/>
      <c r="H158" s="11"/>
      <c r="K158" s="11"/>
      <c r="M158" s="11"/>
      <c r="P158" s="11"/>
      <c r="Q158" s="11"/>
    </row>
    <row r="159" spans="2:17" x14ac:dyDescent="0.25">
      <c r="B159" s="30"/>
      <c r="C159" s="301"/>
      <c r="H159" s="11"/>
      <c r="K159" s="11"/>
      <c r="M159" s="11"/>
      <c r="P159" s="11"/>
      <c r="Q159" s="11"/>
    </row>
    <row r="160" spans="2:17" x14ac:dyDescent="0.25">
      <c r="B160" s="30"/>
      <c r="C160" s="301"/>
      <c r="H160" s="11"/>
      <c r="K160" s="11"/>
      <c r="M160" s="11"/>
      <c r="P160" s="11"/>
      <c r="Q160" s="11"/>
    </row>
    <row r="161" spans="2:17" x14ac:dyDescent="0.25">
      <c r="B161" s="30"/>
      <c r="C161" s="301"/>
      <c r="H161" s="11"/>
      <c r="K161" s="11"/>
      <c r="M161" s="11"/>
      <c r="P161" s="11"/>
      <c r="Q161" s="11"/>
    </row>
    <row r="162" spans="2:17" x14ac:dyDescent="0.25">
      <c r="B162" s="30"/>
      <c r="C162" s="301"/>
      <c r="H162" s="11"/>
      <c r="K162" s="11"/>
      <c r="M162" s="11"/>
      <c r="P162" s="11"/>
      <c r="Q162" s="11"/>
    </row>
    <row r="163" spans="2:17" x14ac:dyDescent="0.25">
      <c r="B163" s="30"/>
      <c r="C163" s="301"/>
      <c r="H163" s="11"/>
      <c r="K163" s="11"/>
      <c r="M163" s="11"/>
      <c r="P163" s="11"/>
      <c r="Q163" s="11"/>
    </row>
    <row r="164" spans="2:17" x14ac:dyDescent="0.25">
      <c r="B164" s="30"/>
      <c r="C164" s="301"/>
      <c r="H164" s="11"/>
      <c r="K164" s="11"/>
      <c r="M164" s="11"/>
      <c r="P164" s="11"/>
      <c r="Q164" s="11"/>
    </row>
    <row r="165" spans="2:17" x14ac:dyDescent="0.25">
      <c r="B165" s="30"/>
      <c r="C165" s="301"/>
      <c r="H165" s="11"/>
      <c r="K165" s="11"/>
      <c r="M165" s="11"/>
      <c r="P165" s="11"/>
      <c r="Q165" s="11"/>
    </row>
    <row r="166" spans="2:17" x14ac:dyDescent="0.25">
      <c r="B166" s="30"/>
      <c r="C166" s="301"/>
      <c r="H166" s="11"/>
      <c r="K166" s="11"/>
      <c r="M166" s="11"/>
      <c r="P166" s="11"/>
      <c r="Q166" s="11"/>
    </row>
    <row r="167" spans="2:17" x14ac:dyDescent="0.25">
      <c r="B167" s="30"/>
      <c r="C167" s="301"/>
      <c r="H167" s="11"/>
      <c r="K167" s="11"/>
      <c r="M167" s="11"/>
      <c r="P167" s="11"/>
      <c r="Q167" s="11"/>
    </row>
    <row r="168" spans="2:17" x14ac:dyDescent="0.25">
      <c r="B168" s="30"/>
      <c r="C168" s="301"/>
      <c r="H168" s="11"/>
      <c r="K168" s="11"/>
      <c r="M168" s="11"/>
      <c r="P168" s="11"/>
      <c r="Q168" s="11"/>
    </row>
    <row r="169" spans="2:17" x14ac:dyDescent="0.25">
      <c r="B169" s="30"/>
      <c r="C169" s="301"/>
      <c r="H169" s="11"/>
      <c r="K169" s="11"/>
      <c r="M169" s="11"/>
      <c r="P169" s="11"/>
      <c r="Q169" s="11"/>
    </row>
    <row r="170" spans="2:17" x14ac:dyDescent="0.25">
      <c r="B170" s="30"/>
      <c r="C170" s="301"/>
      <c r="H170" s="11"/>
      <c r="K170" s="11"/>
      <c r="M170" s="11"/>
      <c r="P170" s="11"/>
      <c r="Q170" s="11"/>
    </row>
    <row r="171" spans="2:17" x14ac:dyDescent="0.25">
      <c r="B171" s="30"/>
      <c r="C171" s="301"/>
      <c r="H171" s="11"/>
      <c r="K171" s="11"/>
      <c r="M171" s="11"/>
      <c r="P171" s="11"/>
      <c r="Q171" s="11"/>
    </row>
    <row r="172" spans="2:17" x14ac:dyDescent="0.25">
      <c r="B172" s="30"/>
      <c r="C172" s="301"/>
      <c r="H172" s="11"/>
      <c r="K172" s="11"/>
      <c r="M172" s="11"/>
      <c r="P172" s="11"/>
      <c r="Q172" s="11"/>
    </row>
    <row r="173" spans="2:17" x14ac:dyDescent="0.25">
      <c r="B173" s="30"/>
      <c r="C173" s="301"/>
      <c r="H173" s="11"/>
      <c r="K173" s="11"/>
      <c r="M173" s="11"/>
      <c r="P173" s="11"/>
      <c r="Q173" s="11"/>
    </row>
    <row r="174" spans="2:17" x14ac:dyDescent="0.25">
      <c r="B174" s="30"/>
      <c r="C174" s="301"/>
      <c r="H174" s="11"/>
      <c r="K174" s="11"/>
      <c r="M174" s="11"/>
      <c r="P174" s="11"/>
      <c r="Q174" s="11"/>
    </row>
    <row r="175" spans="2:17" x14ac:dyDescent="0.25">
      <c r="B175" s="30"/>
      <c r="C175" s="301"/>
      <c r="H175" s="11"/>
      <c r="K175" s="11"/>
      <c r="M175" s="11"/>
      <c r="P175" s="11"/>
      <c r="Q175" s="11"/>
    </row>
    <row r="176" spans="2:17" x14ac:dyDescent="0.25">
      <c r="B176" s="30"/>
      <c r="C176" s="301"/>
      <c r="H176" s="11"/>
      <c r="K176" s="11"/>
      <c r="M176" s="11"/>
      <c r="P176" s="11"/>
      <c r="Q176" s="11"/>
    </row>
    <row r="177" spans="2:17" x14ac:dyDescent="0.25">
      <c r="B177" s="30"/>
      <c r="C177" s="301"/>
      <c r="H177" s="11"/>
      <c r="K177" s="11"/>
      <c r="M177" s="11"/>
      <c r="P177" s="11"/>
      <c r="Q177" s="11"/>
    </row>
    <row r="178" spans="2:17" x14ac:dyDescent="0.25">
      <c r="B178" s="30"/>
      <c r="C178" s="301"/>
      <c r="H178" s="11"/>
      <c r="K178" s="11"/>
      <c r="M178" s="11"/>
      <c r="P178" s="11"/>
      <c r="Q178" s="11"/>
    </row>
    <row r="179" spans="2:17" x14ac:dyDescent="0.25">
      <c r="B179" s="30"/>
      <c r="C179" s="301"/>
      <c r="H179" s="11"/>
      <c r="K179" s="11"/>
      <c r="M179" s="11"/>
      <c r="P179" s="11"/>
      <c r="Q179" s="11"/>
    </row>
    <row r="180" spans="2:17" x14ac:dyDescent="0.25">
      <c r="B180" s="30"/>
      <c r="C180" s="301"/>
      <c r="H180" s="11"/>
      <c r="K180" s="11"/>
      <c r="M180" s="11"/>
      <c r="P180" s="11"/>
      <c r="Q180" s="11"/>
    </row>
    <row r="181" spans="2:17" x14ac:dyDescent="0.25">
      <c r="B181" s="30"/>
      <c r="C181" s="301"/>
      <c r="H181" s="11"/>
      <c r="K181" s="11"/>
      <c r="M181" s="11"/>
      <c r="P181" s="11"/>
      <c r="Q181" s="11"/>
    </row>
    <row r="182" spans="2:17" x14ac:dyDescent="0.25">
      <c r="B182" s="30"/>
      <c r="C182" s="301"/>
      <c r="H182" s="11"/>
      <c r="K182" s="11"/>
      <c r="M182" s="11"/>
      <c r="P182" s="11"/>
      <c r="Q182" s="11"/>
    </row>
    <row r="183" spans="2:17" x14ac:dyDescent="0.25">
      <c r="B183" s="30"/>
      <c r="C183" s="301"/>
      <c r="H183" s="11"/>
      <c r="K183" s="11"/>
      <c r="M183" s="11"/>
      <c r="P183" s="11"/>
      <c r="Q183" s="11"/>
    </row>
    <row r="184" spans="2:17" x14ac:dyDescent="0.25">
      <c r="B184" s="30"/>
      <c r="C184" s="301"/>
      <c r="H184" s="11"/>
      <c r="K184" s="11"/>
      <c r="M184" s="11"/>
      <c r="P184" s="11"/>
      <c r="Q184" s="11"/>
    </row>
    <row r="185" spans="2:17" x14ac:dyDescent="0.25">
      <c r="B185" s="30"/>
      <c r="C185" s="301"/>
      <c r="H185" s="11"/>
      <c r="K185" s="11"/>
      <c r="M185" s="11"/>
      <c r="P185" s="11"/>
      <c r="Q185" s="11"/>
    </row>
    <row r="186" spans="2:17" x14ac:dyDescent="0.25">
      <c r="B186" s="30"/>
      <c r="C186" s="301"/>
      <c r="H186" s="11"/>
      <c r="K186" s="11"/>
      <c r="M186" s="11"/>
      <c r="P186" s="11"/>
      <c r="Q186" s="11"/>
    </row>
    <row r="187" spans="2:17" x14ac:dyDescent="0.25">
      <c r="B187" s="30"/>
      <c r="C187" s="301"/>
      <c r="H187" s="11"/>
      <c r="K187" s="11"/>
      <c r="M187" s="11"/>
      <c r="P187" s="11"/>
      <c r="Q187" s="11"/>
    </row>
    <row r="188" spans="2:17" x14ac:dyDescent="0.25">
      <c r="B188" s="30"/>
      <c r="C188" s="301"/>
      <c r="H188" s="11"/>
      <c r="K188" s="11"/>
      <c r="M188" s="11"/>
      <c r="P188" s="11"/>
      <c r="Q188" s="11"/>
    </row>
    <row r="189" spans="2:17" x14ac:dyDescent="0.25">
      <c r="B189" s="30"/>
      <c r="C189" s="301"/>
      <c r="H189" s="11"/>
      <c r="K189" s="11"/>
      <c r="M189" s="11"/>
      <c r="P189" s="11"/>
      <c r="Q189" s="11"/>
    </row>
    <row r="190" spans="2:17" x14ac:dyDescent="0.25">
      <c r="B190" s="30"/>
      <c r="C190" s="301"/>
      <c r="H190" s="11"/>
      <c r="K190" s="11"/>
      <c r="M190" s="11"/>
      <c r="P190" s="11"/>
      <c r="Q190" s="11"/>
    </row>
    <row r="191" spans="2:17" x14ac:dyDescent="0.25">
      <c r="B191" s="30"/>
      <c r="C191" s="301"/>
      <c r="H191" s="11"/>
      <c r="K191" s="11"/>
      <c r="M191" s="11"/>
      <c r="P191" s="11"/>
      <c r="Q191" s="11"/>
    </row>
    <row r="192" spans="2:17" x14ac:dyDescent="0.25">
      <c r="B192" s="30"/>
      <c r="C192" s="301"/>
      <c r="H192" s="11"/>
      <c r="K192" s="11"/>
      <c r="M192" s="11"/>
      <c r="P192" s="11"/>
      <c r="Q192" s="11"/>
    </row>
    <row r="193" spans="2:17" x14ac:dyDescent="0.25">
      <c r="B193" s="30"/>
      <c r="C193" s="301"/>
      <c r="H193" s="11"/>
      <c r="K193" s="11"/>
      <c r="M193" s="11"/>
      <c r="P193" s="11"/>
      <c r="Q193" s="11"/>
    </row>
    <row r="194" spans="2:17" x14ac:dyDescent="0.25">
      <c r="B194" s="30"/>
      <c r="C194" s="301"/>
      <c r="H194" s="11"/>
      <c r="K194" s="11"/>
      <c r="M194" s="11"/>
      <c r="P194" s="11"/>
      <c r="Q194" s="11"/>
    </row>
    <row r="195" spans="2:17" x14ac:dyDescent="0.25">
      <c r="B195" s="30"/>
      <c r="C195" s="301"/>
      <c r="H195" s="11"/>
      <c r="K195" s="11"/>
      <c r="M195" s="11"/>
      <c r="P195" s="11"/>
      <c r="Q195" s="11"/>
    </row>
    <row r="196" spans="2:17" x14ac:dyDescent="0.25">
      <c r="B196" s="30"/>
      <c r="C196" s="301"/>
      <c r="H196" s="11"/>
      <c r="K196" s="11"/>
      <c r="M196" s="11"/>
      <c r="P196" s="11"/>
      <c r="Q196" s="11"/>
    </row>
    <row r="197" spans="2:17" x14ac:dyDescent="0.25">
      <c r="B197" s="30"/>
      <c r="C197" s="301"/>
      <c r="H197" s="11"/>
      <c r="K197" s="11"/>
      <c r="M197" s="11"/>
      <c r="P197" s="11"/>
      <c r="Q197" s="11"/>
    </row>
    <row r="198" spans="2:17" x14ac:dyDescent="0.25">
      <c r="B198" s="30"/>
      <c r="C198" s="301"/>
      <c r="H198" s="11"/>
      <c r="K198" s="11"/>
      <c r="M198" s="11"/>
      <c r="P198" s="11"/>
      <c r="Q198" s="11"/>
    </row>
    <row r="199" spans="2:17" x14ac:dyDescent="0.25">
      <c r="B199" s="30"/>
      <c r="C199" s="301"/>
      <c r="H199" s="11"/>
      <c r="K199" s="11"/>
      <c r="M199" s="11"/>
      <c r="P199" s="11"/>
      <c r="Q199" s="11"/>
    </row>
    <row r="200" spans="2:17" x14ac:dyDescent="0.25">
      <c r="B200" s="30"/>
      <c r="C200" s="301"/>
      <c r="H200" s="11"/>
      <c r="K200" s="11"/>
      <c r="M200" s="11"/>
      <c r="P200" s="11"/>
      <c r="Q200" s="11"/>
    </row>
    <row r="201" spans="2:17" x14ac:dyDescent="0.25">
      <c r="B201" s="30"/>
      <c r="C201" s="301"/>
      <c r="H201" s="11"/>
      <c r="K201" s="11"/>
      <c r="M201" s="11"/>
      <c r="P201" s="11"/>
      <c r="Q201" s="11"/>
    </row>
    <row r="202" spans="2:17" x14ac:dyDescent="0.25">
      <c r="B202" s="30"/>
      <c r="C202" s="301"/>
      <c r="H202" s="11"/>
      <c r="K202" s="11"/>
      <c r="M202" s="11"/>
      <c r="P202" s="11"/>
      <c r="Q202" s="11"/>
    </row>
    <row r="203" spans="2:17" x14ac:dyDescent="0.25">
      <c r="B203" s="30"/>
      <c r="C203" s="301"/>
      <c r="H203" s="11"/>
      <c r="K203" s="11"/>
      <c r="M203" s="11"/>
      <c r="P203" s="11"/>
      <c r="Q203" s="11"/>
    </row>
    <row r="204" spans="2:17" x14ac:dyDescent="0.25">
      <c r="B204" s="30"/>
      <c r="C204" s="301"/>
      <c r="H204" s="11"/>
      <c r="K204" s="11"/>
      <c r="M204" s="11"/>
      <c r="P204" s="11"/>
      <c r="Q204" s="11"/>
    </row>
    <row r="205" spans="2:17" x14ac:dyDescent="0.25">
      <c r="B205" s="30"/>
      <c r="C205" s="301"/>
      <c r="H205" s="11"/>
      <c r="K205" s="11"/>
      <c r="M205" s="11"/>
      <c r="P205" s="11"/>
      <c r="Q205" s="11"/>
    </row>
    <row r="206" spans="2:17" x14ac:dyDescent="0.25">
      <c r="B206" s="30"/>
      <c r="C206" s="301"/>
      <c r="H206" s="11"/>
      <c r="K206" s="11"/>
      <c r="M206" s="11"/>
      <c r="P206" s="11"/>
      <c r="Q206" s="11"/>
    </row>
    <row r="207" spans="2:17" x14ac:dyDescent="0.25">
      <c r="B207" s="30"/>
      <c r="C207" s="301"/>
      <c r="H207" s="11"/>
      <c r="K207" s="11"/>
      <c r="M207" s="11"/>
      <c r="P207" s="11"/>
      <c r="Q207" s="11"/>
    </row>
    <row r="208" spans="2:17" x14ac:dyDescent="0.25">
      <c r="B208" s="30"/>
      <c r="C208" s="301"/>
      <c r="H208" s="11"/>
      <c r="K208" s="11"/>
      <c r="M208" s="11"/>
      <c r="P208" s="11"/>
      <c r="Q208" s="11"/>
    </row>
    <row r="209" spans="2:17" x14ac:dyDescent="0.25">
      <c r="B209" s="30"/>
      <c r="C209" s="301"/>
      <c r="H209" s="11"/>
      <c r="K209" s="11"/>
      <c r="M209" s="11"/>
      <c r="P209" s="11"/>
      <c r="Q209" s="11"/>
    </row>
    <row r="210" spans="2:17" x14ac:dyDescent="0.25">
      <c r="B210" s="30"/>
      <c r="C210" s="301"/>
      <c r="H210" s="11"/>
      <c r="K210" s="11"/>
      <c r="M210" s="11"/>
      <c r="P210" s="11"/>
      <c r="Q210" s="11"/>
    </row>
    <row r="211" spans="2:17" x14ac:dyDescent="0.25">
      <c r="B211" s="30"/>
      <c r="C211" s="301"/>
      <c r="H211" s="11"/>
      <c r="K211" s="11"/>
      <c r="M211" s="11"/>
      <c r="P211" s="11"/>
      <c r="Q211" s="11"/>
    </row>
    <row r="212" spans="2:17" x14ac:dyDescent="0.25">
      <c r="B212" s="30"/>
      <c r="C212" s="301"/>
      <c r="H212" s="11"/>
      <c r="K212" s="11"/>
      <c r="M212" s="11"/>
      <c r="P212" s="11"/>
      <c r="Q212" s="11"/>
    </row>
    <row r="213" spans="2:17" x14ac:dyDescent="0.25">
      <c r="B213" s="30"/>
      <c r="C213" s="301"/>
      <c r="H213" s="11"/>
      <c r="K213" s="11"/>
      <c r="M213" s="11"/>
      <c r="P213" s="11"/>
      <c r="Q213" s="11"/>
    </row>
    <row r="214" spans="2:17" x14ac:dyDescent="0.25">
      <c r="B214" s="30"/>
      <c r="C214" s="301"/>
      <c r="H214" s="11"/>
      <c r="K214" s="11"/>
      <c r="M214" s="11"/>
      <c r="P214" s="11"/>
      <c r="Q214" s="11"/>
    </row>
    <row r="215" spans="2:17" x14ac:dyDescent="0.25">
      <c r="B215" s="30"/>
      <c r="C215" s="301"/>
      <c r="H215" s="11"/>
      <c r="K215" s="11"/>
      <c r="M215" s="11"/>
      <c r="P215" s="11"/>
      <c r="Q215" s="11"/>
    </row>
    <row r="216" spans="2:17" x14ac:dyDescent="0.25">
      <c r="B216" s="30"/>
      <c r="C216" s="301"/>
      <c r="H216" s="11"/>
      <c r="K216" s="11"/>
      <c r="M216" s="11"/>
      <c r="P216" s="11"/>
      <c r="Q216" s="11"/>
    </row>
    <row r="217" spans="2:17" x14ac:dyDescent="0.25">
      <c r="B217" s="30"/>
      <c r="C217" s="301"/>
      <c r="H217" s="11"/>
      <c r="K217" s="11"/>
      <c r="M217" s="11"/>
      <c r="P217" s="11"/>
      <c r="Q217" s="11"/>
    </row>
    <row r="218" spans="2:17" x14ac:dyDescent="0.25">
      <c r="B218" s="30"/>
      <c r="C218" s="301"/>
      <c r="H218" s="11"/>
      <c r="K218" s="11"/>
      <c r="M218" s="11"/>
      <c r="P218" s="11"/>
      <c r="Q218" s="11"/>
    </row>
    <row r="219" spans="2:17" x14ac:dyDescent="0.25">
      <c r="B219" s="30"/>
      <c r="C219" s="301"/>
      <c r="H219" s="11"/>
      <c r="K219" s="11"/>
      <c r="M219" s="11"/>
      <c r="P219" s="11"/>
      <c r="Q219" s="11"/>
    </row>
    <row r="220" spans="2:17" x14ac:dyDescent="0.25">
      <c r="B220" s="30"/>
      <c r="C220" s="301"/>
      <c r="H220" s="11"/>
      <c r="K220" s="11"/>
      <c r="M220" s="11"/>
      <c r="P220" s="11"/>
      <c r="Q220" s="11"/>
    </row>
    <row r="221" spans="2:17" x14ac:dyDescent="0.25">
      <c r="B221" s="30"/>
      <c r="C221" s="301"/>
      <c r="H221" s="11"/>
      <c r="K221" s="11"/>
      <c r="M221" s="11"/>
      <c r="P221" s="11"/>
      <c r="Q221" s="11"/>
    </row>
    <row r="222" spans="2:17" x14ac:dyDescent="0.25">
      <c r="B222" s="30"/>
      <c r="C222" s="301"/>
      <c r="H222" s="11"/>
      <c r="K222" s="11"/>
      <c r="M222" s="11"/>
      <c r="P222" s="11"/>
      <c r="Q222" s="11"/>
    </row>
    <row r="223" spans="2:17" x14ac:dyDescent="0.25">
      <c r="B223" s="30"/>
      <c r="C223" s="301"/>
      <c r="H223" s="11"/>
      <c r="K223" s="11"/>
      <c r="M223" s="11"/>
      <c r="P223" s="11"/>
      <c r="Q223" s="11"/>
    </row>
    <row r="224" spans="2:17" x14ac:dyDescent="0.25">
      <c r="B224" s="30"/>
      <c r="C224" s="301"/>
      <c r="H224" s="11"/>
      <c r="K224" s="11"/>
      <c r="M224" s="11"/>
      <c r="P224" s="11"/>
      <c r="Q224" s="11"/>
    </row>
    <row r="225" spans="2:17" x14ac:dyDescent="0.25">
      <c r="B225" s="30"/>
      <c r="C225" s="301"/>
      <c r="H225" s="11"/>
      <c r="K225" s="11"/>
      <c r="M225" s="11"/>
      <c r="P225" s="11"/>
      <c r="Q225" s="11"/>
    </row>
    <row r="226" spans="2:17" x14ac:dyDescent="0.25">
      <c r="B226" s="30"/>
      <c r="C226" s="301"/>
      <c r="H226" s="11"/>
      <c r="K226" s="11"/>
      <c r="M226" s="11"/>
      <c r="P226" s="11"/>
      <c r="Q226" s="11"/>
    </row>
    <row r="227" spans="2:17" x14ac:dyDescent="0.25">
      <c r="B227" s="30"/>
      <c r="C227" s="301"/>
      <c r="H227" s="11"/>
      <c r="K227" s="11"/>
      <c r="M227" s="11"/>
      <c r="P227" s="11"/>
      <c r="Q227" s="11"/>
    </row>
    <row r="228" spans="2:17" x14ac:dyDescent="0.25">
      <c r="B228" s="30"/>
      <c r="C228" s="301"/>
      <c r="H228" s="11"/>
      <c r="K228" s="11"/>
      <c r="M228" s="11"/>
      <c r="P228" s="11"/>
      <c r="Q228" s="11"/>
    </row>
    <row r="229" spans="2:17" x14ac:dyDescent="0.25">
      <c r="B229" s="30"/>
      <c r="C229" s="301"/>
      <c r="H229" s="11"/>
      <c r="K229" s="11"/>
      <c r="M229" s="11"/>
      <c r="P229" s="11"/>
      <c r="Q229" s="11"/>
    </row>
    <row r="230" spans="2:17" x14ac:dyDescent="0.25">
      <c r="B230" s="30"/>
      <c r="C230" s="301"/>
      <c r="H230" s="11"/>
      <c r="K230" s="11"/>
      <c r="M230" s="11"/>
      <c r="P230" s="11"/>
      <c r="Q230" s="11"/>
    </row>
    <row r="231" spans="2:17" x14ac:dyDescent="0.25">
      <c r="B231" s="30"/>
      <c r="C231" s="301"/>
      <c r="H231" s="11"/>
      <c r="K231" s="11"/>
      <c r="M231" s="11"/>
      <c r="P231" s="11"/>
      <c r="Q231" s="11"/>
    </row>
    <row r="232" spans="2:17" x14ac:dyDescent="0.25">
      <c r="B232" s="30"/>
      <c r="C232" s="301"/>
      <c r="H232" s="11"/>
      <c r="K232" s="11"/>
      <c r="M232" s="11"/>
      <c r="P232" s="11"/>
      <c r="Q232" s="11"/>
    </row>
    <row r="233" spans="2:17" x14ac:dyDescent="0.25">
      <c r="B233" s="30"/>
      <c r="C233" s="301"/>
      <c r="H233" s="11"/>
      <c r="K233" s="11"/>
      <c r="M233" s="11"/>
      <c r="P233" s="11"/>
      <c r="Q233" s="11"/>
    </row>
    <row r="234" spans="2:17" x14ac:dyDescent="0.25">
      <c r="B234" s="30"/>
      <c r="C234" s="301"/>
      <c r="H234" s="11"/>
      <c r="K234" s="11"/>
      <c r="M234" s="11"/>
      <c r="P234" s="11"/>
      <c r="Q234" s="11"/>
    </row>
    <row r="235" spans="2:17" x14ac:dyDescent="0.25">
      <c r="B235" s="30"/>
      <c r="C235" s="301"/>
      <c r="H235" s="11"/>
      <c r="K235" s="11"/>
      <c r="M235" s="11"/>
      <c r="P235" s="11"/>
      <c r="Q235" s="11"/>
    </row>
    <row r="236" spans="2:17" x14ac:dyDescent="0.25">
      <c r="B236" s="30"/>
      <c r="C236" s="301"/>
      <c r="H236" s="11"/>
      <c r="K236" s="11"/>
      <c r="M236" s="11"/>
      <c r="P236" s="11"/>
      <c r="Q236" s="11"/>
    </row>
    <row r="237" spans="2:17" x14ac:dyDescent="0.25">
      <c r="B237" s="30"/>
      <c r="C237" s="301"/>
      <c r="H237" s="11"/>
      <c r="K237" s="11"/>
      <c r="M237" s="11"/>
      <c r="P237" s="11"/>
      <c r="Q237" s="11"/>
    </row>
    <row r="238" spans="2:17" x14ac:dyDescent="0.25">
      <c r="B238" s="30"/>
      <c r="C238" s="301"/>
      <c r="H238" s="11"/>
      <c r="K238" s="11"/>
      <c r="M238" s="11"/>
      <c r="P238" s="11"/>
      <c r="Q238" s="11"/>
    </row>
    <row r="239" spans="2:17" x14ac:dyDescent="0.25">
      <c r="B239" s="30"/>
      <c r="C239" s="301"/>
      <c r="H239" s="11"/>
      <c r="K239" s="11"/>
      <c r="M239" s="11"/>
      <c r="P239" s="11"/>
      <c r="Q239" s="11"/>
    </row>
    <row r="240" spans="2:17" x14ac:dyDescent="0.25">
      <c r="B240" s="30"/>
      <c r="C240" s="301"/>
      <c r="H240" s="11"/>
      <c r="K240" s="11"/>
      <c r="M240" s="11"/>
      <c r="P240" s="11"/>
      <c r="Q240" s="11"/>
    </row>
    <row r="241" spans="2:17" x14ac:dyDescent="0.25">
      <c r="B241" s="30"/>
      <c r="C241" s="301"/>
      <c r="H241" s="11"/>
      <c r="K241" s="11"/>
      <c r="M241" s="11"/>
      <c r="P241" s="11"/>
      <c r="Q241" s="11"/>
    </row>
    <row r="242" spans="2:17" x14ac:dyDescent="0.25">
      <c r="B242" s="30"/>
      <c r="C242" s="301"/>
      <c r="H242" s="11"/>
      <c r="K242" s="11"/>
      <c r="M242" s="11"/>
      <c r="P242" s="11"/>
      <c r="Q242" s="11"/>
    </row>
    <row r="243" spans="2:17" x14ac:dyDescent="0.25">
      <c r="B243" s="30"/>
      <c r="C243" s="301"/>
      <c r="H243" s="11"/>
      <c r="K243" s="11"/>
      <c r="M243" s="11"/>
      <c r="P243" s="11"/>
      <c r="Q243" s="11"/>
    </row>
    <row r="244" spans="2:17" x14ac:dyDescent="0.25">
      <c r="B244" s="30"/>
      <c r="C244" s="301"/>
      <c r="H244" s="11"/>
      <c r="K244" s="11"/>
      <c r="M244" s="11"/>
      <c r="P244" s="11"/>
      <c r="Q244" s="11"/>
    </row>
    <row r="245" spans="2:17" x14ac:dyDescent="0.25">
      <c r="B245" s="30"/>
      <c r="C245" s="301"/>
      <c r="H245" s="11"/>
      <c r="K245" s="11"/>
      <c r="M245" s="11"/>
      <c r="P245" s="11"/>
      <c r="Q245" s="11"/>
    </row>
    <row r="246" spans="2:17" x14ac:dyDescent="0.25">
      <c r="B246" s="30"/>
      <c r="C246" s="301"/>
      <c r="H246" s="11"/>
      <c r="K246" s="11"/>
      <c r="M246" s="11"/>
      <c r="P246" s="11"/>
      <c r="Q246" s="11"/>
    </row>
    <row r="247" spans="2:17" x14ac:dyDescent="0.25">
      <c r="B247" s="30"/>
      <c r="C247" s="301"/>
      <c r="H247" s="11"/>
      <c r="K247" s="11"/>
      <c r="M247" s="11"/>
      <c r="P247" s="11"/>
      <c r="Q247" s="11"/>
    </row>
    <row r="248" spans="2:17" x14ac:dyDescent="0.25">
      <c r="B248" s="30"/>
      <c r="C248" s="301"/>
      <c r="H248" s="11"/>
      <c r="K248" s="11"/>
      <c r="M248" s="11"/>
      <c r="P248" s="11"/>
      <c r="Q248" s="11"/>
    </row>
    <row r="249" spans="2:17" x14ac:dyDescent="0.25">
      <c r="B249" s="30"/>
      <c r="C249" s="301"/>
      <c r="H249" s="11"/>
      <c r="K249" s="11"/>
      <c r="M249" s="11"/>
      <c r="P249" s="11"/>
      <c r="Q249" s="11"/>
    </row>
    <row r="250" spans="2:17" x14ac:dyDescent="0.25">
      <c r="B250" s="30"/>
      <c r="C250" s="301"/>
      <c r="H250" s="11"/>
      <c r="K250" s="11"/>
      <c r="M250" s="11"/>
      <c r="P250" s="11"/>
      <c r="Q250" s="11"/>
    </row>
    <row r="251" spans="2:17" x14ac:dyDescent="0.25">
      <c r="B251" s="30"/>
      <c r="C251" s="301"/>
      <c r="H251" s="11"/>
      <c r="K251" s="11"/>
      <c r="M251" s="11"/>
      <c r="P251" s="11"/>
      <c r="Q251" s="11"/>
    </row>
    <row r="252" spans="2:17" x14ac:dyDescent="0.25">
      <c r="B252" s="30"/>
      <c r="C252" s="301"/>
      <c r="H252" s="11"/>
      <c r="K252" s="11"/>
      <c r="M252" s="11"/>
      <c r="P252" s="11"/>
      <c r="Q252" s="11"/>
    </row>
    <row r="253" spans="2:17" x14ac:dyDescent="0.25">
      <c r="B253" s="30"/>
      <c r="C253" s="301"/>
      <c r="H253" s="11"/>
      <c r="K253" s="11"/>
      <c r="M253" s="11"/>
      <c r="P253" s="11"/>
      <c r="Q253" s="11"/>
    </row>
    <row r="254" spans="2:17" x14ac:dyDescent="0.25">
      <c r="B254" s="30"/>
      <c r="C254" s="301"/>
      <c r="H254" s="11"/>
      <c r="K254" s="11"/>
      <c r="M254" s="11"/>
      <c r="P254" s="11"/>
      <c r="Q254" s="11"/>
    </row>
    <row r="255" spans="2:17" x14ac:dyDescent="0.25">
      <c r="B255" s="30"/>
      <c r="C255" s="301"/>
      <c r="H255" s="11"/>
      <c r="K255" s="11"/>
      <c r="M255" s="11"/>
      <c r="P255" s="11"/>
      <c r="Q255" s="11"/>
    </row>
    <row r="256" spans="2:17" x14ac:dyDescent="0.25">
      <c r="B256" s="30"/>
      <c r="C256" s="301"/>
      <c r="H256" s="11"/>
      <c r="K256" s="11"/>
      <c r="M256" s="11"/>
      <c r="P256" s="11"/>
      <c r="Q256" s="11"/>
    </row>
    <row r="257" spans="2:17" x14ac:dyDescent="0.25">
      <c r="B257" s="30"/>
      <c r="C257" s="301"/>
      <c r="H257" s="11"/>
      <c r="K257" s="11"/>
      <c r="M257" s="11"/>
      <c r="P257" s="11"/>
      <c r="Q257" s="11"/>
    </row>
    <row r="258" spans="2:17" x14ac:dyDescent="0.25">
      <c r="B258" s="30"/>
      <c r="C258" s="301"/>
      <c r="H258" s="11"/>
      <c r="K258" s="11"/>
      <c r="M258" s="11"/>
      <c r="P258" s="11"/>
      <c r="Q258" s="11"/>
    </row>
    <row r="259" spans="2:17" x14ac:dyDescent="0.25">
      <c r="B259" s="30"/>
      <c r="C259" s="301"/>
      <c r="H259" s="11"/>
      <c r="K259" s="11"/>
      <c r="M259" s="11"/>
      <c r="P259" s="11"/>
      <c r="Q259" s="11"/>
    </row>
    <row r="260" spans="2:17" x14ac:dyDescent="0.25">
      <c r="B260" s="30"/>
      <c r="C260" s="301"/>
      <c r="H260" s="11"/>
      <c r="K260" s="11"/>
      <c r="M260" s="11"/>
      <c r="P260" s="11"/>
      <c r="Q260" s="11"/>
    </row>
    <row r="261" spans="2:17" x14ac:dyDescent="0.25">
      <c r="B261" s="30"/>
      <c r="C261" s="301"/>
      <c r="H261" s="11"/>
      <c r="K261" s="11"/>
      <c r="M261" s="11"/>
      <c r="P261" s="11"/>
      <c r="Q261" s="11"/>
    </row>
    <row r="262" spans="2:17" x14ac:dyDescent="0.25">
      <c r="B262" s="30"/>
      <c r="C262" s="301"/>
      <c r="H262" s="11"/>
      <c r="K262" s="11"/>
      <c r="M262" s="11"/>
      <c r="P262" s="11"/>
      <c r="Q262" s="11"/>
    </row>
    <row r="263" spans="2:17" x14ac:dyDescent="0.25">
      <c r="B263" s="30"/>
      <c r="C263" s="301"/>
      <c r="H263" s="11"/>
      <c r="K263" s="11"/>
      <c r="M263" s="11"/>
      <c r="P263" s="11"/>
      <c r="Q263" s="11"/>
    </row>
    <row r="264" spans="2:17" x14ac:dyDescent="0.25">
      <c r="B264" s="30"/>
      <c r="C264" s="301"/>
      <c r="H264" s="11"/>
      <c r="K264" s="11"/>
      <c r="M264" s="11"/>
      <c r="P264" s="11"/>
      <c r="Q264" s="11"/>
    </row>
    <row r="265" spans="2:17" x14ac:dyDescent="0.25">
      <c r="B265" s="30"/>
      <c r="C265" s="301"/>
      <c r="H265" s="11"/>
      <c r="K265" s="11"/>
      <c r="M265" s="11"/>
      <c r="P265" s="11"/>
      <c r="Q265" s="11"/>
    </row>
    <row r="266" spans="2:17" x14ac:dyDescent="0.25">
      <c r="B266" s="30"/>
      <c r="C266" s="301"/>
      <c r="H266" s="11"/>
      <c r="K266" s="11"/>
      <c r="M266" s="11"/>
      <c r="P266" s="11"/>
      <c r="Q266" s="11"/>
    </row>
    <row r="267" spans="2:17" x14ac:dyDescent="0.25">
      <c r="B267" s="30"/>
      <c r="C267" s="301"/>
      <c r="H267" s="11"/>
      <c r="K267" s="11"/>
      <c r="M267" s="11"/>
      <c r="P267" s="11"/>
      <c r="Q267" s="11"/>
    </row>
    <row r="268" spans="2:17" x14ac:dyDescent="0.25">
      <c r="B268" s="30"/>
      <c r="C268" s="301"/>
      <c r="H268" s="11"/>
      <c r="K268" s="11"/>
      <c r="M268" s="11"/>
      <c r="P268" s="11"/>
      <c r="Q268" s="11"/>
    </row>
    <row r="269" spans="2:17" x14ac:dyDescent="0.25">
      <c r="B269" s="30"/>
      <c r="C269" s="301"/>
      <c r="H269" s="11"/>
      <c r="K269" s="11"/>
      <c r="M269" s="11"/>
      <c r="P269" s="11"/>
      <c r="Q269" s="11"/>
    </row>
    <row r="270" spans="2:17" x14ac:dyDescent="0.25">
      <c r="B270" s="30"/>
      <c r="C270" s="301"/>
      <c r="H270" s="11"/>
      <c r="K270" s="11"/>
      <c r="M270" s="11"/>
      <c r="P270" s="11"/>
      <c r="Q270" s="11"/>
    </row>
    <row r="271" spans="2:17" x14ac:dyDescent="0.25">
      <c r="B271" s="30"/>
      <c r="C271" s="301"/>
      <c r="H271" s="11"/>
      <c r="K271" s="11"/>
      <c r="M271" s="11"/>
      <c r="P271" s="11"/>
      <c r="Q271" s="11"/>
    </row>
    <row r="272" spans="2:17" x14ac:dyDescent="0.25">
      <c r="B272" s="30"/>
      <c r="C272" s="301"/>
      <c r="H272" s="11"/>
      <c r="K272" s="11"/>
      <c r="M272" s="11"/>
      <c r="P272" s="11"/>
      <c r="Q272" s="11"/>
    </row>
    <row r="273" spans="2:17" x14ac:dyDescent="0.25">
      <c r="B273" s="30"/>
      <c r="C273" s="301"/>
      <c r="H273" s="11"/>
      <c r="K273" s="11"/>
      <c r="M273" s="11"/>
      <c r="P273" s="11"/>
      <c r="Q273" s="11"/>
    </row>
    <row r="274" spans="2:17" x14ac:dyDescent="0.25">
      <c r="B274" s="30"/>
      <c r="C274" s="301"/>
      <c r="H274" s="11"/>
      <c r="K274" s="11"/>
      <c r="M274" s="11"/>
      <c r="P274" s="11"/>
      <c r="Q274" s="11"/>
    </row>
    <row r="275" spans="2:17" x14ac:dyDescent="0.25">
      <c r="B275" s="30"/>
      <c r="C275" s="301"/>
      <c r="H275" s="11"/>
      <c r="K275" s="11"/>
      <c r="M275" s="11"/>
      <c r="P275" s="11"/>
      <c r="Q275" s="11"/>
    </row>
    <row r="276" spans="2:17" x14ac:dyDescent="0.25">
      <c r="B276" s="30"/>
      <c r="C276" s="301"/>
      <c r="H276" s="11"/>
      <c r="K276" s="11"/>
      <c r="M276" s="11"/>
      <c r="P276" s="11"/>
      <c r="Q276" s="11"/>
    </row>
    <row r="277" spans="2:17" x14ac:dyDescent="0.25">
      <c r="B277" s="30"/>
      <c r="C277" s="301"/>
      <c r="H277" s="11"/>
      <c r="K277" s="11"/>
      <c r="M277" s="11"/>
      <c r="P277" s="11"/>
      <c r="Q277" s="11"/>
    </row>
    <row r="278" spans="2:17" x14ac:dyDescent="0.25">
      <c r="B278" s="30"/>
      <c r="C278" s="301"/>
      <c r="H278" s="11"/>
      <c r="K278" s="11"/>
      <c r="M278" s="11"/>
      <c r="P278" s="11"/>
      <c r="Q278" s="11"/>
    </row>
    <row r="279" spans="2:17" x14ac:dyDescent="0.25">
      <c r="B279" s="30"/>
      <c r="C279" s="301"/>
      <c r="H279" s="11"/>
      <c r="K279" s="11"/>
      <c r="M279" s="11"/>
      <c r="P279" s="11"/>
      <c r="Q279" s="11"/>
    </row>
    <row r="280" spans="2:17" x14ac:dyDescent="0.25">
      <c r="B280" s="30"/>
      <c r="C280" s="301"/>
      <c r="H280" s="11"/>
      <c r="K280" s="11"/>
      <c r="M280" s="11"/>
      <c r="P280" s="11"/>
      <c r="Q280" s="11"/>
    </row>
    <row r="281" spans="2:17" x14ac:dyDescent="0.25">
      <c r="B281" s="30"/>
      <c r="C281" s="301"/>
      <c r="H281" s="11"/>
      <c r="K281" s="11"/>
      <c r="M281" s="11"/>
      <c r="P281" s="11"/>
      <c r="Q281" s="11"/>
    </row>
    <row r="282" spans="2:17" x14ac:dyDescent="0.25">
      <c r="B282" s="30"/>
      <c r="C282" s="301"/>
      <c r="H282" s="11"/>
      <c r="K282" s="11"/>
      <c r="M282" s="11"/>
      <c r="P282" s="11"/>
      <c r="Q282" s="11"/>
    </row>
    <row r="283" spans="2:17" x14ac:dyDescent="0.25">
      <c r="B283" s="30"/>
      <c r="C283" s="301"/>
      <c r="H283" s="11"/>
      <c r="K283" s="11"/>
      <c r="M283" s="11"/>
      <c r="P283" s="11"/>
      <c r="Q283" s="11"/>
    </row>
    <row r="284" spans="2:17" x14ac:dyDescent="0.25">
      <c r="B284" s="30"/>
      <c r="C284" s="301"/>
      <c r="H284" s="11"/>
      <c r="K284" s="11"/>
      <c r="M284" s="11"/>
      <c r="P284" s="11"/>
      <c r="Q284" s="11"/>
    </row>
    <row r="285" spans="2:17" x14ac:dyDescent="0.25">
      <c r="B285" s="30"/>
      <c r="C285" s="301"/>
      <c r="H285" s="11"/>
      <c r="K285" s="11"/>
      <c r="M285" s="11"/>
      <c r="P285" s="11"/>
      <c r="Q285" s="11"/>
    </row>
    <row r="286" spans="2:17" x14ac:dyDescent="0.25">
      <c r="B286" s="30"/>
      <c r="C286" s="301"/>
      <c r="H286" s="11"/>
      <c r="K286" s="11"/>
      <c r="M286" s="11"/>
      <c r="P286" s="11"/>
      <c r="Q286" s="11"/>
    </row>
    <row r="287" spans="2:17" x14ac:dyDescent="0.25">
      <c r="B287" s="30"/>
      <c r="C287" s="301"/>
      <c r="H287" s="11"/>
      <c r="K287" s="11"/>
      <c r="M287" s="11"/>
      <c r="P287" s="11"/>
      <c r="Q287" s="11"/>
    </row>
    <row r="288" spans="2:17" x14ac:dyDescent="0.25">
      <c r="B288" s="30"/>
      <c r="C288" s="301"/>
      <c r="H288" s="11"/>
      <c r="K288" s="11"/>
      <c r="M288" s="11"/>
      <c r="P288" s="11"/>
      <c r="Q288" s="11"/>
    </row>
    <row r="289" spans="2:17" x14ac:dyDescent="0.25">
      <c r="B289" s="30"/>
      <c r="C289" s="301"/>
      <c r="H289" s="11"/>
      <c r="K289" s="11"/>
      <c r="M289" s="11"/>
      <c r="P289" s="11"/>
      <c r="Q289" s="11"/>
    </row>
    <row r="290" spans="2:17" x14ac:dyDescent="0.25">
      <c r="B290" s="30"/>
      <c r="C290" s="301"/>
      <c r="H290" s="11"/>
      <c r="K290" s="11"/>
      <c r="M290" s="11"/>
      <c r="P290" s="11"/>
      <c r="Q290" s="11"/>
    </row>
    <row r="291" spans="2:17" x14ac:dyDescent="0.25">
      <c r="B291" s="30"/>
      <c r="C291" s="301"/>
      <c r="H291" s="11"/>
      <c r="K291" s="11"/>
      <c r="M291" s="11"/>
      <c r="P291" s="11"/>
      <c r="Q291" s="11"/>
    </row>
    <row r="292" spans="2:17" x14ac:dyDescent="0.25">
      <c r="B292" s="30"/>
      <c r="C292" s="301"/>
      <c r="H292" s="11"/>
      <c r="K292" s="11"/>
      <c r="M292" s="11"/>
      <c r="P292" s="11"/>
      <c r="Q292" s="11"/>
    </row>
    <row r="293" spans="2:17" x14ac:dyDescent="0.25">
      <c r="B293" s="30"/>
      <c r="C293" s="301"/>
      <c r="H293" s="11"/>
      <c r="K293" s="11"/>
      <c r="M293" s="11"/>
      <c r="P293" s="11"/>
      <c r="Q293" s="11"/>
    </row>
    <row r="294" spans="2:17" x14ac:dyDescent="0.25">
      <c r="B294" s="30"/>
      <c r="C294" s="301"/>
      <c r="H294" s="11"/>
      <c r="K294" s="11"/>
      <c r="M294" s="11"/>
      <c r="P294" s="11"/>
      <c r="Q294" s="11"/>
    </row>
    <row r="295" spans="2:17" x14ac:dyDescent="0.25">
      <c r="B295" s="30"/>
      <c r="C295" s="301"/>
      <c r="H295" s="11"/>
      <c r="K295" s="11"/>
      <c r="M295" s="11"/>
      <c r="P295" s="11"/>
      <c r="Q295" s="11"/>
    </row>
    <row r="296" spans="2:17" x14ac:dyDescent="0.25">
      <c r="B296" s="30"/>
      <c r="C296" s="301"/>
      <c r="H296" s="11"/>
      <c r="K296" s="11"/>
      <c r="M296" s="11"/>
      <c r="P296" s="11"/>
      <c r="Q296" s="11"/>
    </row>
    <row r="297" spans="2:17" x14ac:dyDescent="0.25">
      <c r="B297" s="30"/>
      <c r="C297" s="301"/>
      <c r="H297" s="11"/>
      <c r="K297" s="11"/>
      <c r="M297" s="11"/>
      <c r="P297" s="11"/>
      <c r="Q297" s="11"/>
    </row>
    <row r="298" spans="2:17" x14ac:dyDescent="0.25">
      <c r="B298" s="30"/>
      <c r="C298" s="301"/>
      <c r="H298" s="11"/>
      <c r="K298" s="11"/>
      <c r="M298" s="11"/>
      <c r="P298" s="11"/>
      <c r="Q298" s="11"/>
    </row>
    <row r="299" spans="2:17" x14ac:dyDescent="0.25">
      <c r="B299" s="30"/>
      <c r="C299" s="301"/>
      <c r="H299" s="11"/>
      <c r="K299" s="11"/>
      <c r="M299" s="11"/>
      <c r="P299" s="11"/>
      <c r="Q299" s="11"/>
    </row>
    <row r="300" spans="2:17" x14ac:dyDescent="0.25">
      <c r="B300" s="30"/>
      <c r="C300" s="301"/>
      <c r="H300" s="11"/>
      <c r="K300" s="11"/>
      <c r="M300" s="11"/>
      <c r="P300" s="11"/>
      <c r="Q300" s="11"/>
    </row>
    <row r="301" spans="2:17" x14ac:dyDescent="0.25">
      <c r="B301" s="30"/>
      <c r="C301" s="301"/>
      <c r="H301" s="11"/>
      <c r="K301" s="11"/>
      <c r="M301" s="11"/>
      <c r="P301" s="11"/>
      <c r="Q301" s="11"/>
    </row>
    <row r="302" spans="2:17" x14ac:dyDescent="0.25">
      <c r="B302" s="30"/>
      <c r="C302" s="301"/>
      <c r="H302" s="11"/>
      <c r="K302" s="11"/>
      <c r="M302" s="11"/>
      <c r="P302" s="11"/>
      <c r="Q302" s="11"/>
    </row>
    <row r="303" spans="2:17" x14ac:dyDescent="0.25">
      <c r="B303" s="30"/>
      <c r="C303" s="301"/>
      <c r="H303" s="11"/>
      <c r="K303" s="11"/>
      <c r="M303" s="11"/>
      <c r="P303" s="11"/>
      <c r="Q303" s="11"/>
    </row>
    <row r="304" spans="2:17" x14ac:dyDescent="0.25">
      <c r="B304" s="30"/>
      <c r="C304" s="301"/>
      <c r="H304" s="11"/>
      <c r="K304" s="11"/>
      <c r="M304" s="11"/>
      <c r="P304" s="11"/>
      <c r="Q304" s="11"/>
    </row>
    <row r="305" spans="2:17" x14ac:dyDescent="0.25">
      <c r="B305" s="30"/>
      <c r="C305" s="301"/>
      <c r="H305" s="11"/>
      <c r="K305" s="11"/>
      <c r="M305" s="11"/>
      <c r="P305" s="11"/>
      <c r="Q305" s="11"/>
    </row>
    <row r="306" spans="2:17" x14ac:dyDescent="0.25">
      <c r="B306" s="30"/>
      <c r="C306" s="301"/>
      <c r="H306" s="11"/>
      <c r="K306" s="11"/>
      <c r="M306" s="11"/>
      <c r="P306" s="11"/>
      <c r="Q306" s="11"/>
    </row>
    <row r="307" spans="2:17" x14ac:dyDescent="0.25">
      <c r="B307" s="30"/>
      <c r="C307" s="301"/>
      <c r="H307" s="11"/>
      <c r="K307" s="11"/>
      <c r="M307" s="11"/>
      <c r="P307" s="11"/>
      <c r="Q307" s="11"/>
    </row>
    <row r="308" spans="2:17" x14ac:dyDescent="0.25">
      <c r="B308" s="30"/>
      <c r="C308" s="301"/>
      <c r="H308" s="11"/>
      <c r="K308" s="11"/>
      <c r="M308" s="11"/>
      <c r="P308" s="11"/>
      <c r="Q308" s="11"/>
    </row>
    <row r="309" spans="2:17" x14ac:dyDescent="0.25">
      <c r="B309" s="30"/>
      <c r="C309" s="301"/>
      <c r="H309" s="11"/>
      <c r="K309" s="11"/>
      <c r="M309" s="11"/>
      <c r="P309" s="11"/>
      <c r="Q309" s="11"/>
    </row>
    <row r="310" spans="2:17" x14ac:dyDescent="0.25">
      <c r="B310" s="30"/>
      <c r="C310" s="301"/>
      <c r="H310" s="11"/>
      <c r="K310" s="11"/>
      <c r="M310" s="11"/>
      <c r="P310" s="11"/>
      <c r="Q310" s="11"/>
    </row>
    <row r="311" spans="2:17" x14ac:dyDescent="0.25">
      <c r="B311" s="30"/>
      <c r="C311" s="301"/>
      <c r="H311" s="11"/>
      <c r="K311" s="11"/>
      <c r="M311" s="11"/>
      <c r="P311" s="11"/>
      <c r="Q311" s="11"/>
    </row>
    <row r="312" spans="2:17" x14ac:dyDescent="0.25">
      <c r="B312" s="30"/>
      <c r="C312" s="301"/>
      <c r="H312" s="11"/>
      <c r="K312" s="11"/>
      <c r="M312" s="11"/>
      <c r="P312" s="11"/>
      <c r="Q312" s="11"/>
    </row>
    <row r="313" spans="2:17" x14ac:dyDescent="0.25">
      <c r="B313" s="30"/>
      <c r="C313" s="301"/>
      <c r="H313" s="11"/>
      <c r="K313" s="11"/>
      <c r="M313" s="11"/>
      <c r="P313" s="11"/>
      <c r="Q313" s="11"/>
    </row>
    <row r="314" spans="2:17" x14ac:dyDescent="0.25">
      <c r="B314" s="30"/>
      <c r="C314" s="301"/>
      <c r="H314" s="11"/>
      <c r="K314" s="11"/>
      <c r="M314" s="11"/>
      <c r="P314" s="11"/>
      <c r="Q314" s="11"/>
    </row>
    <row r="315" spans="2:17" x14ac:dyDescent="0.25">
      <c r="B315" s="30"/>
      <c r="C315" s="301"/>
      <c r="H315" s="11"/>
      <c r="K315" s="11"/>
      <c r="M315" s="11"/>
      <c r="P315" s="11"/>
      <c r="Q315" s="11"/>
    </row>
    <row r="316" spans="2:17" x14ac:dyDescent="0.25">
      <c r="B316" s="30"/>
      <c r="C316" s="301"/>
      <c r="H316" s="11"/>
      <c r="K316" s="11"/>
      <c r="M316" s="11"/>
      <c r="P316" s="11"/>
      <c r="Q316" s="11"/>
    </row>
    <row r="317" spans="2:17" x14ac:dyDescent="0.25">
      <c r="B317" s="30"/>
      <c r="C317" s="301"/>
      <c r="H317" s="11"/>
      <c r="K317" s="11"/>
      <c r="M317" s="11"/>
      <c r="P317" s="11"/>
      <c r="Q317" s="11"/>
    </row>
    <row r="318" spans="2:17" x14ac:dyDescent="0.25">
      <c r="B318" s="30"/>
      <c r="C318" s="301"/>
      <c r="H318" s="11"/>
      <c r="K318" s="11"/>
      <c r="M318" s="11"/>
      <c r="P318" s="11"/>
      <c r="Q318" s="11"/>
    </row>
    <row r="319" spans="2:17" x14ac:dyDescent="0.25">
      <c r="B319" s="30"/>
      <c r="C319" s="301"/>
      <c r="H319" s="11"/>
      <c r="K319" s="11"/>
      <c r="M319" s="11"/>
      <c r="P319" s="11"/>
      <c r="Q319" s="11"/>
    </row>
    <row r="320" spans="2:17" x14ac:dyDescent="0.25">
      <c r="B320" s="30"/>
      <c r="C320" s="301"/>
      <c r="H320" s="11"/>
      <c r="K320" s="11"/>
      <c r="M320" s="11"/>
      <c r="P320" s="11"/>
      <c r="Q320" s="11"/>
    </row>
    <row r="321" spans="2:17" x14ac:dyDescent="0.25">
      <c r="B321" s="30"/>
      <c r="C321" s="301"/>
      <c r="H321" s="11"/>
      <c r="K321" s="11"/>
      <c r="M321" s="11"/>
      <c r="P321" s="11"/>
      <c r="Q321" s="11"/>
    </row>
    <row r="322" spans="2:17" x14ac:dyDescent="0.25">
      <c r="B322" s="30"/>
      <c r="C322" s="301"/>
      <c r="H322" s="11"/>
      <c r="K322" s="11"/>
      <c r="M322" s="11"/>
      <c r="P322" s="11"/>
      <c r="Q322" s="11"/>
    </row>
    <row r="323" spans="2:17" x14ac:dyDescent="0.25">
      <c r="B323" s="30"/>
      <c r="C323" s="301"/>
      <c r="H323" s="11"/>
      <c r="K323" s="11"/>
      <c r="M323" s="11"/>
      <c r="P323" s="11"/>
      <c r="Q323" s="11"/>
    </row>
    <row r="324" spans="2:17" x14ac:dyDescent="0.25">
      <c r="B324" s="30"/>
      <c r="C324" s="301"/>
      <c r="H324" s="11"/>
      <c r="K324" s="11"/>
      <c r="M324" s="11"/>
      <c r="P324" s="11"/>
      <c r="Q324" s="11"/>
    </row>
    <row r="325" spans="2:17" x14ac:dyDescent="0.25">
      <c r="B325" s="30"/>
      <c r="C325" s="301"/>
      <c r="H325" s="11"/>
      <c r="K325" s="11"/>
      <c r="M325" s="11"/>
      <c r="P325" s="11"/>
      <c r="Q325" s="11"/>
    </row>
    <row r="326" spans="2:17" x14ac:dyDescent="0.25">
      <c r="B326" s="30"/>
      <c r="C326" s="301"/>
      <c r="H326" s="11"/>
      <c r="K326" s="11"/>
      <c r="M326" s="11"/>
      <c r="P326" s="11"/>
      <c r="Q326" s="11"/>
    </row>
    <row r="327" spans="2:17" x14ac:dyDescent="0.25">
      <c r="B327" s="30"/>
      <c r="C327" s="301"/>
      <c r="H327" s="11"/>
      <c r="K327" s="11"/>
      <c r="M327" s="11"/>
      <c r="P327" s="11"/>
      <c r="Q327" s="11"/>
    </row>
    <row r="328" spans="2:17" x14ac:dyDescent="0.25">
      <c r="B328" s="30"/>
      <c r="C328" s="301"/>
      <c r="H328" s="11"/>
      <c r="K328" s="11"/>
      <c r="M328" s="11"/>
      <c r="P328" s="11"/>
      <c r="Q328" s="11"/>
    </row>
    <row r="329" spans="2:17" x14ac:dyDescent="0.25">
      <c r="B329" s="30"/>
      <c r="C329" s="301"/>
      <c r="H329" s="11"/>
      <c r="K329" s="11"/>
      <c r="M329" s="11"/>
      <c r="P329" s="11"/>
      <c r="Q329" s="11"/>
    </row>
    <row r="330" spans="2:17" x14ac:dyDescent="0.25">
      <c r="B330" s="30"/>
      <c r="C330" s="301"/>
      <c r="H330" s="11"/>
      <c r="K330" s="11"/>
      <c r="M330" s="11"/>
      <c r="P330" s="11"/>
      <c r="Q330" s="11"/>
    </row>
    <row r="331" spans="2:17" x14ac:dyDescent="0.25">
      <c r="B331" s="30"/>
      <c r="C331" s="301"/>
      <c r="H331" s="11"/>
      <c r="K331" s="11"/>
      <c r="M331" s="11"/>
      <c r="P331" s="11"/>
      <c r="Q331" s="11"/>
    </row>
    <row r="332" spans="2:17" x14ac:dyDescent="0.25">
      <c r="B332" s="30"/>
      <c r="C332" s="301"/>
      <c r="H332" s="11"/>
      <c r="K332" s="11"/>
      <c r="M332" s="11"/>
      <c r="P332" s="11"/>
      <c r="Q332" s="11"/>
    </row>
    <row r="333" spans="2:17" x14ac:dyDescent="0.25">
      <c r="B333" s="30"/>
      <c r="C333" s="301"/>
      <c r="H333" s="11"/>
      <c r="K333" s="11"/>
      <c r="M333" s="11"/>
      <c r="P333" s="11"/>
      <c r="Q333" s="11"/>
    </row>
    <row r="334" spans="2:17" x14ac:dyDescent="0.25">
      <c r="B334" s="30"/>
      <c r="C334" s="301"/>
      <c r="H334" s="11"/>
      <c r="K334" s="11"/>
      <c r="M334" s="11"/>
      <c r="P334" s="11"/>
      <c r="Q334" s="11"/>
    </row>
    <row r="335" spans="2:17" x14ac:dyDescent="0.25">
      <c r="B335" s="30"/>
      <c r="C335" s="301"/>
      <c r="H335" s="11"/>
      <c r="K335" s="11"/>
      <c r="M335" s="11"/>
      <c r="P335" s="11"/>
      <c r="Q335" s="11"/>
    </row>
    <row r="336" spans="2:17" x14ac:dyDescent="0.25">
      <c r="B336" s="30"/>
      <c r="C336" s="301"/>
      <c r="H336" s="11"/>
      <c r="K336" s="11"/>
      <c r="M336" s="11"/>
      <c r="P336" s="11"/>
      <c r="Q336" s="11"/>
    </row>
    <row r="337" spans="2:17" x14ac:dyDescent="0.25">
      <c r="B337" s="30"/>
      <c r="C337" s="301"/>
      <c r="H337" s="11"/>
      <c r="K337" s="11"/>
      <c r="M337" s="11"/>
      <c r="P337" s="11"/>
      <c r="Q337" s="11"/>
    </row>
    <row r="338" spans="2:17" x14ac:dyDescent="0.25">
      <c r="B338" s="30"/>
      <c r="C338" s="301"/>
      <c r="H338" s="11"/>
      <c r="K338" s="11"/>
      <c r="M338" s="11"/>
      <c r="P338" s="11"/>
      <c r="Q338" s="11"/>
    </row>
    <row r="339" spans="2:17" x14ac:dyDescent="0.25">
      <c r="B339" s="30"/>
      <c r="C339" s="301"/>
      <c r="H339" s="11"/>
      <c r="K339" s="11"/>
      <c r="M339" s="11"/>
      <c r="P339" s="11"/>
      <c r="Q339" s="11"/>
    </row>
    <row r="340" spans="2:17" x14ac:dyDescent="0.25">
      <c r="B340" s="30"/>
      <c r="C340" s="301"/>
      <c r="H340" s="11"/>
      <c r="K340" s="11"/>
      <c r="M340" s="11"/>
      <c r="P340" s="11"/>
      <c r="Q340" s="11"/>
    </row>
    <row r="341" spans="2:17" x14ac:dyDescent="0.25">
      <c r="B341" s="30"/>
      <c r="C341" s="301"/>
      <c r="H341" s="11"/>
      <c r="K341" s="11"/>
      <c r="M341" s="11"/>
      <c r="P341" s="11"/>
      <c r="Q341" s="11"/>
    </row>
    <row r="342" spans="2:17" x14ac:dyDescent="0.25">
      <c r="B342" s="30"/>
      <c r="C342" s="301"/>
      <c r="H342" s="11"/>
      <c r="K342" s="11"/>
      <c r="M342" s="11"/>
      <c r="P342" s="11"/>
      <c r="Q342" s="11"/>
    </row>
    <row r="343" spans="2:17" x14ac:dyDescent="0.25">
      <c r="B343" s="30"/>
      <c r="C343" s="301"/>
      <c r="H343" s="11"/>
      <c r="K343" s="11"/>
      <c r="M343" s="11"/>
      <c r="P343" s="11"/>
      <c r="Q343" s="11"/>
    </row>
    <row r="344" spans="2:17" x14ac:dyDescent="0.25">
      <c r="B344" s="30"/>
      <c r="C344" s="301"/>
      <c r="H344" s="11"/>
      <c r="K344" s="11"/>
      <c r="M344" s="11"/>
      <c r="P344" s="11"/>
      <c r="Q344" s="11"/>
    </row>
    <row r="345" spans="2:17" x14ac:dyDescent="0.25">
      <c r="B345" s="30"/>
      <c r="C345" s="301"/>
      <c r="H345" s="11"/>
      <c r="K345" s="11"/>
      <c r="M345" s="11"/>
      <c r="P345" s="11"/>
      <c r="Q345" s="11"/>
    </row>
    <row r="346" spans="2:17" x14ac:dyDescent="0.25">
      <c r="B346" s="30"/>
      <c r="C346" s="301"/>
      <c r="H346" s="11"/>
      <c r="K346" s="11"/>
      <c r="M346" s="11"/>
      <c r="P346" s="11"/>
      <c r="Q346" s="11"/>
    </row>
    <row r="347" spans="2:17" x14ac:dyDescent="0.25">
      <c r="B347" s="30"/>
      <c r="C347" s="301"/>
      <c r="H347" s="11"/>
      <c r="K347" s="11"/>
      <c r="M347" s="11"/>
      <c r="P347" s="11"/>
      <c r="Q347" s="11"/>
    </row>
    <row r="348" spans="2:17" x14ac:dyDescent="0.25">
      <c r="B348" s="30"/>
      <c r="C348" s="301"/>
      <c r="H348" s="11"/>
      <c r="K348" s="11"/>
      <c r="M348" s="11"/>
      <c r="P348" s="11"/>
      <c r="Q348" s="11"/>
    </row>
    <row r="349" spans="2:17" x14ac:dyDescent="0.25">
      <c r="B349" s="30"/>
      <c r="C349" s="301"/>
      <c r="H349" s="11"/>
      <c r="K349" s="11"/>
      <c r="M349" s="11"/>
      <c r="P349" s="11"/>
      <c r="Q349" s="11"/>
    </row>
    <row r="350" spans="2:17" x14ac:dyDescent="0.25">
      <c r="B350" s="30"/>
      <c r="C350" s="301"/>
      <c r="H350" s="11"/>
      <c r="K350" s="11"/>
      <c r="M350" s="11"/>
      <c r="P350" s="11"/>
      <c r="Q350" s="11"/>
    </row>
    <row r="351" spans="2:17" x14ac:dyDescent="0.25">
      <c r="B351" s="30"/>
      <c r="C351" s="301"/>
      <c r="H351" s="11"/>
      <c r="K351" s="11"/>
      <c r="M351" s="11"/>
      <c r="P351" s="11"/>
      <c r="Q351" s="11"/>
    </row>
    <row r="352" spans="2:17" x14ac:dyDescent="0.25">
      <c r="B352" s="30"/>
      <c r="C352" s="301"/>
      <c r="H352" s="11"/>
      <c r="K352" s="11"/>
      <c r="M352" s="11"/>
      <c r="P352" s="11"/>
      <c r="Q352" s="11"/>
    </row>
    <row r="353" spans="2:17" x14ac:dyDescent="0.25">
      <c r="B353" s="30"/>
      <c r="C353" s="301"/>
      <c r="H353" s="11"/>
      <c r="K353" s="11"/>
      <c r="M353" s="11"/>
      <c r="P353" s="11"/>
      <c r="Q353" s="11"/>
    </row>
    <row r="354" spans="2:17" x14ac:dyDescent="0.25">
      <c r="B354" s="30"/>
      <c r="C354" s="301"/>
      <c r="H354" s="11"/>
      <c r="K354" s="11"/>
      <c r="M354" s="11"/>
      <c r="P354" s="11"/>
      <c r="Q354" s="11"/>
    </row>
    <row r="355" spans="2:17" x14ac:dyDescent="0.25">
      <c r="B355" s="30"/>
      <c r="C355" s="301"/>
      <c r="H355" s="11"/>
      <c r="K355" s="11"/>
      <c r="M355" s="11"/>
      <c r="P355" s="11"/>
      <c r="Q355" s="11"/>
    </row>
    <row r="356" spans="2:17" x14ac:dyDescent="0.25">
      <c r="B356" s="30"/>
      <c r="C356" s="301"/>
      <c r="H356" s="11"/>
      <c r="K356" s="11"/>
      <c r="M356" s="11"/>
      <c r="P356" s="11"/>
      <c r="Q356" s="11"/>
    </row>
    <row r="357" spans="2:17" x14ac:dyDescent="0.25">
      <c r="B357" s="30"/>
      <c r="C357" s="301"/>
      <c r="H357" s="11"/>
      <c r="K357" s="11"/>
      <c r="M357" s="11"/>
      <c r="P357" s="11"/>
      <c r="Q357" s="11"/>
    </row>
    <row r="358" spans="2:17" x14ac:dyDescent="0.25">
      <c r="B358" s="30"/>
      <c r="C358" s="301"/>
      <c r="H358" s="11"/>
      <c r="K358" s="11"/>
      <c r="M358" s="11"/>
      <c r="P358" s="11"/>
      <c r="Q358" s="11"/>
    </row>
    <row r="359" spans="2:17" x14ac:dyDescent="0.25">
      <c r="B359" s="30"/>
      <c r="C359" s="301"/>
      <c r="H359" s="11"/>
      <c r="K359" s="11"/>
      <c r="M359" s="11"/>
      <c r="P359" s="11"/>
      <c r="Q359" s="11"/>
    </row>
    <row r="360" spans="2:17" x14ac:dyDescent="0.25">
      <c r="B360" s="30"/>
      <c r="C360" s="301"/>
      <c r="H360" s="11"/>
      <c r="K360" s="11"/>
      <c r="M360" s="11"/>
      <c r="P360" s="11"/>
      <c r="Q360" s="11"/>
    </row>
    <row r="361" spans="2:17" x14ac:dyDescent="0.25">
      <c r="B361" s="30"/>
      <c r="C361" s="301"/>
      <c r="H361" s="11"/>
      <c r="K361" s="11"/>
      <c r="M361" s="11"/>
      <c r="P361" s="11"/>
      <c r="Q361" s="11"/>
    </row>
    <row r="362" spans="2:17" x14ac:dyDescent="0.25">
      <c r="B362" s="30"/>
      <c r="C362" s="301"/>
      <c r="H362" s="11"/>
      <c r="K362" s="11"/>
      <c r="M362" s="11"/>
      <c r="P362" s="11"/>
      <c r="Q362" s="11"/>
    </row>
    <row r="363" spans="2:17" x14ac:dyDescent="0.25">
      <c r="B363" s="30"/>
      <c r="C363" s="301"/>
      <c r="H363" s="11"/>
      <c r="K363" s="11"/>
      <c r="M363" s="11"/>
      <c r="P363" s="11"/>
      <c r="Q363" s="11"/>
    </row>
    <row r="364" spans="2:17" x14ac:dyDescent="0.25">
      <c r="B364" s="30"/>
      <c r="C364" s="301"/>
      <c r="H364" s="11"/>
      <c r="K364" s="11"/>
      <c r="M364" s="11"/>
      <c r="P364" s="11"/>
      <c r="Q364" s="11"/>
    </row>
    <row r="365" spans="2:17" x14ac:dyDescent="0.25">
      <c r="B365" s="30"/>
      <c r="C365" s="301"/>
      <c r="H365" s="11"/>
      <c r="K365" s="11"/>
      <c r="M365" s="11"/>
      <c r="P365" s="11"/>
      <c r="Q365" s="11"/>
    </row>
    <row r="366" spans="2:17" x14ac:dyDescent="0.25">
      <c r="B366" s="30"/>
      <c r="C366" s="301"/>
      <c r="H366" s="11"/>
      <c r="K366" s="11"/>
      <c r="M366" s="11"/>
      <c r="P366" s="11"/>
      <c r="Q366" s="11"/>
    </row>
    <row r="367" spans="2:17" x14ac:dyDescent="0.25">
      <c r="B367" s="30"/>
      <c r="C367" s="301"/>
      <c r="H367" s="11"/>
      <c r="K367" s="11"/>
      <c r="M367" s="11"/>
      <c r="P367" s="11"/>
      <c r="Q367" s="11"/>
    </row>
    <row r="368" spans="2:17" x14ac:dyDescent="0.25">
      <c r="B368" s="30"/>
      <c r="C368" s="301"/>
      <c r="H368" s="11"/>
      <c r="K368" s="11"/>
      <c r="M368" s="11"/>
      <c r="P368" s="11"/>
      <c r="Q368" s="11"/>
    </row>
    <row r="369" spans="2:17" x14ac:dyDescent="0.25">
      <c r="B369" s="30"/>
      <c r="C369" s="301"/>
      <c r="H369" s="11"/>
      <c r="K369" s="11"/>
      <c r="M369" s="11"/>
      <c r="P369" s="11"/>
      <c r="Q369" s="11"/>
    </row>
    <row r="370" spans="2:17" x14ac:dyDescent="0.25">
      <c r="B370" s="30"/>
      <c r="C370" s="301"/>
      <c r="H370" s="11"/>
      <c r="K370" s="11"/>
      <c r="M370" s="11"/>
      <c r="P370" s="11"/>
      <c r="Q370" s="11"/>
    </row>
    <row r="371" spans="2:17" x14ac:dyDescent="0.25">
      <c r="B371" s="30"/>
      <c r="C371" s="301"/>
      <c r="H371" s="11"/>
      <c r="K371" s="11"/>
      <c r="M371" s="11"/>
      <c r="P371" s="11"/>
      <c r="Q371" s="11"/>
    </row>
    <row r="372" spans="2:17" x14ac:dyDescent="0.25">
      <c r="B372" s="30"/>
      <c r="C372" s="301"/>
      <c r="H372" s="11"/>
      <c r="K372" s="11"/>
      <c r="M372" s="11"/>
      <c r="P372" s="11"/>
      <c r="Q372" s="11"/>
    </row>
    <row r="373" spans="2:17" x14ac:dyDescent="0.25">
      <c r="B373" s="30"/>
      <c r="C373" s="301"/>
      <c r="H373" s="11"/>
      <c r="K373" s="11"/>
      <c r="M373" s="11"/>
      <c r="P373" s="11"/>
      <c r="Q373" s="11"/>
    </row>
    <row r="374" spans="2:17" x14ac:dyDescent="0.25">
      <c r="B374" s="30"/>
      <c r="C374" s="301"/>
      <c r="H374" s="11"/>
      <c r="K374" s="11"/>
      <c r="M374" s="11"/>
      <c r="P374" s="11"/>
      <c r="Q374" s="11"/>
    </row>
    <row r="375" spans="2:17" x14ac:dyDescent="0.25">
      <c r="B375" s="30"/>
      <c r="C375" s="301"/>
      <c r="H375" s="11"/>
      <c r="K375" s="11"/>
      <c r="M375" s="11"/>
      <c r="P375" s="11"/>
      <c r="Q375" s="11"/>
    </row>
    <row r="376" spans="2:17" x14ac:dyDescent="0.25">
      <c r="B376" s="30"/>
      <c r="C376" s="301"/>
      <c r="H376" s="11"/>
      <c r="K376" s="11"/>
      <c r="M376" s="11"/>
      <c r="P376" s="11"/>
      <c r="Q376" s="11"/>
    </row>
    <row r="377" spans="2:17" x14ac:dyDescent="0.25">
      <c r="B377" s="30"/>
      <c r="C377" s="301"/>
      <c r="H377" s="11"/>
      <c r="K377" s="11"/>
      <c r="M377" s="11"/>
      <c r="P377" s="11"/>
      <c r="Q377" s="11"/>
    </row>
    <row r="378" spans="2:17" x14ac:dyDescent="0.25">
      <c r="B378" s="30"/>
      <c r="C378" s="301"/>
      <c r="H378" s="11"/>
      <c r="K378" s="11"/>
      <c r="M378" s="11"/>
      <c r="P378" s="11"/>
      <c r="Q378" s="11"/>
    </row>
    <row r="379" spans="2:17" x14ac:dyDescent="0.25">
      <c r="B379" s="30"/>
      <c r="C379" s="301"/>
      <c r="H379" s="11"/>
      <c r="K379" s="11"/>
      <c r="M379" s="11"/>
      <c r="P379" s="11"/>
      <c r="Q379" s="11"/>
    </row>
    <row r="380" spans="2:17" x14ac:dyDescent="0.25">
      <c r="B380" s="30"/>
      <c r="C380" s="301"/>
      <c r="H380" s="11"/>
      <c r="K380" s="11"/>
      <c r="M380" s="11"/>
      <c r="P380" s="11"/>
      <c r="Q380" s="11"/>
    </row>
    <row r="381" spans="2:17" x14ac:dyDescent="0.25">
      <c r="B381" s="30"/>
      <c r="C381" s="301"/>
      <c r="H381" s="11"/>
      <c r="K381" s="11"/>
      <c r="M381" s="11"/>
      <c r="P381" s="11"/>
      <c r="Q381" s="11"/>
    </row>
    <row r="382" spans="2:17" x14ac:dyDescent="0.25">
      <c r="B382" s="30"/>
      <c r="C382" s="301"/>
      <c r="H382" s="11"/>
      <c r="K382" s="11"/>
      <c r="M382" s="11"/>
      <c r="P382" s="11"/>
      <c r="Q382" s="11"/>
    </row>
    <row r="383" spans="2:17" x14ac:dyDescent="0.25">
      <c r="B383" s="30"/>
      <c r="C383" s="301"/>
      <c r="H383" s="11"/>
      <c r="K383" s="11"/>
      <c r="M383" s="11"/>
      <c r="P383" s="11"/>
      <c r="Q383" s="11"/>
    </row>
    <row r="384" spans="2:17" x14ac:dyDescent="0.25">
      <c r="B384" s="30"/>
      <c r="C384" s="301"/>
      <c r="H384" s="11"/>
      <c r="K384" s="11"/>
      <c r="M384" s="11"/>
      <c r="P384" s="11"/>
      <c r="Q384" s="11"/>
    </row>
    <row r="385" spans="2:17" x14ac:dyDescent="0.25">
      <c r="B385" s="30"/>
      <c r="C385" s="301"/>
      <c r="H385" s="11"/>
      <c r="K385" s="11"/>
      <c r="M385" s="11"/>
      <c r="P385" s="11"/>
      <c r="Q385" s="11"/>
    </row>
    <row r="386" spans="2:17" x14ac:dyDescent="0.25">
      <c r="B386" s="30"/>
      <c r="C386" s="301"/>
      <c r="H386" s="11"/>
      <c r="K386" s="11"/>
      <c r="M386" s="11"/>
      <c r="P386" s="11"/>
      <c r="Q386" s="11"/>
    </row>
    <row r="387" spans="2:17" x14ac:dyDescent="0.25">
      <c r="B387" s="30"/>
      <c r="C387" s="301"/>
      <c r="H387" s="11"/>
      <c r="K387" s="11"/>
      <c r="M387" s="11"/>
      <c r="P387" s="11"/>
      <c r="Q387" s="11"/>
    </row>
    <row r="388" spans="2:17" x14ac:dyDescent="0.25">
      <c r="B388" s="30"/>
      <c r="C388" s="301"/>
      <c r="H388" s="11"/>
      <c r="K388" s="11"/>
      <c r="M388" s="11"/>
      <c r="P388" s="11"/>
      <c r="Q388" s="11"/>
    </row>
    <row r="389" spans="2:17" x14ac:dyDescent="0.25">
      <c r="B389" s="30"/>
      <c r="C389" s="301"/>
      <c r="H389" s="11"/>
      <c r="K389" s="11"/>
      <c r="M389" s="11"/>
      <c r="P389" s="11"/>
      <c r="Q389" s="11"/>
    </row>
    <row r="390" spans="2:17" x14ac:dyDescent="0.25">
      <c r="B390" s="30"/>
      <c r="C390" s="301"/>
      <c r="H390" s="11"/>
      <c r="K390" s="11"/>
      <c r="M390" s="11"/>
      <c r="P390" s="11"/>
      <c r="Q390" s="11"/>
    </row>
    <row r="391" spans="2:17" x14ac:dyDescent="0.25">
      <c r="B391" s="30"/>
      <c r="C391" s="301"/>
      <c r="H391" s="11"/>
      <c r="K391" s="11"/>
      <c r="M391" s="11"/>
      <c r="P391" s="11"/>
      <c r="Q391" s="11"/>
    </row>
    <row r="392" spans="2:17" x14ac:dyDescent="0.25">
      <c r="B392" s="30"/>
      <c r="C392" s="301"/>
      <c r="H392" s="11"/>
      <c r="K392" s="11"/>
      <c r="M392" s="11"/>
      <c r="P392" s="11"/>
      <c r="Q392" s="11"/>
    </row>
    <row r="393" spans="2:17" x14ac:dyDescent="0.25">
      <c r="B393" s="30"/>
      <c r="C393" s="301"/>
      <c r="H393" s="11"/>
      <c r="K393" s="11"/>
      <c r="M393" s="11"/>
      <c r="P393" s="11"/>
      <c r="Q393" s="11"/>
    </row>
    <row r="394" spans="2:17" x14ac:dyDescent="0.25">
      <c r="B394" s="30"/>
      <c r="C394" s="301"/>
      <c r="H394" s="11"/>
      <c r="K394" s="11"/>
      <c r="M394" s="11"/>
      <c r="P394" s="11"/>
      <c r="Q394" s="11"/>
    </row>
    <row r="395" spans="2:17" x14ac:dyDescent="0.25">
      <c r="B395" s="30"/>
      <c r="C395" s="301"/>
      <c r="H395" s="11"/>
      <c r="K395" s="11"/>
      <c r="M395" s="11"/>
      <c r="P395" s="11"/>
      <c r="Q395" s="11"/>
    </row>
    <row r="396" spans="2:17" x14ac:dyDescent="0.25">
      <c r="H396" s="11"/>
      <c r="K396" s="11"/>
      <c r="M396" s="11"/>
      <c r="P396" s="11"/>
      <c r="Q396" s="11"/>
    </row>
    <row r="397" spans="2:17" x14ac:dyDescent="0.25">
      <c r="H397" s="11"/>
      <c r="K397" s="11"/>
      <c r="M397" s="11"/>
      <c r="P397" s="11"/>
      <c r="Q397" s="11"/>
    </row>
    <row r="398" spans="2:17" x14ac:dyDescent="0.25">
      <c r="H398" s="11"/>
      <c r="K398" s="11"/>
      <c r="M398" s="11"/>
      <c r="P398" s="11"/>
      <c r="Q398" s="11"/>
    </row>
    <row r="399" spans="2:17" x14ac:dyDescent="0.25">
      <c r="B399" s="11"/>
      <c r="C399" s="302"/>
      <c r="H399" s="11"/>
      <c r="K399" s="11"/>
      <c r="M399" s="11"/>
      <c r="P399" s="11"/>
      <c r="Q399" s="11"/>
    </row>
  </sheetData>
  <sheetProtection algorithmName="SHA-512" hashValue="/rPcNfhiFRerYRHUpsI5YkuSbHFOsNtunfovmjsww1D7TPaEq8RFwkLLHISP9ZjbKCWsvDlGw8Ke32afB+UkSg==" saltValue="9mipSkjCXjdtEcOMdo61gg==" spinCount="100000" sheet="1" objects="1" scenarios="1"/>
  <mergeCells count="1">
    <mergeCell ref="C31:D31"/>
  </mergeCells>
  <pageMargins left="0.13" right="0.18" top="0.52" bottom="0.25" header="0.25" footer="0.25"/>
  <pageSetup scale="88" orientation="landscape" r:id="rId1"/>
  <headerFooter alignWithMargins="0">
    <oddHeader>&amp;CUNITED METHODIST WOMEN - DEMOPOLIS DISTRICT</oddHeader>
    <oddFooter>&amp;L&amp;D&amp;R&amp;P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399"/>
  <sheetViews>
    <sheetView workbookViewId="0">
      <pane xSplit="2" ySplit="1" topLeftCell="E20" activePane="bottomRight" state="frozen"/>
      <selection activeCell="Q11" sqref="Q11"/>
      <selection pane="topRight" activeCell="Q11" sqref="Q11"/>
      <selection pane="bottomLeft" activeCell="Q11" sqref="Q11"/>
      <selection pane="bottomRight" sqref="A1:XFD1048576"/>
    </sheetView>
  </sheetViews>
  <sheetFormatPr defaultColWidth="9.109375" defaultRowHeight="13.2" x14ac:dyDescent="0.25"/>
  <cols>
    <col min="1" max="1" width="3" style="11" customWidth="1"/>
    <col min="2" max="2" width="14.33203125" style="8" customWidth="1"/>
    <col min="3" max="3" width="6.44140625" style="9" customWidth="1"/>
    <col min="4" max="4" width="7" style="11" customWidth="1"/>
    <col min="5" max="5" width="7.44140625" style="11" customWidth="1"/>
    <col min="6" max="7" width="6.44140625" style="11" customWidth="1"/>
    <col min="8" max="8" width="7" style="36" customWidth="1"/>
    <col min="9" max="10" width="9.109375" style="11"/>
    <col min="11" max="11" width="7.5546875" style="25" customWidth="1"/>
    <col min="12" max="12" width="6.33203125" style="11" customWidth="1"/>
    <col min="13" max="13" width="8.5546875" style="43" customWidth="1"/>
    <col min="14" max="14" width="7" style="11" customWidth="1"/>
    <col min="15" max="15" width="6.88671875" style="11" customWidth="1"/>
    <col min="16" max="17" width="7.5546875" style="25" customWidth="1"/>
    <col min="18" max="18" width="29.33203125" style="11" customWidth="1"/>
    <col min="19" max="19" width="36.88671875" style="11" customWidth="1"/>
    <col min="20" max="16384" width="9.109375" style="11"/>
  </cols>
  <sheetData>
    <row r="1" spans="1:22" s="3" customFormat="1" ht="57.75" customHeight="1" thickBot="1" x14ac:dyDescent="0.3">
      <c r="A1" s="422">
        <f>members!A1</f>
        <v>2021</v>
      </c>
      <c r="B1" s="2" t="s">
        <v>259</v>
      </c>
      <c r="C1" s="298" t="s">
        <v>3</v>
      </c>
      <c r="D1" s="3" t="s">
        <v>4</v>
      </c>
      <c r="E1" s="3" t="s">
        <v>5</v>
      </c>
      <c r="F1" s="4" t="s">
        <v>6</v>
      </c>
      <c r="G1" s="3" t="s">
        <v>7</v>
      </c>
      <c r="H1" s="5" t="s">
        <v>8</v>
      </c>
      <c r="I1" s="3" t="s">
        <v>254</v>
      </c>
      <c r="J1" s="3" t="s">
        <v>280</v>
      </c>
      <c r="K1" s="289" t="s">
        <v>11</v>
      </c>
      <c r="L1" s="419" t="s">
        <v>113</v>
      </c>
      <c r="M1" s="419" t="s">
        <v>113</v>
      </c>
      <c r="N1" s="3" t="s">
        <v>9</v>
      </c>
      <c r="O1" s="419" t="s">
        <v>113</v>
      </c>
      <c r="P1" s="289" t="s">
        <v>12</v>
      </c>
      <c r="Q1" s="289" t="s">
        <v>70</v>
      </c>
      <c r="R1" s="3" t="s">
        <v>281</v>
      </c>
      <c r="S1" s="421" t="s">
        <v>258</v>
      </c>
    </row>
    <row r="2" spans="1:22" x14ac:dyDescent="0.25">
      <c r="A2" s="11">
        <v>1</v>
      </c>
      <c r="B2" s="304">
        <f>members!B2</f>
        <v>0</v>
      </c>
      <c r="C2" s="342"/>
      <c r="D2" s="339"/>
      <c r="E2" s="339"/>
      <c r="F2" s="339"/>
      <c r="G2" s="339"/>
      <c r="H2" s="339"/>
      <c r="I2" s="339"/>
      <c r="J2" s="339"/>
      <c r="K2" s="290">
        <f>SUM(D2:J2)</f>
        <v>0</v>
      </c>
      <c r="L2" s="348"/>
      <c r="M2" s="348"/>
      <c r="N2" s="348"/>
      <c r="O2" s="348"/>
      <c r="P2" s="290">
        <f t="shared" ref="P2:P15" si="0">SUM(L2:O2)</f>
        <v>0</v>
      </c>
      <c r="Q2" s="290">
        <f>K2+P2</f>
        <v>0</v>
      </c>
      <c r="R2" s="423"/>
      <c r="S2" s="6"/>
      <c r="T2" s="6"/>
      <c r="V2" s="131"/>
    </row>
    <row r="3" spans="1:22" x14ac:dyDescent="0.25">
      <c r="A3" s="11">
        <f>A2+1</f>
        <v>2</v>
      </c>
      <c r="B3" s="304">
        <f>members!B3</f>
        <v>0</v>
      </c>
      <c r="C3" s="344"/>
      <c r="D3" s="339"/>
      <c r="E3" s="339"/>
      <c r="F3" s="339"/>
      <c r="G3" s="339"/>
      <c r="H3" s="339"/>
      <c r="I3" s="339"/>
      <c r="J3" s="348"/>
      <c r="K3" s="290">
        <f t="shared" ref="K3:K28" si="1">SUM(D3:J3)</f>
        <v>0</v>
      </c>
      <c r="L3" s="348"/>
      <c r="M3" s="348"/>
      <c r="N3" s="348"/>
      <c r="O3" s="348"/>
      <c r="P3" s="290">
        <f t="shared" si="0"/>
        <v>0</v>
      </c>
      <c r="Q3" s="290">
        <f t="shared" ref="Q3:Q28" si="2">K3+P3</f>
        <v>0</v>
      </c>
      <c r="R3" s="423"/>
      <c r="S3" s="6"/>
      <c r="T3" s="6"/>
      <c r="V3" s="131"/>
    </row>
    <row r="4" spans="1:22" x14ac:dyDescent="0.25">
      <c r="A4" s="11">
        <f t="shared" ref="A4:A23" si="3">A3+1</f>
        <v>3</v>
      </c>
      <c r="B4" s="304">
        <f>members!B4</f>
        <v>0</v>
      </c>
      <c r="C4" s="342"/>
      <c r="D4" s="339"/>
      <c r="E4" s="339"/>
      <c r="F4" s="339"/>
      <c r="G4" s="339"/>
      <c r="H4" s="339"/>
      <c r="I4" s="339"/>
      <c r="J4" s="348"/>
      <c r="K4" s="290">
        <f t="shared" si="1"/>
        <v>0</v>
      </c>
      <c r="L4" s="348"/>
      <c r="M4" s="348"/>
      <c r="N4" s="348"/>
      <c r="O4" s="348"/>
      <c r="P4" s="290">
        <f t="shared" si="0"/>
        <v>0</v>
      </c>
      <c r="Q4" s="290">
        <f t="shared" si="2"/>
        <v>0</v>
      </c>
      <c r="R4" s="423"/>
      <c r="S4" s="6"/>
      <c r="T4" s="6"/>
      <c r="V4" s="131"/>
    </row>
    <row r="5" spans="1:22" x14ac:dyDescent="0.25">
      <c r="A5" s="11">
        <f t="shared" si="3"/>
        <v>4</v>
      </c>
      <c r="B5" s="304">
        <f>members!B5</f>
        <v>0</v>
      </c>
      <c r="C5" s="342"/>
      <c r="D5" s="339"/>
      <c r="E5" s="339"/>
      <c r="F5" s="339"/>
      <c r="G5" s="339"/>
      <c r="H5" s="339"/>
      <c r="I5" s="339"/>
      <c r="J5" s="348"/>
      <c r="K5" s="290">
        <f t="shared" si="1"/>
        <v>0</v>
      </c>
      <c r="L5" s="348"/>
      <c r="M5" s="348"/>
      <c r="N5" s="348"/>
      <c r="O5" s="348"/>
      <c r="P5" s="290">
        <f t="shared" si="0"/>
        <v>0</v>
      </c>
      <c r="Q5" s="290">
        <f t="shared" si="2"/>
        <v>0</v>
      </c>
      <c r="R5" s="423"/>
      <c r="S5" s="6"/>
      <c r="T5" s="6"/>
      <c r="V5" s="131"/>
    </row>
    <row r="6" spans="1:22" x14ac:dyDescent="0.25">
      <c r="A6" s="11">
        <f t="shared" si="3"/>
        <v>5</v>
      </c>
      <c r="B6" s="304">
        <f>members!B6</f>
        <v>0</v>
      </c>
      <c r="C6" s="342"/>
      <c r="D6" s="339"/>
      <c r="E6" s="339"/>
      <c r="F6" s="339"/>
      <c r="G6" s="339"/>
      <c r="H6" s="339"/>
      <c r="I6" s="339"/>
      <c r="J6" s="348"/>
      <c r="K6" s="290">
        <f t="shared" si="1"/>
        <v>0</v>
      </c>
      <c r="L6" s="348"/>
      <c r="M6" s="348"/>
      <c r="N6" s="348"/>
      <c r="O6" s="348"/>
      <c r="P6" s="290">
        <f t="shared" si="0"/>
        <v>0</v>
      </c>
      <c r="Q6" s="290">
        <f t="shared" si="2"/>
        <v>0</v>
      </c>
      <c r="R6" s="423"/>
      <c r="S6" s="6"/>
      <c r="T6" s="6"/>
      <c r="V6" s="131"/>
    </row>
    <row r="7" spans="1:22" x14ac:dyDescent="0.25">
      <c r="A7" s="11">
        <f t="shared" si="3"/>
        <v>6</v>
      </c>
      <c r="B7" s="304">
        <f>members!B7</f>
        <v>0</v>
      </c>
      <c r="C7" s="342"/>
      <c r="D7" s="339"/>
      <c r="E7" s="339"/>
      <c r="F7" s="339"/>
      <c r="G7" s="339"/>
      <c r="H7" s="339"/>
      <c r="I7" s="339"/>
      <c r="J7" s="348"/>
      <c r="K7" s="290">
        <f t="shared" si="1"/>
        <v>0</v>
      </c>
      <c r="L7" s="348"/>
      <c r="M7" s="348"/>
      <c r="N7" s="348"/>
      <c r="O7" s="348"/>
      <c r="P7" s="290">
        <f t="shared" si="0"/>
        <v>0</v>
      </c>
      <c r="Q7" s="290">
        <f t="shared" si="2"/>
        <v>0</v>
      </c>
      <c r="R7" s="423"/>
      <c r="S7" s="6"/>
      <c r="T7" s="6"/>
      <c r="V7" s="56"/>
    </row>
    <row r="8" spans="1:22" x14ac:dyDescent="0.25">
      <c r="A8" s="11">
        <f t="shared" si="3"/>
        <v>7</v>
      </c>
      <c r="B8" s="304">
        <f>members!B8</f>
        <v>0</v>
      </c>
      <c r="C8" s="344"/>
      <c r="D8" s="339"/>
      <c r="E8" s="339"/>
      <c r="F8" s="339"/>
      <c r="G8" s="339"/>
      <c r="H8" s="339"/>
      <c r="I8" s="339"/>
      <c r="J8" s="348"/>
      <c r="K8" s="290">
        <f t="shared" si="1"/>
        <v>0</v>
      </c>
      <c r="L8" s="348"/>
      <c r="M8" s="348"/>
      <c r="N8" s="348"/>
      <c r="O8" s="348"/>
      <c r="P8" s="290">
        <f t="shared" si="0"/>
        <v>0</v>
      </c>
      <c r="Q8" s="290">
        <f t="shared" si="2"/>
        <v>0</v>
      </c>
      <c r="R8" s="423"/>
      <c r="S8" s="6"/>
      <c r="T8" s="6"/>
      <c r="V8" s="131"/>
    </row>
    <row r="9" spans="1:22" x14ac:dyDescent="0.25">
      <c r="A9" s="11">
        <f t="shared" si="3"/>
        <v>8</v>
      </c>
      <c r="B9" s="304">
        <f>members!B9</f>
        <v>0</v>
      </c>
      <c r="C9" s="344"/>
      <c r="D9" s="339"/>
      <c r="E9" s="339"/>
      <c r="F9" s="339"/>
      <c r="G9" s="339"/>
      <c r="H9" s="339"/>
      <c r="I9" s="339"/>
      <c r="J9" s="348"/>
      <c r="K9" s="290">
        <f t="shared" si="1"/>
        <v>0</v>
      </c>
      <c r="L9" s="348"/>
      <c r="M9" s="348"/>
      <c r="N9" s="348"/>
      <c r="O9" s="348"/>
      <c r="P9" s="290">
        <f t="shared" si="0"/>
        <v>0</v>
      </c>
      <c r="Q9" s="290">
        <f t="shared" si="2"/>
        <v>0</v>
      </c>
      <c r="R9" s="423"/>
      <c r="S9" s="6"/>
      <c r="T9" s="6"/>
      <c r="V9" s="131"/>
    </row>
    <row r="10" spans="1:22" x14ac:dyDescent="0.25">
      <c r="A10" s="11">
        <f t="shared" si="3"/>
        <v>9</v>
      </c>
      <c r="B10" s="304">
        <f>members!B10</f>
        <v>0</v>
      </c>
      <c r="C10" s="342"/>
      <c r="D10" s="339"/>
      <c r="E10" s="339"/>
      <c r="F10" s="339"/>
      <c r="G10" s="339"/>
      <c r="H10" s="339"/>
      <c r="I10" s="339"/>
      <c r="J10" s="348"/>
      <c r="K10" s="290">
        <f t="shared" si="1"/>
        <v>0</v>
      </c>
      <c r="L10" s="348"/>
      <c r="M10" s="348"/>
      <c r="N10" s="348"/>
      <c r="O10" s="348"/>
      <c r="P10" s="290">
        <f t="shared" si="0"/>
        <v>0</v>
      </c>
      <c r="Q10" s="290">
        <f t="shared" si="2"/>
        <v>0</v>
      </c>
      <c r="R10" s="423"/>
      <c r="S10" s="6"/>
      <c r="T10" s="6"/>
      <c r="V10" s="131"/>
    </row>
    <row r="11" spans="1:22" x14ac:dyDescent="0.25">
      <c r="A11" s="11">
        <f t="shared" si="3"/>
        <v>10</v>
      </c>
      <c r="B11" s="304">
        <f>members!B11</f>
        <v>0</v>
      </c>
      <c r="C11" s="342"/>
      <c r="D11" s="339"/>
      <c r="E11" s="339"/>
      <c r="F11" s="339"/>
      <c r="G11" s="339"/>
      <c r="H11" s="339"/>
      <c r="I11" s="339"/>
      <c r="J11" s="348"/>
      <c r="K11" s="290">
        <f t="shared" si="1"/>
        <v>0</v>
      </c>
      <c r="L11" s="348"/>
      <c r="M11" s="348"/>
      <c r="N11" s="348"/>
      <c r="O11" s="348"/>
      <c r="P11" s="290">
        <f t="shared" si="0"/>
        <v>0</v>
      </c>
      <c r="Q11" s="290">
        <f t="shared" si="2"/>
        <v>0</v>
      </c>
      <c r="R11" s="423"/>
      <c r="S11" s="6"/>
      <c r="T11" s="6"/>
      <c r="V11" s="131"/>
    </row>
    <row r="12" spans="1:22" ht="15" customHeight="1" x14ac:dyDescent="0.25">
      <c r="A12" s="11">
        <f t="shared" si="3"/>
        <v>11</v>
      </c>
      <c r="B12" s="304">
        <f>members!B12</f>
        <v>0</v>
      </c>
      <c r="C12" s="342"/>
      <c r="D12" s="339"/>
      <c r="E12" s="339"/>
      <c r="F12" s="339"/>
      <c r="G12" s="339"/>
      <c r="H12" s="339"/>
      <c r="I12" s="339"/>
      <c r="J12" s="348"/>
      <c r="K12" s="290">
        <f t="shared" si="1"/>
        <v>0</v>
      </c>
      <c r="L12" s="348"/>
      <c r="M12" s="348"/>
      <c r="N12" s="348"/>
      <c r="O12" s="348"/>
      <c r="P12" s="290">
        <f t="shared" si="0"/>
        <v>0</v>
      </c>
      <c r="Q12" s="290">
        <f t="shared" si="2"/>
        <v>0</v>
      </c>
      <c r="R12" s="423"/>
      <c r="S12" s="6"/>
      <c r="T12" s="6"/>
      <c r="V12" s="131"/>
    </row>
    <row r="13" spans="1:22" x14ac:dyDescent="0.25">
      <c r="A13" s="11">
        <f t="shared" si="3"/>
        <v>12</v>
      </c>
      <c r="B13" s="304">
        <f>members!B13</f>
        <v>0</v>
      </c>
      <c r="C13" s="342"/>
      <c r="D13" s="339"/>
      <c r="E13" s="339"/>
      <c r="F13" s="339"/>
      <c r="G13" s="339"/>
      <c r="H13" s="339"/>
      <c r="I13" s="339"/>
      <c r="J13" s="348"/>
      <c r="K13" s="290">
        <f t="shared" si="1"/>
        <v>0</v>
      </c>
      <c r="L13" s="348"/>
      <c r="M13" s="348"/>
      <c r="N13" s="348"/>
      <c r="O13" s="348"/>
      <c r="P13" s="290">
        <f t="shared" si="0"/>
        <v>0</v>
      </c>
      <c r="Q13" s="290">
        <f t="shared" si="2"/>
        <v>0</v>
      </c>
      <c r="R13" s="423"/>
      <c r="S13" s="6"/>
      <c r="T13" s="6"/>
      <c r="V13" s="131"/>
    </row>
    <row r="14" spans="1:22" x14ac:dyDescent="0.25">
      <c r="A14" s="11">
        <f t="shared" si="3"/>
        <v>13</v>
      </c>
      <c r="B14" s="304">
        <f>members!B14</f>
        <v>0</v>
      </c>
      <c r="C14" s="342"/>
      <c r="D14" s="339"/>
      <c r="E14" s="339"/>
      <c r="F14" s="339"/>
      <c r="G14" s="339"/>
      <c r="H14" s="339"/>
      <c r="I14" s="339"/>
      <c r="J14" s="348"/>
      <c r="K14" s="290">
        <f t="shared" si="1"/>
        <v>0</v>
      </c>
      <c r="L14" s="348"/>
      <c r="M14" s="348"/>
      <c r="N14" s="348"/>
      <c r="O14" s="348"/>
      <c r="P14" s="290">
        <f t="shared" si="0"/>
        <v>0</v>
      </c>
      <c r="Q14" s="290">
        <f t="shared" si="2"/>
        <v>0</v>
      </c>
      <c r="R14" s="423"/>
      <c r="S14" s="6"/>
      <c r="T14" s="6"/>
      <c r="V14" s="131"/>
    </row>
    <row r="15" spans="1:22" x14ac:dyDescent="0.25">
      <c r="A15" s="11">
        <f t="shared" si="3"/>
        <v>14</v>
      </c>
      <c r="B15" s="304">
        <f>members!B15</f>
        <v>0</v>
      </c>
      <c r="C15" s="342"/>
      <c r="D15" s="339"/>
      <c r="E15" s="339"/>
      <c r="F15" s="339"/>
      <c r="G15" s="339"/>
      <c r="H15" s="339"/>
      <c r="I15" s="339"/>
      <c r="J15" s="348"/>
      <c r="K15" s="290">
        <f t="shared" si="1"/>
        <v>0</v>
      </c>
      <c r="L15" s="348"/>
      <c r="M15" s="348"/>
      <c r="N15" s="348"/>
      <c r="O15" s="348"/>
      <c r="P15" s="290">
        <f t="shared" si="0"/>
        <v>0</v>
      </c>
      <c r="Q15" s="290">
        <f t="shared" si="2"/>
        <v>0</v>
      </c>
      <c r="R15" s="423"/>
      <c r="V15" s="131"/>
    </row>
    <row r="16" spans="1:22" x14ac:dyDescent="0.25">
      <c r="A16" s="11">
        <f t="shared" si="3"/>
        <v>15</v>
      </c>
      <c r="B16" s="304">
        <f>members!B16</f>
        <v>0</v>
      </c>
      <c r="C16" s="342"/>
      <c r="D16" s="339"/>
      <c r="E16" s="339"/>
      <c r="F16" s="339"/>
      <c r="G16" s="339"/>
      <c r="H16" s="339"/>
      <c r="I16" s="339"/>
      <c r="J16" s="348"/>
      <c r="K16" s="290">
        <f t="shared" si="1"/>
        <v>0</v>
      </c>
      <c r="L16" s="348"/>
      <c r="M16" s="348"/>
      <c r="N16" s="348"/>
      <c r="O16" s="348"/>
      <c r="P16" s="290">
        <f t="shared" ref="P16:P28" si="4">SUM(L16:O16)</f>
        <v>0</v>
      </c>
      <c r="Q16" s="290">
        <f t="shared" si="2"/>
        <v>0</v>
      </c>
      <c r="R16" s="423"/>
      <c r="V16" s="131"/>
    </row>
    <row r="17" spans="1:22" x14ac:dyDescent="0.25">
      <c r="A17" s="11">
        <f t="shared" si="3"/>
        <v>16</v>
      </c>
      <c r="B17" s="304">
        <f>members!B17</f>
        <v>0</v>
      </c>
      <c r="C17" s="342"/>
      <c r="D17" s="339"/>
      <c r="E17" s="339"/>
      <c r="F17" s="339"/>
      <c r="G17" s="339"/>
      <c r="H17" s="339"/>
      <c r="I17" s="339"/>
      <c r="J17" s="348"/>
      <c r="K17" s="290">
        <f t="shared" si="1"/>
        <v>0</v>
      </c>
      <c r="L17" s="348"/>
      <c r="M17" s="348"/>
      <c r="N17" s="348"/>
      <c r="O17" s="348"/>
      <c r="P17" s="290">
        <f t="shared" si="4"/>
        <v>0</v>
      </c>
      <c r="Q17" s="290">
        <f t="shared" si="2"/>
        <v>0</v>
      </c>
      <c r="R17" s="423"/>
      <c r="V17" s="131"/>
    </row>
    <row r="18" spans="1:22" x14ac:dyDescent="0.25">
      <c r="A18" s="11">
        <f t="shared" si="3"/>
        <v>17</v>
      </c>
      <c r="B18" s="304">
        <f>members!B18</f>
        <v>0</v>
      </c>
      <c r="C18" s="342"/>
      <c r="D18" s="339"/>
      <c r="E18" s="339"/>
      <c r="F18" s="339"/>
      <c r="G18" s="339"/>
      <c r="H18" s="339"/>
      <c r="I18" s="339"/>
      <c r="J18" s="348"/>
      <c r="K18" s="290">
        <f t="shared" si="1"/>
        <v>0</v>
      </c>
      <c r="L18" s="348"/>
      <c r="M18" s="348"/>
      <c r="N18" s="348"/>
      <c r="O18" s="348"/>
      <c r="P18" s="290">
        <f t="shared" si="4"/>
        <v>0</v>
      </c>
      <c r="Q18" s="290">
        <f t="shared" si="2"/>
        <v>0</v>
      </c>
      <c r="R18" s="423"/>
      <c r="V18" s="131"/>
    </row>
    <row r="19" spans="1:22" x14ac:dyDescent="0.25">
      <c r="A19" s="11">
        <f t="shared" si="3"/>
        <v>18</v>
      </c>
      <c r="B19" s="304">
        <f>members!B19</f>
        <v>0</v>
      </c>
      <c r="C19" s="344"/>
      <c r="D19" s="339"/>
      <c r="E19" s="339"/>
      <c r="F19" s="339"/>
      <c r="G19" s="339"/>
      <c r="H19" s="339"/>
      <c r="I19" s="339"/>
      <c r="J19" s="348"/>
      <c r="K19" s="290">
        <f t="shared" si="1"/>
        <v>0</v>
      </c>
      <c r="L19" s="348"/>
      <c r="M19" s="348"/>
      <c r="N19" s="348"/>
      <c r="O19" s="348"/>
      <c r="P19" s="290">
        <f t="shared" si="4"/>
        <v>0</v>
      </c>
      <c r="Q19" s="290">
        <f t="shared" si="2"/>
        <v>0</v>
      </c>
      <c r="R19" s="423"/>
      <c r="V19" s="131"/>
    </row>
    <row r="20" spans="1:22" x14ac:dyDescent="0.25">
      <c r="A20" s="11">
        <f t="shared" si="3"/>
        <v>19</v>
      </c>
      <c r="B20" s="304">
        <f>members!B20</f>
        <v>0</v>
      </c>
      <c r="C20" s="342"/>
      <c r="D20" s="339"/>
      <c r="E20" s="339"/>
      <c r="F20" s="339"/>
      <c r="G20" s="339"/>
      <c r="H20" s="339"/>
      <c r="I20" s="339"/>
      <c r="J20" s="348"/>
      <c r="K20" s="290">
        <f t="shared" si="1"/>
        <v>0</v>
      </c>
      <c r="L20" s="348"/>
      <c r="M20" s="348"/>
      <c r="N20" s="348"/>
      <c r="O20" s="348"/>
      <c r="P20" s="290">
        <f t="shared" si="4"/>
        <v>0</v>
      </c>
      <c r="Q20" s="290">
        <f t="shared" si="2"/>
        <v>0</v>
      </c>
      <c r="R20" s="423"/>
    </row>
    <row r="21" spans="1:22" x14ac:dyDescent="0.25">
      <c r="A21" s="11">
        <f t="shared" si="3"/>
        <v>20</v>
      </c>
      <c r="B21" s="304">
        <f>members!B21</f>
        <v>0</v>
      </c>
      <c r="C21" s="342"/>
      <c r="D21" s="339"/>
      <c r="E21" s="339"/>
      <c r="F21" s="339"/>
      <c r="G21" s="339"/>
      <c r="H21" s="339"/>
      <c r="I21" s="339"/>
      <c r="J21" s="348"/>
      <c r="K21" s="290">
        <f t="shared" si="1"/>
        <v>0</v>
      </c>
      <c r="L21" s="348"/>
      <c r="M21" s="348"/>
      <c r="N21" s="348"/>
      <c r="O21" s="348"/>
      <c r="P21" s="290">
        <f t="shared" si="4"/>
        <v>0</v>
      </c>
      <c r="Q21" s="290">
        <f t="shared" si="2"/>
        <v>0</v>
      </c>
      <c r="R21" s="423"/>
    </row>
    <row r="22" spans="1:22" x14ac:dyDescent="0.25">
      <c r="A22" s="11">
        <f t="shared" si="3"/>
        <v>21</v>
      </c>
      <c r="B22" s="304">
        <f>members!B22</f>
        <v>0</v>
      </c>
      <c r="C22" s="342"/>
      <c r="D22" s="339"/>
      <c r="E22" s="339"/>
      <c r="F22" s="339"/>
      <c r="G22" s="339"/>
      <c r="H22" s="339"/>
      <c r="I22" s="339"/>
      <c r="J22" s="348"/>
      <c r="K22" s="290">
        <f t="shared" si="1"/>
        <v>0</v>
      </c>
      <c r="L22" s="348"/>
      <c r="M22" s="348"/>
      <c r="N22" s="348"/>
      <c r="O22" s="348"/>
      <c r="P22" s="290">
        <f t="shared" si="4"/>
        <v>0</v>
      </c>
      <c r="Q22" s="290">
        <f t="shared" si="2"/>
        <v>0</v>
      </c>
      <c r="R22" s="423"/>
    </row>
    <row r="23" spans="1:22" x14ac:dyDescent="0.25">
      <c r="A23" s="11">
        <f t="shared" si="3"/>
        <v>22</v>
      </c>
      <c r="B23" s="304">
        <f>members!B23</f>
        <v>0</v>
      </c>
      <c r="C23" s="342"/>
      <c r="D23" s="339"/>
      <c r="E23" s="339"/>
      <c r="F23" s="339"/>
      <c r="G23" s="339"/>
      <c r="H23" s="339"/>
      <c r="I23" s="339"/>
      <c r="J23" s="348"/>
      <c r="K23" s="290">
        <f t="shared" si="1"/>
        <v>0</v>
      </c>
      <c r="L23" s="348"/>
      <c r="M23" s="348"/>
      <c r="N23" s="348"/>
      <c r="O23" s="348"/>
      <c r="P23" s="290">
        <f t="shared" si="4"/>
        <v>0</v>
      </c>
      <c r="Q23" s="290">
        <f t="shared" si="2"/>
        <v>0</v>
      </c>
      <c r="R23" s="423"/>
    </row>
    <row r="24" spans="1:22" x14ac:dyDescent="0.25">
      <c r="B24" s="53" t="s">
        <v>77</v>
      </c>
      <c r="C24" s="342"/>
      <c r="D24" s="339"/>
      <c r="E24" s="339"/>
      <c r="F24" s="339"/>
      <c r="G24" s="339"/>
      <c r="H24" s="339"/>
      <c r="I24" s="339"/>
      <c r="J24" s="348"/>
      <c r="K24" s="290">
        <f t="shared" si="1"/>
        <v>0</v>
      </c>
      <c r="L24" s="339"/>
      <c r="M24" s="339"/>
      <c r="N24" s="339"/>
      <c r="O24" s="339"/>
      <c r="P24" s="290">
        <f t="shared" si="4"/>
        <v>0</v>
      </c>
      <c r="Q24" s="290">
        <f t="shared" si="2"/>
        <v>0</v>
      </c>
      <c r="R24" s="423"/>
      <c r="S24" s="53" t="s">
        <v>253</v>
      </c>
    </row>
    <row r="25" spans="1:22" x14ac:dyDescent="0.25">
      <c r="B25" s="296" t="s">
        <v>255</v>
      </c>
      <c r="C25" s="342"/>
      <c r="D25" s="339"/>
      <c r="E25" s="339"/>
      <c r="F25" s="339"/>
      <c r="G25" s="339"/>
      <c r="H25" s="339"/>
      <c r="I25" s="339"/>
      <c r="J25" s="348"/>
      <c r="K25" s="290">
        <f t="shared" si="1"/>
        <v>0</v>
      </c>
      <c r="L25" s="339"/>
      <c r="M25" s="339"/>
      <c r="N25" s="339"/>
      <c r="O25" s="339"/>
      <c r="P25" s="290">
        <f t="shared" si="4"/>
        <v>0</v>
      </c>
      <c r="Q25" s="290">
        <f>K25+P25</f>
        <v>0</v>
      </c>
      <c r="R25" s="423"/>
    </row>
    <row r="26" spans="1:22" x14ac:dyDescent="0.25">
      <c r="B26" s="53" t="s">
        <v>13</v>
      </c>
      <c r="C26" s="342"/>
      <c r="D26" s="339"/>
      <c r="E26" s="339"/>
      <c r="F26" s="339"/>
      <c r="G26" s="339"/>
      <c r="H26" s="339"/>
      <c r="I26" s="339"/>
      <c r="J26" s="348"/>
      <c r="K26" s="290">
        <f t="shared" si="1"/>
        <v>0</v>
      </c>
      <c r="L26" s="339"/>
      <c r="M26" s="339"/>
      <c r="N26" s="295">
        <f>C43</f>
        <v>0</v>
      </c>
      <c r="O26" s="295">
        <f>D43</f>
        <v>0</v>
      </c>
      <c r="P26" s="290">
        <f t="shared" si="4"/>
        <v>0</v>
      </c>
      <c r="Q26" s="290">
        <f t="shared" si="2"/>
        <v>0</v>
      </c>
      <c r="R26" s="423"/>
    </row>
    <row r="27" spans="1:22" s="47" customFormat="1" x14ac:dyDescent="0.25">
      <c r="B27" s="297"/>
      <c r="C27" s="345"/>
      <c r="D27" s="346"/>
      <c r="E27" s="346"/>
      <c r="F27" s="346"/>
      <c r="G27" s="346"/>
      <c r="H27" s="346"/>
      <c r="I27" s="346"/>
      <c r="J27" s="339"/>
      <c r="K27" s="290">
        <f t="shared" si="1"/>
        <v>0</v>
      </c>
      <c r="L27" s="346"/>
      <c r="M27" s="346"/>
      <c r="N27" s="346"/>
      <c r="O27" s="346"/>
      <c r="P27" s="290">
        <f t="shared" si="4"/>
        <v>0</v>
      </c>
      <c r="Q27" s="290">
        <f t="shared" si="2"/>
        <v>0</v>
      </c>
      <c r="R27" s="424"/>
    </row>
    <row r="28" spans="1:22" s="12" customFormat="1" ht="13.8" thickBot="1" x14ac:dyDescent="0.3">
      <c r="A28" s="47"/>
      <c r="B28" s="53" t="s">
        <v>93</v>
      </c>
      <c r="C28" s="347"/>
      <c r="D28" s="346"/>
      <c r="E28" s="346"/>
      <c r="F28" s="346"/>
      <c r="G28" s="346"/>
      <c r="H28" s="346"/>
      <c r="I28" s="346"/>
      <c r="J28" s="465"/>
      <c r="K28" s="290">
        <f t="shared" si="1"/>
        <v>0</v>
      </c>
      <c r="L28" s="346"/>
      <c r="M28" s="346"/>
      <c r="N28" s="346"/>
      <c r="O28" s="346"/>
      <c r="P28" s="290">
        <f t="shared" si="4"/>
        <v>0</v>
      </c>
      <c r="Q28" s="290">
        <f t="shared" si="2"/>
        <v>0</v>
      </c>
      <c r="R28" s="425"/>
    </row>
    <row r="29" spans="1:22" s="290" customFormat="1" ht="13.8" thickBot="1" x14ac:dyDescent="0.3">
      <c r="B29" s="291" t="s">
        <v>10</v>
      </c>
      <c r="C29" s="292"/>
      <c r="D29" s="293">
        <f t="shared" ref="D29:Q29" si="5">SUM(D2:D28)</f>
        <v>0</v>
      </c>
      <c r="E29" s="294">
        <f t="shared" si="5"/>
        <v>0</v>
      </c>
      <c r="F29" s="294">
        <f t="shared" si="5"/>
        <v>0</v>
      </c>
      <c r="G29" s="294">
        <f t="shared" si="5"/>
        <v>0</v>
      </c>
      <c r="H29" s="294">
        <f t="shared" si="5"/>
        <v>0</v>
      </c>
      <c r="I29" s="294">
        <f t="shared" si="5"/>
        <v>0</v>
      </c>
      <c r="J29" s="294">
        <f t="shared" si="5"/>
        <v>0</v>
      </c>
      <c r="K29" s="294">
        <f t="shared" si="5"/>
        <v>0</v>
      </c>
      <c r="L29" s="294">
        <f t="shared" si="5"/>
        <v>0</v>
      </c>
      <c r="M29" s="294">
        <f t="shared" si="5"/>
        <v>0</v>
      </c>
      <c r="N29" s="294">
        <f t="shared" si="5"/>
        <v>0</v>
      </c>
      <c r="O29" s="294">
        <f t="shared" si="5"/>
        <v>0</v>
      </c>
      <c r="P29" s="294">
        <f t="shared" si="5"/>
        <v>0</v>
      </c>
      <c r="Q29" s="294">
        <f t="shared" si="5"/>
        <v>0</v>
      </c>
    </row>
    <row r="30" spans="1:22" s="16" customFormat="1" ht="13.8" thickBot="1" x14ac:dyDescent="0.3">
      <c r="B30" s="15"/>
      <c r="C30" s="349"/>
      <c r="D30" s="350"/>
      <c r="F30" s="13"/>
      <c r="G30" s="13"/>
      <c r="H30" s="13"/>
      <c r="I30" s="13"/>
      <c r="J30" s="13"/>
      <c r="K30" s="14"/>
      <c r="L30" s="13"/>
      <c r="M30" s="42"/>
      <c r="N30" s="13"/>
      <c r="O30" s="13"/>
      <c r="P30" s="14"/>
      <c r="Q30" s="14"/>
    </row>
    <row r="31" spans="1:22" x14ac:dyDescent="0.25">
      <c r="B31" s="142"/>
      <c r="C31" s="682" t="s">
        <v>171</v>
      </c>
      <c r="D31" s="683"/>
      <c r="E31" s="17"/>
      <c r="F31" s="17"/>
      <c r="G31" s="17"/>
      <c r="H31" s="33"/>
      <c r="I31" s="33"/>
      <c r="J31" s="33"/>
      <c r="K31" s="18"/>
      <c r="L31" s="19"/>
      <c r="N31" s="19"/>
      <c r="O31" s="20"/>
      <c r="P31" s="18"/>
      <c r="Q31" s="18"/>
    </row>
    <row r="32" spans="1:22" ht="13.8" thickBot="1" x14ac:dyDescent="0.3">
      <c r="B32" s="142"/>
      <c r="C32" s="303" t="s">
        <v>119</v>
      </c>
      <c r="D32" s="287" t="s">
        <v>113</v>
      </c>
      <c r="E32" s="22"/>
      <c r="F32" s="420" t="s">
        <v>256</v>
      </c>
      <c r="G32" s="37"/>
      <c r="H32" s="33"/>
      <c r="K32" s="37"/>
      <c r="L32" s="19"/>
      <c r="N32" s="19"/>
      <c r="O32" s="20"/>
      <c r="P32" s="37"/>
      <c r="Q32" s="37"/>
      <c r="T32" s="6"/>
    </row>
    <row r="33" spans="2:17" x14ac:dyDescent="0.25">
      <c r="B33" s="6" t="s">
        <v>101</v>
      </c>
      <c r="C33" s="351"/>
      <c r="D33" s="351"/>
      <c r="E33" s="10"/>
      <c r="F33" s="420" t="s">
        <v>257</v>
      </c>
      <c r="G33" s="37"/>
      <c r="H33" s="1"/>
      <c r="K33" s="37"/>
      <c r="L33" s="1"/>
      <c r="M33" s="41"/>
      <c r="N33" s="1"/>
      <c r="O33" s="20"/>
      <c r="P33" s="37"/>
      <c r="Q33" s="37"/>
    </row>
    <row r="34" spans="2:17" x14ac:dyDescent="0.25">
      <c r="B34" s="6" t="s">
        <v>102</v>
      </c>
      <c r="C34" s="343"/>
      <c r="D34" s="343"/>
      <c r="E34" s="10"/>
      <c r="F34" s="10"/>
      <c r="G34" s="37"/>
      <c r="H34" s="34"/>
      <c r="K34" s="37"/>
      <c r="L34" s="31"/>
      <c r="M34" s="44"/>
      <c r="N34" s="31"/>
      <c r="O34" s="20"/>
      <c r="P34" s="37"/>
      <c r="Q34" s="37"/>
    </row>
    <row r="35" spans="2:17" x14ac:dyDescent="0.25">
      <c r="B35" s="6" t="s">
        <v>103</v>
      </c>
      <c r="C35" s="343"/>
      <c r="D35" s="343"/>
      <c r="E35" s="10"/>
      <c r="F35" s="10"/>
      <c r="G35" s="38"/>
      <c r="H35" s="34"/>
      <c r="K35" s="38"/>
      <c r="L35" s="32"/>
      <c r="M35" s="45"/>
      <c r="N35" s="32"/>
      <c r="O35" s="20"/>
      <c r="P35" s="38"/>
      <c r="Q35" s="38"/>
    </row>
    <row r="36" spans="2:17" x14ac:dyDescent="0.25">
      <c r="B36" s="6" t="s">
        <v>104</v>
      </c>
      <c r="C36" s="343"/>
      <c r="D36" s="343"/>
      <c r="E36" s="10"/>
      <c r="F36" s="10"/>
      <c r="G36" s="10"/>
      <c r="H36" s="33"/>
      <c r="K36" s="18"/>
      <c r="L36" s="19"/>
      <c r="N36" s="19"/>
      <c r="O36" s="20"/>
      <c r="P36" s="18"/>
      <c r="Q36" s="18"/>
    </row>
    <row r="37" spans="2:17" x14ac:dyDescent="0.25">
      <c r="B37" s="6" t="s">
        <v>172</v>
      </c>
      <c r="C37" s="145">
        <f>SUM(C33:C36)</f>
        <v>0</v>
      </c>
      <c r="D37" s="145">
        <f>SUM(D33:D36)</f>
        <v>0</v>
      </c>
      <c r="E37" s="39"/>
      <c r="F37" s="39"/>
      <c r="G37" s="39"/>
      <c r="H37" s="33"/>
      <c r="K37" s="39"/>
      <c r="L37" s="19"/>
      <c r="N37" s="19"/>
      <c r="O37" s="20"/>
      <c r="P37" s="39"/>
      <c r="Q37" s="39"/>
    </row>
    <row r="38" spans="2:17" x14ac:dyDescent="0.25">
      <c r="B38" s="6" t="s">
        <v>105</v>
      </c>
      <c r="C38" s="343"/>
      <c r="D38" s="343"/>
      <c r="E38" s="24"/>
      <c r="F38" s="24"/>
      <c r="G38" s="37"/>
      <c r="H38" s="33"/>
      <c r="K38" s="37"/>
      <c r="L38" s="19"/>
      <c r="N38" s="19"/>
      <c r="O38" s="20"/>
      <c r="P38" s="37"/>
      <c r="Q38" s="37"/>
    </row>
    <row r="39" spans="2:17" x14ac:dyDescent="0.25">
      <c r="B39" s="6" t="s">
        <v>106</v>
      </c>
      <c r="C39" s="343"/>
      <c r="D39" s="343"/>
      <c r="E39" s="24"/>
      <c r="F39" s="24"/>
      <c r="G39" s="37"/>
      <c r="H39" s="33"/>
      <c r="K39" s="37"/>
      <c r="L39" s="19"/>
      <c r="N39" s="19"/>
      <c r="O39" s="20"/>
      <c r="P39" s="37"/>
      <c r="Q39" s="37"/>
    </row>
    <row r="40" spans="2:17" x14ac:dyDescent="0.25">
      <c r="B40" s="6" t="s">
        <v>107</v>
      </c>
      <c r="C40" s="343"/>
      <c r="D40" s="343"/>
      <c r="E40" s="24"/>
      <c r="F40" s="24"/>
      <c r="G40" s="37"/>
      <c r="H40" s="33"/>
      <c r="K40" s="37"/>
      <c r="L40" s="19"/>
      <c r="N40" s="19"/>
      <c r="O40" s="20"/>
      <c r="P40" s="37"/>
      <c r="Q40" s="37"/>
    </row>
    <row r="41" spans="2:17" x14ac:dyDescent="0.25">
      <c r="B41" s="6" t="s">
        <v>108</v>
      </c>
      <c r="C41" s="343"/>
      <c r="D41" s="343"/>
      <c r="E41" s="24"/>
      <c r="F41" s="24"/>
      <c r="G41" s="37"/>
      <c r="H41" s="33"/>
      <c r="K41" s="37"/>
      <c r="L41" s="19"/>
      <c r="N41" s="19"/>
      <c r="O41" s="20"/>
      <c r="P41" s="37"/>
      <c r="Q41" s="37"/>
    </row>
    <row r="42" spans="2:17" x14ac:dyDescent="0.25">
      <c r="B42" s="6" t="s">
        <v>173</v>
      </c>
      <c r="C42" s="145">
        <f>SUM(C38:C41)</f>
        <v>0</v>
      </c>
      <c r="D42" s="145">
        <f>SUM(D38:D41)</f>
        <v>0</v>
      </c>
      <c r="E42" s="24"/>
      <c r="F42" s="24"/>
      <c r="G42" s="37"/>
      <c r="H42" s="33"/>
      <c r="K42" s="37"/>
      <c r="L42" s="19"/>
      <c r="N42" s="19"/>
      <c r="O42" s="20"/>
      <c r="P42" s="37"/>
      <c r="Q42" s="37"/>
    </row>
    <row r="43" spans="2:17" x14ac:dyDescent="0.25">
      <c r="B43" s="46" t="s">
        <v>174</v>
      </c>
      <c r="C43" s="143">
        <f>C37+C42</f>
        <v>0</v>
      </c>
      <c r="D43" s="143">
        <f>D37+D42</f>
        <v>0</v>
      </c>
      <c r="E43" s="24"/>
      <c r="F43" s="24"/>
      <c r="G43" s="37"/>
      <c r="H43" s="33"/>
      <c r="K43" s="37"/>
      <c r="L43" s="19"/>
      <c r="N43" s="19"/>
      <c r="O43" s="20"/>
      <c r="P43" s="37"/>
      <c r="Q43" s="37"/>
    </row>
    <row r="44" spans="2:17" x14ac:dyDescent="0.25">
      <c r="B44" s="21"/>
      <c r="C44" s="299"/>
      <c r="D44" s="23"/>
      <c r="E44" s="24"/>
      <c r="F44" s="24"/>
      <c r="G44" s="37"/>
      <c r="H44" s="33"/>
      <c r="K44" s="37"/>
      <c r="L44" s="19"/>
      <c r="N44" s="19"/>
      <c r="O44" s="20"/>
      <c r="P44" s="37"/>
      <c r="Q44" s="37"/>
    </row>
    <row r="45" spans="2:17" x14ac:dyDescent="0.25">
      <c r="B45" s="21"/>
      <c r="C45" s="299"/>
      <c r="D45" s="23"/>
      <c r="E45" s="24"/>
      <c r="F45" s="24"/>
      <c r="G45" s="37"/>
      <c r="H45" s="33"/>
      <c r="K45" s="37"/>
      <c r="L45" s="19"/>
      <c r="N45" s="19"/>
      <c r="O45" s="20"/>
      <c r="P45" s="37"/>
      <c r="Q45" s="37"/>
    </row>
    <row r="46" spans="2:17" x14ac:dyDescent="0.25">
      <c r="B46" s="21"/>
      <c r="C46" s="299"/>
      <c r="D46" s="23"/>
      <c r="E46" s="24"/>
      <c r="F46" s="24"/>
      <c r="G46" s="37"/>
      <c r="H46" s="33"/>
      <c r="K46" s="37"/>
      <c r="L46" s="19"/>
      <c r="N46" s="19"/>
      <c r="O46" s="20"/>
      <c r="P46" s="37"/>
      <c r="Q46" s="37"/>
    </row>
    <row r="47" spans="2:17" x14ac:dyDescent="0.25">
      <c r="B47" s="21"/>
      <c r="C47" s="299"/>
      <c r="D47" s="23"/>
      <c r="E47" s="24"/>
      <c r="F47" s="24"/>
      <c r="G47" s="37"/>
      <c r="H47" s="33"/>
      <c r="K47" s="37"/>
      <c r="L47" s="19"/>
      <c r="N47" s="19"/>
      <c r="O47" s="20"/>
      <c r="P47" s="37"/>
      <c r="Q47" s="37"/>
    </row>
    <row r="48" spans="2:17" x14ac:dyDescent="0.25">
      <c r="B48" s="21"/>
      <c r="C48" s="299"/>
      <c r="D48" s="23"/>
      <c r="E48" s="24"/>
      <c r="F48" s="24"/>
      <c r="G48" s="37"/>
      <c r="H48" s="33"/>
      <c r="K48" s="37"/>
      <c r="L48" s="19"/>
      <c r="N48" s="19"/>
      <c r="O48" s="20"/>
      <c r="P48" s="37"/>
      <c r="Q48" s="37"/>
    </row>
    <row r="49" spans="1:17" x14ac:dyDescent="0.25">
      <c r="B49" s="21"/>
      <c r="C49" s="299"/>
      <c r="D49" s="23"/>
      <c r="E49" s="24"/>
      <c r="F49" s="24"/>
      <c r="G49" s="37"/>
      <c r="H49" s="33"/>
      <c r="K49" s="37"/>
      <c r="L49" s="19"/>
      <c r="N49" s="19"/>
      <c r="O49" s="20"/>
      <c r="P49" s="37"/>
      <c r="Q49" s="37"/>
    </row>
    <row r="50" spans="1:17" x14ac:dyDescent="0.25">
      <c r="B50" s="21"/>
      <c r="C50" s="299"/>
      <c r="D50" s="23"/>
      <c r="E50" s="23"/>
      <c r="F50" s="23"/>
      <c r="G50" s="37"/>
      <c r="H50" s="33"/>
      <c r="K50" s="37"/>
      <c r="L50" s="19"/>
      <c r="N50" s="19"/>
      <c r="O50" s="20"/>
      <c r="P50" s="37"/>
      <c r="Q50" s="37"/>
    </row>
    <row r="51" spans="1:17" x14ac:dyDescent="0.25">
      <c r="B51" s="21"/>
      <c r="C51" s="299"/>
      <c r="D51" s="23"/>
      <c r="E51" s="23"/>
      <c r="F51" s="23"/>
      <c r="G51" s="37"/>
      <c r="H51" s="33"/>
      <c r="K51" s="37"/>
      <c r="L51" s="19"/>
      <c r="N51" s="19"/>
      <c r="O51" s="20"/>
      <c r="P51" s="37"/>
      <c r="Q51" s="37"/>
    </row>
    <row r="52" spans="1:17" s="12" customFormat="1" ht="13.8" thickBot="1" x14ac:dyDescent="0.3">
      <c r="A52" s="47"/>
      <c r="B52" s="21"/>
      <c r="C52" s="299"/>
      <c r="D52" s="23"/>
      <c r="E52" s="23"/>
      <c r="F52" s="23"/>
      <c r="G52" s="37"/>
      <c r="H52" s="33"/>
      <c r="I52" s="11"/>
      <c r="J52" s="11"/>
      <c r="K52" s="37"/>
      <c r="L52" s="19"/>
      <c r="M52" s="43"/>
      <c r="N52" s="19"/>
      <c r="O52" s="26"/>
      <c r="P52" s="37"/>
      <c r="Q52" s="37"/>
    </row>
    <row r="53" spans="1:17" s="7" customFormat="1" x14ac:dyDescent="0.25">
      <c r="B53" s="21"/>
      <c r="C53" s="299"/>
      <c r="D53" s="19"/>
      <c r="E53" s="23"/>
      <c r="F53" s="23"/>
      <c r="G53" s="19"/>
      <c r="H53" s="33"/>
      <c r="I53" s="11"/>
      <c r="J53" s="11"/>
      <c r="K53" s="18"/>
      <c r="L53" s="19"/>
      <c r="M53" s="43"/>
      <c r="N53" s="19"/>
      <c r="O53" s="27"/>
      <c r="P53" s="18"/>
      <c r="Q53" s="18"/>
    </row>
    <row r="54" spans="1:17" x14ac:dyDescent="0.25">
      <c r="B54" s="21"/>
      <c r="C54" s="299"/>
      <c r="D54" s="19"/>
      <c r="E54" s="19"/>
      <c r="F54" s="19"/>
      <c r="G54" s="19"/>
      <c r="H54" s="33"/>
      <c r="K54" s="19"/>
      <c r="L54" s="19"/>
      <c r="N54" s="19"/>
      <c r="O54" s="20"/>
      <c r="P54" s="19"/>
      <c r="Q54" s="19"/>
    </row>
    <row r="55" spans="1:17" x14ac:dyDescent="0.25">
      <c r="B55" s="21"/>
      <c r="C55" s="299"/>
      <c r="D55" s="19"/>
      <c r="E55" s="18"/>
      <c r="F55" s="18"/>
      <c r="G55" s="19"/>
      <c r="H55" s="33"/>
      <c r="K55" s="19"/>
      <c r="L55" s="19"/>
      <c r="N55" s="19"/>
      <c r="O55" s="20"/>
      <c r="P55" s="19"/>
      <c r="Q55" s="19"/>
    </row>
    <row r="56" spans="1:17" x14ac:dyDescent="0.25">
      <c r="B56" s="21"/>
      <c r="C56" s="299"/>
      <c r="D56" s="19"/>
      <c r="E56" s="18"/>
      <c r="F56" s="18"/>
      <c r="G56" s="19"/>
      <c r="H56" s="33"/>
      <c r="K56" s="19"/>
      <c r="L56" s="19"/>
      <c r="N56" s="19"/>
      <c r="O56" s="20"/>
      <c r="P56" s="19"/>
      <c r="Q56" s="19"/>
    </row>
    <row r="57" spans="1:17" x14ac:dyDescent="0.25">
      <c r="B57" s="21"/>
      <c r="C57" s="299"/>
      <c r="D57" s="19"/>
      <c r="E57" s="18"/>
      <c r="F57" s="18"/>
      <c r="G57" s="18"/>
      <c r="H57" s="33"/>
      <c r="K57" s="18"/>
      <c r="L57" s="19"/>
      <c r="N57" s="19"/>
      <c r="O57" s="20"/>
      <c r="P57" s="18"/>
      <c r="Q57" s="18"/>
    </row>
    <row r="58" spans="1:17" x14ac:dyDescent="0.25">
      <c r="B58" s="21"/>
      <c r="C58" s="299"/>
      <c r="D58" s="19"/>
      <c r="E58" s="18"/>
      <c r="F58" s="28"/>
      <c r="G58" s="18"/>
      <c r="H58" s="33"/>
      <c r="K58" s="18"/>
      <c r="L58" s="19"/>
      <c r="N58" s="19"/>
      <c r="O58" s="20"/>
      <c r="P58" s="18"/>
      <c r="Q58" s="18"/>
    </row>
    <row r="59" spans="1:17" x14ac:dyDescent="0.25">
      <c r="B59" s="21"/>
      <c r="C59" s="299"/>
      <c r="D59" s="19"/>
      <c r="E59" s="18"/>
      <c r="F59" s="28"/>
      <c r="G59" s="18"/>
      <c r="H59" s="35"/>
      <c r="K59" s="18"/>
      <c r="L59" s="19"/>
      <c r="N59" s="19"/>
      <c r="O59" s="20"/>
      <c r="P59" s="18"/>
      <c r="Q59" s="18"/>
    </row>
    <row r="60" spans="1:17" x14ac:dyDescent="0.25">
      <c r="B60" s="21"/>
      <c r="C60" s="299"/>
      <c r="D60" s="19"/>
      <c r="E60" s="18"/>
      <c r="F60" s="28"/>
      <c r="G60" s="18"/>
      <c r="H60" s="33"/>
      <c r="K60" s="18"/>
      <c r="L60" s="19"/>
      <c r="N60" s="19"/>
      <c r="O60" s="20"/>
      <c r="P60" s="18"/>
      <c r="Q60" s="18"/>
    </row>
    <row r="61" spans="1:17" x14ac:dyDescent="0.25">
      <c r="B61" s="21"/>
      <c r="C61" s="299"/>
      <c r="D61" s="19"/>
      <c r="E61" s="18"/>
      <c r="F61" s="28"/>
      <c r="G61" s="18"/>
      <c r="H61" s="33"/>
      <c r="K61" s="18"/>
      <c r="L61" s="19"/>
      <c r="N61" s="19"/>
      <c r="O61" s="20"/>
      <c r="P61" s="18"/>
      <c r="Q61" s="18"/>
    </row>
    <row r="62" spans="1:17" x14ac:dyDescent="0.25">
      <c r="B62" s="21"/>
      <c r="C62" s="299"/>
      <c r="D62" s="19"/>
      <c r="E62" s="18"/>
      <c r="F62" s="28"/>
      <c r="G62" s="18"/>
      <c r="H62" s="33"/>
      <c r="K62" s="18"/>
      <c r="L62" s="19"/>
      <c r="N62" s="19"/>
      <c r="O62" s="20"/>
      <c r="P62" s="18"/>
      <c r="Q62" s="18"/>
    </row>
    <row r="63" spans="1:17" x14ac:dyDescent="0.25">
      <c r="B63" s="21"/>
      <c r="C63" s="299"/>
      <c r="D63" s="19"/>
      <c r="E63" s="18"/>
      <c r="F63" s="28"/>
      <c r="G63" s="18"/>
      <c r="H63" s="33"/>
      <c r="K63" s="18"/>
      <c r="L63" s="19"/>
      <c r="N63" s="19"/>
      <c r="O63" s="20"/>
      <c r="P63" s="18"/>
      <c r="Q63" s="18"/>
    </row>
    <row r="64" spans="1:17" x14ac:dyDescent="0.25">
      <c r="B64" s="21"/>
      <c r="C64" s="299"/>
      <c r="D64" s="19"/>
      <c r="E64" s="18"/>
      <c r="F64" s="28"/>
      <c r="G64" s="18"/>
      <c r="H64" s="33"/>
      <c r="K64" s="18"/>
      <c r="L64" s="19"/>
      <c r="N64" s="19"/>
      <c r="O64" s="20"/>
      <c r="P64" s="18"/>
      <c r="Q64" s="18"/>
    </row>
    <row r="65" spans="2:17" x14ac:dyDescent="0.25">
      <c r="B65" s="21"/>
      <c r="C65" s="299"/>
      <c r="D65" s="19"/>
      <c r="E65" s="18"/>
      <c r="F65" s="28"/>
      <c r="G65" s="18"/>
      <c r="H65" s="33"/>
      <c r="K65" s="18"/>
      <c r="L65" s="19"/>
      <c r="N65" s="19"/>
      <c r="O65" s="20"/>
      <c r="P65" s="18"/>
      <c r="Q65" s="18"/>
    </row>
    <row r="66" spans="2:17" ht="13.8" x14ac:dyDescent="0.25">
      <c r="B66" s="21"/>
      <c r="C66" s="299"/>
      <c r="D66" s="19"/>
      <c r="E66" s="18"/>
      <c r="F66" s="18"/>
      <c r="G66" s="40"/>
      <c r="H66" s="33"/>
      <c r="K66" s="40"/>
      <c r="L66" s="19"/>
      <c r="N66" s="19"/>
      <c r="O66" s="20"/>
      <c r="P66" s="40"/>
      <c r="Q66" s="40"/>
    </row>
    <row r="67" spans="2:17" x14ac:dyDescent="0.25">
      <c r="B67" s="21"/>
      <c r="C67" s="299"/>
      <c r="D67" s="19"/>
      <c r="E67" s="18"/>
      <c r="F67" s="18"/>
      <c r="G67" s="18"/>
      <c r="H67" s="33"/>
      <c r="K67" s="18"/>
      <c r="L67" s="19"/>
      <c r="N67" s="19"/>
      <c r="O67" s="20"/>
      <c r="P67" s="18"/>
      <c r="Q67" s="18"/>
    </row>
    <row r="68" spans="2:17" x14ac:dyDescent="0.25">
      <c r="B68" s="21"/>
      <c r="C68" s="300"/>
      <c r="D68" s="29"/>
      <c r="E68" s="29"/>
      <c r="F68" s="18"/>
      <c r="G68" s="18"/>
      <c r="H68" s="33"/>
      <c r="K68" s="18"/>
      <c r="L68" s="19"/>
      <c r="N68" s="19"/>
      <c r="O68" s="20"/>
      <c r="P68" s="18"/>
      <c r="Q68" s="18"/>
    </row>
    <row r="69" spans="2:17" x14ac:dyDescent="0.25">
      <c r="B69" s="21"/>
      <c r="C69" s="300"/>
      <c r="D69" s="29"/>
      <c r="E69" s="29"/>
      <c r="F69" s="18"/>
      <c r="G69" s="18"/>
      <c r="H69" s="33"/>
      <c r="K69" s="18"/>
      <c r="L69" s="19"/>
      <c r="N69" s="19"/>
      <c r="O69" s="20"/>
      <c r="P69" s="18"/>
      <c r="Q69" s="18"/>
    </row>
    <row r="70" spans="2:17" x14ac:dyDescent="0.25">
      <c r="B70" s="21"/>
      <c r="C70" s="300"/>
      <c r="D70" s="29"/>
      <c r="E70" s="18"/>
      <c r="F70" s="31"/>
      <c r="G70" s="31"/>
      <c r="H70" s="33"/>
      <c r="K70" s="18"/>
      <c r="L70" s="19"/>
      <c r="N70" s="19"/>
      <c r="O70" s="20"/>
      <c r="P70" s="18"/>
      <c r="Q70" s="18"/>
    </row>
    <row r="71" spans="2:17" x14ac:dyDescent="0.25">
      <c r="B71" s="21"/>
      <c r="C71" s="299"/>
      <c r="D71" s="19"/>
      <c r="E71" s="18"/>
      <c r="F71" s="18"/>
      <c r="G71" s="18"/>
      <c r="H71" s="33"/>
      <c r="K71" s="18"/>
      <c r="L71" s="19"/>
      <c r="N71" s="19"/>
      <c r="O71" s="20"/>
      <c r="P71" s="18"/>
      <c r="Q71" s="18"/>
    </row>
    <row r="72" spans="2:17" x14ac:dyDescent="0.25">
      <c r="B72" s="21"/>
      <c r="C72" s="299"/>
      <c r="D72" s="19"/>
      <c r="E72" s="18"/>
      <c r="F72" s="18"/>
      <c r="G72" s="18"/>
      <c r="H72" s="33"/>
      <c r="K72" s="18"/>
      <c r="L72" s="19"/>
      <c r="N72" s="19"/>
      <c r="O72" s="20"/>
      <c r="P72" s="18"/>
      <c r="Q72" s="18"/>
    </row>
    <row r="73" spans="2:17" x14ac:dyDescent="0.25">
      <c r="B73" s="21"/>
      <c r="C73" s="299"/>
      <c r="D73" s="19"/>
      <c r="E73" s="19"/>
      <c r="F73" s="19"/>
      <c r="G73" s="19"/>
      <c r="H73" s="33"/>
      <c r="K73" s="18"/>
      <c r="L73" s="19"/>
      <c r="N73" s="19"/>
      <c r="O73" s="20"/>
      <c r="P73" s="18"/>
      <c r="Q73" s="18"/>
    </row>
    <row r="74" spans="2:17" x14ac:dyDescent="0.25">
      <c r="B74" s="21"/>
      <c r="C74" s="299"/>
      <c r="D74" s="19"/>
      <c r="E74" s="19"/>
      <c r="F74" s="19"/>
      <c r="G74" s="19"/>
      <c r="H74" s="33"/>
      <c r="K74" s="18"/>
      <c r="L74" s="19"/>
      <c r="N74" s="19"/>
      <c r="O74" s="20"/>
      <c r="P74" s="18"/>
      <c r="Q74" s="18"/>
    </row>
    <row r="75" spans="2:17" x14ac:dyDescent="0.25">
      <c r="B75" s="21"/>
      <c r="C75" s="299"/>
      <c r="D75" s="19"/>
      <c r="E75" s="19"/>
      <c r="F75" s="19"/>
      <c r="G75" s="19"/>
      <c r="H75" s="33"/>
      <c r="K75" s="18"/>
      <c r="L75" s="19"/>
      <c r="N75" s="19"/>
      <c r="O75" s="20"/>
      <c r="P75" s="18"/>
      <c r="Q75" s="18"/>
    </row>
    <row r="76" spans="2:17" x14ac:dyDescent="0.25">
      <c r="B76" s="30"/>
      <c r="C76" s="301"/>
    </row>
    <row r="77" spans="2:17" x14ac:dyDescent="0.25">
      <c r="B77" s="30"/>
      <c r="C77" s="301"/>
    </row>
    <row r="78" spans="2:17" x14ac:dyDescent="0.25">
      <c r="B78" s="30"/>
      <c r="C78" s="301"/>
    </row>
    <row r="79" spans="2:17" x14ac:dyDescent="0.25">
      <c r="B79" s="30"/>
      <c r="C79" s="301"/>
      <c r="H79" s="11"/>
      <c r="K79" s="11"/>
      <c r="M79" s="11"/>
      <c r="P79" s="11"/>
      <c r="Q79" s="11"/>
    </row>
    <row r="80" spans="2:17" x14ac:dyDescent="0.25">
      <c r="B80" s="30"/>
      <c r="C80" s="301"/>
      <c r="H80" s="11"/>
      <c r="K80" s="11"/>
      <c r="M80" s="11"/>
      <c r="P80" s="11"/>
      <c r="Q80" s="11"/>
    </row>
    <row r="81" spans="2:17" x14ac:dyDescent="0.25">
      <c r="B81" s="30"/>
      <c r="C81" s="301"/>
      <c r="H81" s="11"/>
      <c r="K81" s="11"/>
      <c r="M81" s="11"/>
      <c r="P81" s="11"/>
      <c r="Q81" s="11"/>
    </row>
    <row r="82" spans="2:17" x14ac:dyDescent="0.25">
      <c r="B82" s="30"/>
      <c r="C82" s="301"/>
      <c r="H82" s="11"/>
      <c r="K82" s="11"/>
      <c r="M82" s="11"/>
      <c r="P82" s="11"/>
      <c r="Q82" s="11"/>
    </row>
    <row r="83" spans="2:17" x14ac:dyDescent="0.25">
      <c r="B83" s="30"/>
      <c r="C83" s="301"/>
      <c r="H83" s="11"/>
      <c r="K83" s="11"/>
      <c r="M83" s="11"/>
      <c r="P83" s="11"/>
      <c r="Q83" s="11"/>
    </row>
    <row r="84" spans="2:17" x14ac:dyDescent="0.25">
      <c r="B84" s="30"/>
      <c r="C84" s="301"/>
      <c r="H84" s="11"/>
      <c r="K84" s="11"/>
      <c r="M84" s="11"/>
      <c r="P84" s="11"/>
      <c r="Q84" s="11"/>
    </row>
    <row r="85" spans="2:17" x14ac:dyDescent="0.25">
      <c r="B85" s="30"/>
      <c r="C85" s="301"/>
      <c r="H85" s="11"/>
      <c r="K85" s="11"/>
      <c r="M85" s="11"/>
      <c r="P85" s="11"/>
      <c r="Q85" s="11"/>
    </row>
    <row r="86" spans="2:17" x14ac:dyDescent="0.25">
      <c r="B86" s="30"/>
      <c r="C86" s="301"/>
      <c r="H86" s="11"/>
      <c r="K86" s="11"/>
      <c r="M86" s="11"/>
      <c r="P86" s="11"/>
      <c r="Q86" s="11"/>
    </row>
    <row r="87" spans="2:17" x14ac:dyDescent="0.25">
      <c r="B87" s="30"/>
      <c r="C87" s="301"/>
      <c r="H87" s="11"/>
      <c r="K87" s="11"/>
      <c r="M87" s="11"/>
      <c r="P87" s="11"/>
      <c r="Q87" s="11"/>
    </row>
    <row r="88" spans="2:17" x14ac:dyDescent="0.25">
      <c r="B88" s="30"/>
      <c r="C88" s="301"/>
      <c r="H88" s="11"/>
      <c r="K88" s="11"/>
      <c r="M88" s="11"/>
      <c r="P88" s="11"/>
      <c r="Q88" s="11"/>
    </row>
    <row r="89" spans="2:17" x14ac:dyDescent="0.25">
      <c r="B89" s="30"/>
      <c r="C89" s="301"/>
      <c r="H89" s="11"/>
      <c r="K89" s="11"/>
      <c r="M89" s="11"/>
      <c r="P89" s="11"/>
      <c r="Q89" s="11"/>
    </row>
    <row r="90" spans="2:17" x14ac:dyDescent="0.25">
      <c r="B90" s="30"/>
      <c r="C90" s="301"/>
      <c r="H90" s="11"/>
      <c r="K90" s="11"/>
      <c r="M90" s="11"/>
      <c r="P90" s="11"/>
      <c r="Q90" s="11"/>
    </row>
    <row r="91" spans="2:17" x14ac:dyDescent="0.25">
      <c r="B91" s="30"/>
      <c r="C91" s="301"/>
      <c r="H91" s="11"/>
      <c r="K91" s="11"/>
      <c r="M91" s="11"/>
      <c r="P91" s="11"/>
      <c r="Q91" s="11"/>
    </row>
    <row r="92" spans="2:17" x14ac:dyDescent="0.25">
      <c r="B92" s="30"/>
      <c r="C92" s="301"/>
      <c r="H92" s="11"/>
      <c r="K92" s="11"/>
      <c r="M92" s="11"/>
      <c r="P92" s="11"/>
      <c r="Q92" s="11"/>
    </row>
    <row r="93" spans="2:17" x14ac:dyDescent="0.25">
      <c r="B93" s="30"/>
      <c r="C93" s="301"/>
      <c r="H93" s="11"/>
      <c r="K93" s="11"/>
      <c r="M93" s="11"/>
      <c r="P93" s="11"/>
      <c r="Q93" s="11"/>
    </row>
    <row r="94" spans="2:17" x14ac:dyDescent="0.25">
      <c r="B94" s="30"/>
      <c r="C94" s="301"/>
      <c r="H94" s="11"/>
      <c r="K94" s="11"/>
      <c r="M94" s="11"/>
      <c r="P94" s="11"/>
      <c r="Q94" s="11"/>
    </row>
    <row r="95" spans="2:17" x14ac:dyDescent="0.25">
      <c r="B95" s="30"/>
      <c r="C95" s="301"/>
      <c r="H95" s="11"/>
      <c r="K95" s="11"/>
      <c r="M95" s="11"/>
      <c r="P95" s="11"/>
      <c r="Q95" s="11"/>
    </row>
    <row r="96" spans="2:17" x14ac:dyDescent="0.25">
      <c r="B96" s="30"/>
      <c r="C96" s="301"/>
      <c r="H96" s="11"/>
      <c r="K96" s="11"/>
      <c r="M96" s="11"/>
      <c r="P96" s="11"/>
      <c r="Q96" s="11"/>
    </row>
    <row r="97" spans="2:17" x14ac:dyDescent="0.25">
      <c r="B97" s="30"/>
      <c r="C97" s="301"/>
      <c r="H97" s="11"/>
      <c r="K97" s="11"/>
      <c r="M97" s="11"/>
      <c r="P97" s="11"/>
      <c r="Q97" s="11"/>
    </row>
    <row r="98" spans="2:17" x14ac:dyDescent="0.25">
      <c r="B98" s="30"/>
      <c r="C98" s="301"/>
      <c r="H98" s="11"/>
      <c r="K98" s="11"/>
      <c r="M98" s="11"/>
      <c r="P98" s="11"/>
      <c r="Q98" s="11"/>
    </row>
    <row r="99" spans="2:17" x14ac:dyDescent="0.25">
      <c r="B99" s="30"/>
      <c r="C99" s="301"/>
      <c r="H99" s="11"/>
      <c r="K99" s="11"/>
      <c r="M99" s="11"/>
      <c r="P99" s="11"/>
      <c r="Q99" s="11"/>
    </row>
    <row r="100" spans="2:17" x14ac:dyDescent="0.25">
      <c r="B100" s="30"/>
      <c r="C100" s="301"/>
      <c r="H100" s="11"/>
      <c r="K100" s="11"/>
      <c r="M100" s="11"/>
      <c r="P100" s="11"/>
      <c r="Q100" s="11"/>
    </row>
    <row r="101" spans="2:17" x14ac:dyDescent="0.25">
      <c r="B101" s="30"/>
      <c r="C101" s="301"/>
      <c r="H101" s="11"/>
      <c r="K101" s="11"/>
      <c r="M101" s="11"/>
      <c r="P101" s="11"/>
      <c r="Q101" s="11"/>
    </row>
    <row r="102" spans="2:17" x14ac:dyDescent="0.25">
      <c r="B102" s="30"/>
      <c r="C102" s="301"/>
      <c r="H102" s="11"/>
      <c r="K102" s="11"/>
      <c r="M102" s="11"/>
      <c r="P102" s="11"/>
      <c r="Q102" s="11"/>
    </row>
    <row r="103" spans="2:17" x14ac:dyDescent="0.25">
      <c r="B103" s="30"/>
      <c r="C103" s="301"/>
      <c r="H103" s="11"/>
      <c r="K103" s="11"/>
      <c r="M103" s="11"/>
      <c r="P103" s="11"/>
      <c r="Q103" s="11"/>
    </row>
    <row r="104" spans="2:17" x14ac:dyDescent="0.25">
      <c r="B104" s="30"/>
      <c r="C104" s="301"/>
      <c r="H104" s="11"/>
      <c r="K104" s="11"/>
      <c r="M104" s="11"/>
      <c r="P104" s="11"/>
      <c r="Q104" s="11"/>
    </row>
    <row r="105" spans="2:17" x14ac:dyDescent="0.25">
      <c r="B105" s="30"/>
      <c r="C105" s="301"/>
      <c r="H105" s="11"/>
      <c r="K105" s="11"/>
      <c r="M105" s="11"/>
      <c r="P105" s="11"/>
      <c r="Q105" s="11"/>
    </row>
    <row r="106" spans="2:17" x14ac:dyDescent="0.25">
      <c r="B106" s="30"/>
      <c r="C106" s="301"/>
      <c r="H106" s="11"/>
      <c r="K106" s="11"/>
      <c r="M106" s="11"/>
      <c r="P106" s="11"/>
      <c r="Q106" s="11"/>
    </row>
    <row r="107" spans="2:17" x14ac:dyDescent="0.25">
      <c r="B107" s="30"/>
      <c r="C107" s="301"/>
      <c r="H107" s="11"/>
      <c r="K107" s="11"/>
      <c r="M107" s="11"/>
      <c r="P107" s="11"/>
      <c r="Q107" s="11"/>
    </row>
    <row r="108" spans="2:17" x14ac:dyDescent="0.25">
      <c r="B108" s="30"/>
      <c r="C108" s="301"/>
      <c r="H108" s="11"/>
      <c r="K108" s="11"/>
      <c r="M108" s="11"/>
      <c r="P108" s="11"/>
      <c r="Q108" s="11"/>
    </row>
    <row r="109" spans="2:17" x14ac:dyDescent="0.25">
      <c r="B109" s="30"/>
      <c r="C109" s="301"/>
      <c r="H109" s="11"/>
      <c r="K109" s="11"/>
      <c r="M109" s="11"/>
      <c r="P109" s="11"/>
      <c r="Q109" s="11"/>
    </row>
    <row r="110" spans="2:17" x14ac:dyDescent="0.25">
      <c r="B110" s="30"/>
      <c r="C110" s="301"/>
      <c r="H110" s="11"/>
      <c r="K110" s="11"/>
      <c r="M110" s="11"/>
      <c r="P110" s="11"/>
      <c r="Q110" s="11"/>
    </row>
    <row r="111" spans="2:17" x14ac:dyDescent="0.25">
      <c r="B111" s="30"/>
      <c r="C111" s="301"/>
      <c r="H111" s="11"/>
      <c r="K111" s="11"/>
      <c r="M111" s="11"/>
      <c r="P111" s="11"/>
      <c r="Q111" s="11"/>
    </row>
    <row r="112" spans="2:17" x14ac:dyDescent="0.25">
      <c r="B112" s="30"/>
      <c r="C112" s="301"/>
      <c r="H112" s="11"/>
      <c r="K112" s="11"/>
      <c r="M112" s="11"/>
      <c r="P112" s="11"/>
      <c r="Q112" s="11"/>
    </row>
    <row r="113" spans="2:17" x14ac:dyDescent="0.25">
      <c r="B113" s="30"/>
      <c r="C113" s="301"/>
      <c r="H113" s="11"/>
      <c r="K113" s="11"/>
      <c r="M113" s="11"/>
      <c r="P113" s="11"/>
      <c r="Q113" s="11"/>
    </row>
    <row r="114" spans="2:17" x14ac:dyDescent="0.25">
      <c r="B114" s="30"/>
      <c r="C114" s="301"/>
      <c r="H114" s="11"/>
      <c r="K114" s="11"/>
      <c r="M114" s="11"/>
      <c r="P114" s="11"/>
      <c r="Q114" s="11"/>
    </row>
    <row r="115" spans="2:17" x14ac:dyDescent="0.25">
      <c r="B115" s="30"/>
      <c r="C115" s="301"/>
      <c r="H115" s="11"/>
      <c r="K115" s="11"/>
      <c r="M115" s="11"/>
      <c r="P115" s="11"/>
      <c r="Q115" s="11"/>
    </row>
    <row r="116" spans="2:17" x14ac:dyDescent="0.25">
      <c r="B116" s="30"/>
      <c r="C116" s="301"/>
      <c r="H116" s="11"/>
      <c r="K116" s="11"/>
      <c r="M116" s="11"/>
      <c r="P116" s="11"/>
      <c r="Q116" s="11"/>
    </row>
    <row r="117" spans="2:17" x14ac:dyDescent="0.25">
      <c r="B117" s="30"/>
      <c r="C117" s="301"/>
      <c r="H117" s="11"/>
      <c r="K117" s="11"/>
      <c r="M117" s="11"/>
      <c r="P117" s="11"/>
      <c r="Q117" s="11"/>
    </row>
    <row r="118" spans="2:17" x14ac:dyDescent="0.25">
      <c r="B118" s="30"/>
      <c r="C118" s="301"/>
      <c r="H118" s="11"/>
      <c r="K118" s="11"/>
      <c r="M118" s="11"/>
      <c r="P118" s="11"/>
      <c r="Q118" s="11"/>
    </row>
    <row r="119" spans="2:17" x14ac:dyDescent="0.25">
      <c r="B119" s="30"/>
      <c r="C119" s="301"/>
      <c r="H119" s="11"/>
      <c r="K119" s="11"/>
      <c r="M119" s="11"/>
      <c r="P119" s="11"/>
      <c r="Q119" s="11"/>
    </row>
    <row r="120" spans="2:17" x14ac:dyDescent="0.25">
      <c r="B120" s="30"/>
      <c r="C120" s="301"/>
      <c r="H120" s="11"/>
      <c r="K120" s="11"/>
      <c r="M120" s="11"/>
      <c r="P120" s="11"/>
      <c r="Q120" s="11"/>
    </row>
    <row r="121" spans="2:17" x14ac:dyDescent="0.25">
      <c r="B121" s="30"/>
      <c r="C121" s="301"/>
      <c r="H121" s="11"/>
      <c r="K121" s="11"/>
      <c r="M121" s="11"/>
      <c r="P121" s="11"/>
      <c r="Q121" s="11"/>
    </row>
    <row r="122" spans="2:17" x14ac:dyDescent="0.25">
      <c r="B122" s="30"/>
      <c r="C122" s="301"/>
      <c r="H122" s="11"/>
      <c r="K122" s="11"/>
      <c r="M122" s="11"/>
      <c r="P122" s="11"/>
      <c r="Q122" s="11"/>
    </row>
    <row r="123" spans="2:17" x14ac:dyDescent="0.25">
      <c r="B123" s="30"/>
      <c r="C123" s="301"/>
      <c r="H123" s="11"/>
      <c r="K123" s="11"/>
      <c r="M123" s="11"/>
      <c r="P123" s="11"/>
      <c r="Q123" s="11"/>
    </row>
    <row r="124" spans="2:17" x14ac:dyDescent="0.25">
      <c r="B124" s="30"/>
      <c r="C124" s="301"/>
      <c r="H124" s="11"/>
      <c r="K124" s="11"/>
      <c r="M124" s="11"/>
      <c r="P124" s="11"/>
      <c r="Q124" s="11"/>
    </row>
    <row r="125" spans="2:17" x14ac:dyDescent="0.25">
      <c r="B125" s="30"/>
      <c r="C125" s="301"/>
      <c r="H125" s="11"/>
      <c r="K125" s="11"/>
      <c r="M125" s="11"/>
      <c r="P125" s="11"/>
      <c r="Q125" s="11"/>
    </row>
    <row r="126" spans="2:17" x14ac:dyDescent="0.25">
      <c r="B126" s="30"/>
      <c r="C126" s="301"/>
      <c r="H126" s="11"/>
      <c r="K126" s="11"/>
      <c r="M126" s="11"/>
      <c r="P126" s="11"/>
      <c r="Q126" s="11"/>
    </row>
    <row r="127" spans="2:17" x14ac:dyDescent="0.25">
      <c r="B127" s="30"/>
      <c r="C127" s="301"/>
      <c r="H127" s="11"/>
      <c r="K127" s="11"/>
      <c r="M127" s="11"/>
      <c r="P127" s="11"/>
      <c r="Q127" s="11"/>
    </row>
    <row r="128" spans="2:17" x14ac:dyDescent="0.25">
      <c r="B128" s="30"/>
      <c r="C128" s="301"/>
      <c r="H128" s="11"/>
      <c r="K128" s="11"/>
      <c r="M128" s="11"/>
      <c r="P128" s="11"/>
      <c r="Q128" s="11"/>
    </row>
    <row r="129" spans="2:17" x14ac:dyDescent="0.25">
      <c r="B129" s="30"/>
      <c r="C129" s="301"/>
      <c r="H129" s="11"/>
      <c r="K129" s="11"/>
      <c r="M129" s="11"/>
      <c r="P129" s="11"/>
      <c r="Q129" s="11"/>
    </row>
    <row r="130" spans="2:17" x14ac:dyDescent="0.25">
      <c r="B130" s="30"/>
      <c r="C130" s="301"/>
      <c r="H130" s="11"/>
      <c r="K130" s="11"/>
      <c r="M130" s="11"/>
      <c r="P130" s="11"/>
      <c r="Q130" s="11"/>
    </row>
    <row r="131" spans="2:17" x14ac:dyDescent="0.25">
      <c r="B131" s="30"/>
      <c r="C131" s="301"/>
      <c r="H131" s="11"/>
      <c r="K131" s="11"/>
      <c r="M131" s="11"/>
      <c r="P131" s="11"/>
      <c r="Q131" s="11"/>
    </row>
    <row r="132" spans="2:17" x14ac:dyDescent="0.25">
      <c r="B132" s="30"/>
      <c r="C132" s="301"/>
      <c r="H132" s="11"/>
      <c r="K132" s="11"/>
      <c r="M132" s="11"/>
      <c r="P132" s="11"/>
      <c r="Q132" s="11"/>
    </row>
    <row r="133" spans="2:17" x14ac:dyDescent="0.25">
      <c r="B133" s="30"/>
      <c r="C133" s="301"/>
      <c r="H133" s="11"/>
      <c r="K133" s="11"/>
      <c r="M133" s="11"/>
      <c r="P133" s="11"/>
      <c r="Q133" s="11"/>
    </row>
    <row r="134" spans="2:17" x14ac:dyDescent="0.25">
      <c r="B134" s="30"/>
      <c r="C134" s="301"/>
      <c r="H134" s="11"/>
      <c r="K134" s="11"/>
      <c r="M134" s="11"/>
      <c r="P134" s="11"/>
      <c r="Q134" s="11"/>
    </row>
    <row r="135" spans="2:17" x14ac:dyDescent="0.25">
      <c r="B135" s="30"/>
      <c r="C135" s="301"/>
      <c r="H135" s="11"/>
      <c r="K135" s="11"/>
      <c r="M135" s="11"/>
      <c r="P135" s="11"/>
      <c r="Q135" s="11"/>
    </row>
    <row r="136" spans="2:17" x14ac:dyDescent="0.25">
      <c r="B136" s="30"/>
      <c r="C136" s="301"/>
      <c r="H136" s="11"/>
      <c r="K136" s="11"/>
      <c r="M136" s="11"/>
      <c r="P136" s="11"/>
      <c r="Q136" s="11"/>
    </row>
    <row r="137" spans="2:17" x14ac:dyDescent="0.25">
      <c r="B137" s="30"/>
      <c r="C137" s="301"/>
      <c r="H137" s="11"/>
      <c r="K137" s="11"/>
      <c r="M137" s="11"/>
      <c r="P137" s="11"/>
      <c r="Q137" s="11"/>
    </row>
    <row r="138" spans="2:17" x14ac:dyDescent="0.25">
      <c r="B138" s="30"/>
      <c r="C138" s="301"/>
      <c r="H138" s="11"/>
      <c r="K138" s="11"/>
      <c r="M138" s="11"/>
      <c r="P138" s="11"/>
      <c r="Q138" s="11"/>
    </row>
    <row r="139" spans="2:17" x14ac:dyDescent="0.25">
      <c r="B139" s="30"/>
      <c r="C139" s="301"/>
      <c r="H139" s="11"/>
      <c r="K139" s="11"/>
      <c r="M139" s="11"/>
      <c r="P139" s="11"/>
      <c r="Q139" s="11"/>
    </row>
    <row r="140" spans="2:17" x14ac:dyDescent="0.25">
      <c r="B140" s="30"/>
      <c r="C140" s="301"/>
      <c r="H140" s="11"/>
      <c r="K140" s="11"/>
      <c r="M140" s="11"/>
      <c r="P140" s="11"/>
      <c r="Q140" s="11"/>
    </row>
    <row r="141" spans="2:17" x14ac:dyDescent="0.25">
      <c r="B141" s="30"/>
      <c r="C141" s="301"/>
      <c r="H141" s="11"/>
      <c r="K141" s="11"/>
      <c r="M141" s="11"/>
      <c r="P141" s="11"/>
      <c r="Q141" s="11"/>
    </row>
    <row r="142" spans="2:17" x14ac:dyDescent="0.25">
      <c r="B142" s="30"/>
      <c r="C142" s="301"/>
      <c r="H142" s="11"/>
      <c r="K142" s="11"/>
      <c r="M142" s="11"/>
      <c r="P142" s="11"/>
      <c r="Q142" s="11"/>
    </row>
    <row r="143" spans="2:17" x14ac:dyDescent="0.25">
      <c r="B143" s="30"/>
      <c r="C143" s="301"/>
      <c r="H143" s="11"/>
      <c r="K143" s="11"/>
      <c r="M143" s="11"/>
      <c r="P143" s="11"/>
      <c r="Q143" s="11"/>
    </row>
    <row r="144" spans="2:17" x14ac:dyDescent="0.25">
      <c r="B144" s="30"/>
      <c r="C144" s="301"/>
      <c r="H144" s="11"/>
      <c r="K144" s="11"/>
      <c r="M144" s="11"/>
      <c r="P144" s="11"/>
      <c r="Q144" s="11"/>
    </row>
    <row r="145" spans="2:17" x14ac:dyDescent="0.25">
      <c r="B145" s="30"/>
      <c r="C145" s="301"/>
      <c r="H145" s="11"/>
      <c r="K145" s="11"/>
      <c r="M145" s="11"/>
      <c r="P145" s="11"/>
      <c r="Q145" s="11"/>
    </row>
    <row r="146" spans="2:17" x14ac:dyDescent="0.25">
      <c r="B146" s="30"/>
      <c r="C146" s="301"/>
      <c r="H146" s="11"/>
      <c r="K146" s="11"/>
      <c r="M146" s="11"/>
      <c r="P146" s="11"/>
      <c r="Q146" s="11"/>
    </row>
    <row r="147" spans="2:17" x14ac:dyDescent="0.25">
      <c r="B147" s="30"/>
      <c r="C147" s="301"/>
      <c r="H147" s="11"/>
      <c r="K147" s="11"/>
      <c r="M147" s="11"/>
      <c r="P147" s="11"/>
      <c r="Q147" s="11"/>
    </row>
    <row r="148" spans="2:17" x14ac:dyDescent="0.25">
      <c r="B148" s="30"/>
      <c r="C148" s="301"/>
      <c r="H148" s="11"/>
      <c r="K148" s="11"/>
      <c r="M148" s="11"/>
      <c r="P148" s="11"/>
      <c r="Q148" s="11"/>
    </row>
    <row r="149" spans="2:17" x14ac:dyDescent="0.25">
      <c r="B149" s="30"/>
      <c r="C149" s="301"/>
      <c r="H149" s="11"/>
      <c r="K149" s="11"/>
      <c r="M149" s="11"/>
      <c r="P149" s="11"/>
      <c r="Q149" s="11"/>
    </row>
    <row r="150" spans="2:17" x14ac:dyDescent="0.25">
      <c r="B150" s="30"/>
      <c r="C150" s="301"/>
      <c r="H150" s="11"/>
      <c r="K150" s="11"/>
      <c r="M150" s="11"/>
      <c r="P150" s="11"/>
      <c r="Q150" s="11"/>
    </row>
    <row r="151" spans="2:17" x14ac:dyDescent="0.25">
      <c r="B151" s="30"/>
      <c r="C151" s="301"/>
      <c r="H151" s="11"/>
      <c r="K151" s="11"/>
      <c r="M151" s="11"/>
      <c r="P151" s="11"/>
      <c r="Q151" s="11"/>
    </row>
    <row r="152" spans="2:17" x14ac:dyDescent="0.25">
      <c r="B152" s="30"/>
      <c r="C152" s="301"/>
      <c r="H152" s="11"/>
      <c r="K152" s="11"/>
      <c r="M152" s="11"/>
      <c r="P152" s="11"/>
      <c r="Q152" s="11"/>
    </row>
    <row r="153" spans="2:17" x14ac:dyDescent="0.25">
      <c r="B153" s="30"/>
      <c r="C153" s="301"/>
      <c r="H153" s="11"/>
      <c r="K153" s="11"/>
      <c r="M153" s="11"/>
      <c r="P153" s="11"/>
      <c r="Q153" s="11"/>
    </row>
    <row r="154" spans="2:17" x14ac:dyDescent="0.25">
      <c r="B154" s="30"/>
      <c r="C154" s="301"/>
      <c r="H154" s="11"/>
      <c r="K154" s="11"/>
      <c r="M154" s="11"/>
      <c r="P154" s="11"/>
      <c r="Q154" s="11"/>
    </row>
    <row r="155" spans="2:17" x14ac:dyDescent="0.25">
      <c r="B155" s="30"/>
      <c r="C155" s="301"/>
      <c r="H155" s="11"/>
      <c r="K155" s="11"/>
      <c r="M155" s="11"/>
      <c r="P155" s="11"/>
      <c r="Q155" s="11"/>
    </row>
    <row r="156" spans="2:17" x14ac:dyDescent="0.25">
      <c r="B156" s="30"/>
      <c r="C156" s="301"/>
      <c r="H156" s="11"/>
      <c r="K156" s="11"/>
      <c r="M156" s="11"/>
      <c r="P156" s="11"/>
      <c r="Q156" s="11"/>
    </row>
    <row r="157" spans="2:17" x14ac:dyDescent="0.25">
      <c r="B157" s="30"/>
      <c r="C157" s="301"/>
      <c r="H157" s="11"/>
      <c r="K157" s="11"/>
      <c r="M157" s="11"/>
      <c r="P157" s="11"/>
      <c r="Q157" s="11"/>
    </row>
    <row r="158" spans="2:17" x14ac:dyDescent="0.25">
      <c r="B158" s="30"/>
      <c r="C158" s="301"/>
      <c r="H158" s="11"/>
      <c r="K158" s="11"/>
      <c r="M158" s="11"/>
      <c r="P158" s="11"/>
      <c r="Q158" s="11"/>
    </row>
    <row r="159" spans="2:17" x14ac:dyDescent="0.25">
      <c r="B159" s="30"/>
      <c r="C159" s="301"/>
      <c r="H159" s="11"/>
      <c r="K159" s="11"/>
      <c r="M159" s="11"/>
      <c r="P159" s="11"/>
      <c r="Q159" s="11"/>
    </row>
    <row r="160" spans="2:17" x14ac:dyDescent="0.25">
      <c r="B160" s="30"/>
      <c r="C160" s="301"/>
      <c r="H160" s="11"/>
      <c r="K160" s="11"/>
      <c r="M160" s="11"/>
      <c r="P160" s="11"/>
      <c r="Q160" s="11"/>
    </row>
    <row r="161" spans="2:17" x14ac:dyDescent="0.25">
      <c r="B161" s="30"/>
      <c r="C161" s="301"/>
      <c r="H161" s="11"/>
      <c r="K161" s="11"/>
      <c r="M161" s="11"/>
      <c r="P161" s="11"/>
      <c r="Q161" s="11"/>
    </row>
    <row r="162" spans="2:17" x14ac:dyDescent="0.25">
      <c r="B162" s="30"/>
      <c r="C162" s="301"/>
      <c r="H162" s="11"/>
      <c r="K162" s="11"/>
      <c r="M162" s="11"/>
      <c r="P162" s="11"/>
      <c r="Q162" s="11"/>
    </row>
    <row r="163" spans="2:17" x14ac:dyDescent="0.25">
      <c r="B163" s="30"/>
      <c r="C163" s="301"/>
      <c r="H163" s="11"/>
      <c r="K163" s="11"/>
      <c r="M163" s="11"/>
      <c r="P163" s="11"/>
      <c r="Q163" s="11"/>
    </row>
    <row r="164" spans="2:17" x14ac:dyDescent="0.25">
      <c r="B164" s="30"/>
      <c r="C164" s="301"/>
      <c r="H164" s="11"/>
      <c r="K164" s="11"/>
      <c r="M164" s="11"/>
      <c r="P164" s="11"/>
      <c r="Q164" s="11"/>
    </row>
    <row r="165" spans="2:17" x14ac:dyDescent="0.25">
      <c r="B165" s="30"/>
      <c r="C165" s="301"/>
      <c r="H165" s="11"/>
      <c r="K165" s="11"/>
      <c r="M165" s="11"/>
      <c r="P165" s="11"/>
      <c r="Q165" s="11"/>
    </row>
    <row r="166" spans="2:17" x14ac:dyDescent="0.25">
      <c r="B166" s="30"/>
      <c r="C166" s="301"/>
      <c r="H166" s="11"/>
      <c r="K166" s="11"/>
      <c r="M166" s="11"/>
      <c r="P166" s="11"/>
      <c r="Q166" s="11"/>
    </row>
    <row r="167" spans="2:17" x14ac:dyDescent="0.25">
      <c r="B167" s="30"/>
      <c r="C167" s="301"/>
      <c r="H167" s="11"/>
      <c r="K167" s="11"/>
      <c r="M167" s="11"/>
      <c r="P167" s="11"/>
      <c r="Q167" s="11"/>
    </row>
    <row r="168" spans="2:17" x14ac:dyDescent="0.25">
      <c r="B168" s="30"/>
      <c r="C168" s="301"/>
      <c r="H168" s="11"/>
      <c r="K168" s="11"/>
      <c r="M168" s="11"/>
      <c r="P168" s="11"/>
      <c r="Q168" s="11"/>
    </row>
    <row r="169" spans="2:17" x14ac:dyDescent="0.25">
      <c r="B169" s="30"/>
      <c r="C169" s="301"/>
      <c r="H169" s="11"/>
      <c r="K169" s="11"/>
      <c r="M169" s="11"/>
      <c r="P169" s="11"/>
      <c r="Q169" s="11"/>
    </row>
    <row r="170" spans="2:17" x14ac:dyDescent="0.25">
      <c r="B170" s="30"/>
      <c r="C170" s="301"/>
      <c r="H170" s="11"/>
      <c r="K170" s="11"/>
      <c r="M170" s="11"/>
      <c r="P170" s="11"/>
      <c r="Q170" s="11"/>
    </row>
    <row r="171" spans="2:17" x14ac:dyDescent="0.25">
      <c r="B171" s="30"/>
      <c r="C171" s="301"/>
      <c r="H171" s="11"/>
      <c r="K171" s="11"/>
      <c r="M171" s="11"/>
      <c r="P171" s="11"/>
      <c r="Q171" s="11"/>
    </row>
    <row r="172" spans="2:17" x14ac:dyDescent="0.25">
      <c r="B172" s="30"/>
      <c r="C172" s="301"/>
      <c r="H172" s="11"/>
      <c r="K172" s="11"/>
      <c r="M172" s="11"/>
      <c r="P172" s="11"/>
      <c r="Q172" s="11"/>
    </row>
    <row r="173" spans="2:17" x14ac:dyDescent="0.25">
      <c r="B173" s="30"/>
      <c r="C173" s="301"/>
      <c r="H173" s="11"/>
      <c r="K173" s="11"/>
      <c r="M173" s="11"/>
      <c r="P173" s="11"/>
      <c r="Q173" s="11"/>
    </row>
    <row r="174" spans="2:17" x14ac:dyDescent="0.25">
      <c r="B174" s="30"/>
      <c r="C174" s="301"/>
      <c r="H174" s="11"/>
      <c r="K174" s="11"/>
      <c r="M174" s="11"/>
      <c r="P174" s="11"/>
      <c r="Q174" s="11"/>
    </row>
    <row r="175" spans="2:17" x14ac:dyDescent="0.25">
      <c r="B175" s="30"/>
      <c r="C175" s="301"/>
      <c r="H175" s="11"/>
      <c r="K175" s="11"/>
      <c r="M175" s="11"/>
      <c r="P175" s="11"/>
      <c r="Q175" s="11"/>
    </row>
    <row r="176" spans="2:17" x14ac:dyDescent="0.25">
      <c r="B176" s="30"/>
      <c r="C176" s="301"/>
      <c r="H176" s="11"/>
      <c r="K176" s="11"/>
      <c r="M176" s="11"/>
      <c r="P176" s="11"/>
      <c r="Q176" s="11"/>
    </row>
    <row r="177" spans="2:17" x14ac:dyDescent="0.25">
      <c r="B177" s="30"/>
      <c r="C177" s="301"/>
      <c r="H177" s="11"/>
      <c r="K177" s="11"/>
      <c r="M177" s="11"/>
      <c r="P177" s="11"/>
      <c r="Q177" s="11"/>
    </row>
    <row r="178" spans="2:17" x14ac:dyDescent="0.25">
      <c r="B178" s="30"/>
      <c r="C178" s="301"/>
      <c r="H178" s="11"/>
      <c r="K178" s="11"/>
      <c r="M178" s="11"/>
      <c r="P178" s="11"/>
      <c r="Q178" s="11"/>
    </row>
    <row r="179" spans="2:17" x14ac:dyDescent="0.25">
      <c r="B179" s="30"/>
      <c r="C179" s="301"/>
      <c r="H179" s="11"/>
      <c r="K179" s="11"/>
      <c r="M179" s="11"/>
      <c r="P179" s="11"/>
      <c r="Q179" s="11"/>
    </row>
    <row r="180" spans="2:17" x14ac:dyDescent="0.25">
      <c r="B180" s="30"/>
      <c r="C180" s="301"/>
      <c r="H180" s="11"/>
      <c r="K180" s="11"/>
      <c r="M180" s="11"/>
      <c r="P180" s="11"/>
      <c r="Q180" s="11"/>
    </row>
    <row r="181" spans="2:17" x14ac:dyDescent="0.25">
      <c r="B181" s="30"/>
      <c r="C181" s="301"/>
      <c r="H181" s="11"/>
      <c r="K181" s="11"/>
      <c r="M181" s="11"/>
      <c r="P181" s="11"/>
      <c r="Q181" s="11"/>
    </row>
    <row r="182" spans="2:17" x14ac:dyDescent="0.25">
      <c r="B182" s="30"/>
      <c r="C182" s="301"/>
      <c r="H182" s="11"/>
      <c r="K182" s="11"/>
      <c r="M182" s="11"/>
      <c r="P182" s="11"/>
      <c r="Q182" s="11"/>
    </row>
    <row r="183" spans="2:17" x14ac:dyDescent="0.25">
      <c r="B183" s="30"/>
      <c r="C183" s="301"/>
      <c r="H183" s="11"/>
      <c r="K183" s="11"/>
      <c r="M183" s="11"/>
      <c r="P183" s="11"/>
      <c r="Q183" s="11"/>
    </row>
    <row r="184" spans="2:17" x14ac:dyDescent="0.25">
      <c r="B184" s="30"/>
      <c r="C184" s="301"/>
      <c r="H184" s="11"/>
      <c r="K184" s="11"/>
      <c r="M184" s="11"/>
      <c r="P184" s="11"/>
      <c r="Q184" s="11"/>
    </row>
    <row r="185" spans="2:17" x14ac:dyDescent="0.25">
      <c r="B185" s="30"/>
      <c r="C185" s="301"/>
      <c r="H185" s="11"/>
      <c r="K185" s="11"/>
      <c r="M185" s="11"/>
      <c r="P185" s="11"/>
      <c r="Q185" s="11"/>
    </row>
    <row r="186" spans="2:17" x14ac:dyDescent="0.25">
      <c r="B186" s="30"/>
      <c r="C186" s="301"/>
      <c r="H186" s="11"/>
      <c r="K186" s="11"/>
      <c r="M186" s="11"/>
      <c r="P186" s="11"/>
      <c r="Q186" s="11"/>
    </row>
    <row r="187" spans="2:17" x14ac:dyDescent="0.25">
      <c r="B187" s="30"/>
      <c r="C187" s="301"/>
      <c r="H187" s="11"/>
      <c r="K187" s="11"/>
      <c r="M187" s="11"/>
      <c r="P187" s="11"/>
      <c r="Q187" s="11"/>
    </row>
    <row r="188" spans="2:17" x14ac:dyDescent="0.25">
      <c r="B188" s="30"/>
      <c r="C188" s="301"/>
      <c r="H188" s="11"/>
      <c r="K188" s="11"/>
      <c r="M188" s="11"/>
      <c r="P188" s="11"/>
      <c r="Q188" s="11"/>
    </row>
    <row r="189" spans="2:17" x14ac:dyDescent="0.25">
      <c r="B189" s="30"/>
      <c r="C189" s="301"/>
      <c r="H189" s="11"/>
      <c r="K189" s="11"/>
      <c r="M189" s="11"/>
      <c r="P189" s="11"/>
      <c r="Q189" s="11"/>
    </row>
    <row r="190" spans="2:17" x14ac:dyDescent="0.25">
      <c r="B190" s="30"/>
      <c r="C190" s="301"/>
      <c r="H190" s="11"/>
      <c r="K190" s="11"/>
      <c r="M190" s="11"/>
      <c r="P190" s="11"/>
      <c r="Q190" s="11"/>
    </row>
    <row r="191" spans="2:17" x14ac:dyDescent="0.25">
      <c r="B191" s="30"/>
      <c r="C191" s="301"/>
      <c r="H191" s="11"/>
      <c r="K191" s="11"/>
      <c r="M191" s="11"/>
      <c r="P191" s="11"/>
      <c r="Q191" s="11"/>
    </row>
    <row r="192" spans="2:17" x14ac:dyDescent="0.25">
      <c r="B192" s="30"/>
      <c r="C192" s="301"/>
      <c r="H192" s="11"/>
      <c r="K192" s="11"/>
      <c r="M192" s="11"/>
      <c r="P192" s="11"/>
      <c r="Q192" s="11"/>
    </row>
    <row r="193" spans="2:17" x14ac:dyDescent="0.25">
      <c r="B193" s="30"/>
      <c r="C193" s="301"/>
      <c r="H193" s="11"/>
      <c r="K193" s="11"/>
      <c r="M193" s="11"/>
      <c r="P193" s="11"/>
      <c r="Q193" s="11"/>
    </row>
    <row r="194" spans="2:17" x14ac:dyDescent="0.25">
      <c r="B194" s="30"/>
      <c r="C194" s="301"/>
      <c r="H194" s="11"/>
      <c r="K194" s="11"/>
      <c r="M194" s="11"/>
      <c r="P194" s="11"/>
      <c r="Q194" s="11"/>
    </row>
    <row r="195" spans="2:17" x14ac:dyDescent="0.25">
      <c r="B195" s="30"/>
      <c r="C195" s="301"/>
      <c r="H195" s="11"/>
      <c r="K195" s="11"/>
      <c r="M195" s="11"/>
      <c r="P195" s="11"/>
      <c r="Q195" s="11"/>
    </row>
    <row r="196" spans="2:17" x14ac:dyDescent="0.25">
      <c r="B196" s="30"/>
      <c r="C196" s="301"/>
      <c r="H196" s="11"/>
      <c r="K196" s="11"/>
      <c r="M196" s="11"/>
      <c r="P196" s="11"/>
      <c r="Q196" s="11"/>
    </row>
    <row r="197" spans="2:17" x14ac:dyDescent="0.25">
      <c r="B197" s="30"/>
      <c r="C197" s="301"/>
      <c r="H197" s="11"/>
      <c r="K197" s="11"/>
      <c r="M197" s="11"/>
      <c r="P197" s="11"/>
      <c r="Q197" s="11"/>
    </row>
    <row r="198" spans="2:17" x14ac:dyDescent="0.25">
      <c r="B198" s="30"/>
      <c r="C198" s="301"/>
      <c r="H198" s="11"/>
      <c r="K198" s="11"/>
      <c r="M198" s="11"/>
      <c r="P198" s="11"/>
      <c r="Q198" s="11"/>
    </row>
    <row r="199" spans="2:17" x14ac:dyDescent="0.25">
      <c r="B199" s="30"/>
      <c r="C199" s="301"/>
      <c r="H199" s="11"/>
      <c r="K199" s="11"/>
      <c r="M199" s="11"/>
      <c r="P199" s="11"/>
      <c r="Q199" s="11"/>
    </row>
    <row r="200" spans="2:17" x14ac:dyDescent="0.25">
      <c r="B200" s="30"/>
      <c r="C200" s="301"/>
      <c r="H200" s="11"/>
      <c r="K200" s="11"/>
      <c r="M200" s="11"/>
      <c r="P200" s="11"/>
      <c r="Q200" s="11"/>
    </row>
    <row r="201" spans="2:17" x14ac:dyDescent="0.25">
      <c r="B201" s="30"/>
      <c r="C201" s="301"/>
      <c r="H201" s="11"/>
      <c r="K201" s="11"/>
      <c r="M201" s="11"/>
      <c r="P201" s="11"/>
      <c r="Q201" s="11"/>
    </row>
    <row r="202" spans="2:17" x14ac:dyDescent="0.25">
      <c r="B202" s="30"/>
      <c r="C202" s="301"/>
      <c r="H202" s="11"/>
      <c r="K202" s="11"/>
      <c r="M202" s="11"/>
      <c r="P202" s="11"/>
      <c r="Q202" s="11"/>
    </row>
    <row r="203" spans="2:17" x14ac:dyDescent="0.25">
      <c r="B203" s="30"/>
      <c r="C203" s="301"/>
      <c r="H203" s="11"/>
      <c r="K203" s="11"/>
      <c r="M203" s="11"/>
      <c r="P203" s="11"/>
      <c r="Q203" s="11"/>
    </row>
    <row r="204" spans="2:17" x14ac:dyDescent="0.25">
      <c r="B204" s="30"/>
      <c r="C204" s="301"/>
      <c r="H204" s="11"/>
      <c r="K204" s="11"/>
      <c r="M204" s="11"/>
      <c r="P204" s="11"/>
      <c r="Q204" s="11"/>
    </row>
    <row r="205" spans="2:17" x14ac:dyDescent="0.25">
      <c r="B205" s="30"/>
      <c r="C205" s="301"/>
      <c r="H205" s="11"/>
      <c r="K205" s="11"/>
      <c r="M205" s="11"/>
      <c r="P205" s="11"/>
      <c r="Q205" s="11"/>
    </row>
    <row r="206" spans="2:17" x14ac:dyDescent="0.25">
      <c r="B206" s="30"/>
      <c r="C206" s="301"/>
      <c r="H206" s="11"/>
      <c r="K206" s="11"/>
      <c r="M206" s="11"/>
      <c r="P206" s="11"/>
      <c r="Q206" s="11"/>
    </row>
    <row r="207" spans="2:17" x14ac:dyDescent="0.25">
      <c r="B207" s="30"/>
      <c r="C207" s="301"/>
      <c r="H207" s="11"/>
      <c r="K207" s="11"/>
      <c r="M207" s="11"/>
      <c r="P207" s="11"/>
      <c r="Q207" s="11"/>
    </row>
    <row r="208" spans="2:17" x14ac:dyDescent="0.25">
      <c r="B208" s="30"/>
      <c r="C208" s="301"/>
      <c r="H208" s="11"/>
      <c r="K208" s="11"/>
      <c r="M208" s="11"/>
      <c r="P208" s="11"/>
      <c r="Q208" s="11"/>
    </row>
    <row r="209" spans="2:17" x14ac:dyDescent="0.25">
      <c r="B209" s="30"/>
      <c r="C209" s="301"/>
      <c r="H209" s="11"/>
      <c r="K209" s="11"/>
      <c r="M209" s="11"/>
      <c r="P209" s="11"/>
      <c r="Q209" s="11"/>
    </row>
    <row r="210" spans="2:17" x14ac:dyDescent="0.25">
      <c r="B210" s="30"/>
      <c r="C210" s="301"/>
      <c r="H210" s="11"/>
      <c r="K210" s="11"/>
      <c r="M210" s="11"/>
      <c r="P210" s="11"/>
      <c r="Q210" s="11"/>
    </row>
    <row r="211" spans="2:17" x14ac:dyDescent="0.25">
      <c r="B211" s="30"/>
      <c r="C211" s="301"/>
      <c r="H211" s="11"/>
      <c r="K211" s="11"/>
      <c r="M211" s="11"/>
      <c r="P211" s="11"/>
      <c r="Q211" s="11"/>
    </row>
    <row r="212" spans="2:17" x14ac:dyDescent="0.25">
      <c r="B212" s="30"/>
      <c r="C212" s="301"/>
      <c r="H212" s="11"/>
      <c r="K212" s="11"/>
      <c r="M212" s="11"/>
      <c r="P212" s="11"/>
      <c r="Q212" s="11"/>
    </row>
    <row r="213" spans="2:17" x14ac:dyDescent="0.25">
      <c r="B213" s="30"/>
      <c r="C213" s="301"/>
      <c r="H213" s="11"/>
      <c r="K213" s="11"/>
      <c r="M213" s="11"/>
      <c r="P213" s="11"/>
      <c r="Q213" s="11"/>
    </row>
    <row r="214" spans="2:17" x14ac:dyDescent="0.25">
      <c r="B214" s="30"/>
      <c r="C214" s="301"/>
      <c r="H214" s="11"/>
      <c r="K214" s="11"/>
      <c r="M214" s="11"/>
      <c r="P214" s="11"/>
      <c r="Q214" s="11"/>
    </row>
    <row r="215" spans="2:17" x14ac:dyDescent="0.25">
      <c r="B215" s="30"/>
      <c r="C215" s="301"/>
      <c r="H215" s="11"/>
      <c r="K215" s="11"/>
      <c r="M215" s="11"/>
      <c r="P215" s="11"/>
      <c r="Q215" s="11"/>
    </row>
    <row r="216" spans="2:17" x14ac:dyDescent="0.25">
      <c r="B216" s="30"/>
      <c r="C216" s="301"/>
      <c r="H216" s="11"/>
      <c r="K216" s="11"/>
      <c r="M216" s="11"/>
      <c r="P216" s="11"/>
      <c r="Q216" s="11"/>
    </row>
    <row r="217" spans="2:17" x14ac:dyDescent="0.25">
      <c r="B217" s="30"/>
      <c r="C217" s="301"/>
      <c r="H217" s="11"/>
      <c r="K217" s="11"/>
      <c r="M217" s="11"/>
      <c r="P217" s="11"/>
      <c r="Q217" s="11"/>
    </row>
    <row r="218" spans="2:17" x14ac:dyDescent="0.25">
      <c r="B218" s="30"/>
      <c r="C218" s="301"/>
      <c r="H218" s="11"/>
      <c r="K218" s="11"/>
      <c r="M218" s="11"/>
      <c r="P218" s="11"/>
      <c r="Q218" s="11"/>
    </row>
    <row r="219" spans="2:17" x14ac:dyDescent="0.25">
      <c r="B219" s="30"/>
      <c r="C219" s="301"/>
      <c r="H219" s="11"/>
      <c r="K219" s="11"/>
      <c r="M219" s="11"/>
      <c r="P219" s="11"/>
      <c r="Q219" s="11"/>
    </row>
    <row r="220" spans="2:17" x14ac:dyDescent="0.25">
      <c r="B220" s="30"/>
      <c r="C220" s="301"/>
      <c r="H220" s="11"/>
      <c r="K220" s="11"/>
      <c r="M220" s="11"/>
      <c r="P220" s="11"/>
      <c r="Q220" s="11"/>
    </row>
    <row r="221" spans="2:17" x14ac:dyDescent="0.25">
      <c r="B221" s="30"/>
      <c r="C221" s="301"/>
      <c r="H221" s="11"/>
      <c r="K221" s="11"/>
      <c r="M221" s="11"/>
      <c r="P221" s="11"/>
      <c r="Q221" s="11"/>
    </row>
    <row r="222" spans="2:17" x14ac:dyDescent="0.25">
      <c r="B222" s="30"/>
      <c r="C222" s="301"/>
      <c r="H222" s="11"/>
      <c r="K222" s="11"/>
      <c r="M222" s="11"/>
      <c r="P222" s="11"/>
      <c r="Q222" s="11"/>
    </row>
    <row r="223" spans="2:17" x14ac:dyDescent="0.25">
      <c r="B223" s="30"/>
      <c r="C223" s="301"/>
      <c r="H223" s="11"/>
      <c r="K223" s="11"/>
      <c r="M223" s="11"/>
      <c r="P223" s="11"/>
      <c r="Q223" s="11"/>
    </row>
    <row r="224" spans="2:17" x14ac:dyDescent="0.25">
      <c r="B224" s="30"/>
      <c r="C224" s="301"/>
      <c r="H224" s="11"/>
      <c r="K224" s="11"/>
      <c r="M224" s="11"/>
      <c r="P224" s="11"/>
      <c r="Q224" s="11"/>
    </row>
    <row r="225" spans="2:17" x14ac:dyDescent="0.25">
      <c r="B225" s="30"/>
      <c r="C225" s="301"/>
      <c r="H225" s="11"/>
      <c r="K225" s="11"/>
      <c r="M225" s="11"/>
      <c r="P225" s="11"/>
      <c r="Q225" s="11"/>
    </row>
    <row r="226" spans="2:17" x14ac:dyDescent="0.25">
      <c r="B226" s="30"/>
      <c r="C226" s="301"/>
      <c r="H226" s="11"/>
      <c r="K226" s="11"/>
      <c r="M226" s="11"/>
      <c r="P226" s="11"/>
      <c r="Q226" s="11"/>
    </row>
    <row r="227" spans="2:17" x14ac:dyDescent="0.25">
      <c r="B227" s="30"/>
      <c r="C227" s="301"/>
      <c r="H227" s="11"/>
      <c r="K227" s="11"/>
      <c r="M227" s="11"/>
      <c r="P227" s="11"/>
      <c r="Q227" s="11"/>
    </row>
    <row r="228" spans="2:17" x14ac:dyDescent="0.25">
      <c r="B228" s="30"/>
      <c r="C228" s="301"/>
      <c r="H228" s="11"/>
      <c r="K228" s="11"/>
      <c r="M228" s="11"/>
      <c r="P228" s="11"/>
      <c r="Q228" s="11"/>
    </row>
    <row r="229" spans="2:17" x14ac:dyDescent="0.25">
      <c r="B229" s="30"/>
      <c r="C229" s="301"/>
      <c r="H229" s="11"/>
      <c r="K229" s="11"/>
      <c r="M229" s="11"/>
      <c r="P229" s="11"/>
      <c r="Q229" s="11"/>
    </row>
    <row r="230" spans="2:17" x14ac:dyDescent="0.25">
      <c r="B230" s="30"/>
      <c r="C230" s="301"/>
      <c r="H230" s="11"/>
      <c r="K230" s="11"/>
      <c r="M230" s="11"/>
      <c r="P230" s="11"/>
      <c r="Q230" s="11"/>
    </row>
    <row r="231" spans="2:17" x14ac:dyDescent="0.25">
      <c r="B231" s="30"/>
      <c r="C231" s="301"/>
      <c r="H231" s="11"/>
      <c r="K231" s="11"/>
      <c r="M231" s="11"/>
      <c r="P231" s="11"/>
      <c r="Q231" s="11"/>
    </row>
    <row r="232" spans="2:17" x14ac:dyDescent="0.25">
      <c r="B232" s="30"/>
      <c r="C232" s="301"/>
      <c r="H232" s="11"/>
      <c r="K232" s="11"/>
      <c r="M232" s="11"/>
      <c r="P232" s="11"/>
      <c r="Q232" s="11"/>
    </row>
    <row r="233" spans="2:17" x14ac:dyDescent="0.25">
      <c r="B233" s="30"/>
      <c r="C233" s="301"/>
      <c r="H233" s="11"/>
      <c r="K233" s="11"/>
      <c r="M233" s="11"/>
      <c r="P233" s="11"/>
      <c r="Q233" s="11"/>
    </row>
    <row r="234" spans="2:17" x14ac:dyDescent="0.25">
      <c r="B234" s="30"/>
      <c r="C234" s="301"/>
      <c r="H234" s="11"/>
      <c r="K234" s="11"/>
      <c r="M234" s="11"/>
      <c r="P234" s="11"/>
      <c r="Q234" s="11"/>
    </row>
    <row r="235" spans="2:17" x14ac:dyDescent="0.25">
      <c r="B235" s="30"/>
      <c r="C235" s="301"/>
      <c r="H235" s="11"/>
      <c r="K235" s="11"/>
      <c r="M235" s="11"/>
      <c r="P235" s="11"/>
      <c r="Q235" s="11"/>
    </row>
    <row r="236" spans="2:17" x14ac:dyDescent="0.25">
      <c r="B236" s="30"/>
      <c r="C236" s="301"/>
      <c r="H236" s="11"/>
      <c r="K236" s="11"/>
      <c r="M236" s="11"/>
      <c r="P236" s="11"/>
      <c r="Q236" s="11"/>
    </row>
    <row r="237" spans="2:17" x14ac:dyDescent="0.25">
      <c r="B237" s="30"/>
      <c r="C237" s="301"/>
      <c r="H237" s="11"/>
      <c r="K237" s="11"/>
      <c r="M237" s="11"/>
      <c r="P237" s="11"/>
      <c r="Q237" s="11"/>
    </row>
    <row r="238" spans="2:17" x14ac:dyDescent="0.25">
      <c r="B238" s="30"/>
      <c r="C238" s="301"/>
      <c r="H238" s="11"/>
      <c r="K238" s="11"/>
      <c r="M238" s="11"/>
      <c r="P238" s="11"/>
      <c r="Q238" s="11"/>
    </row>
    <row r="239" spans="2:17" x14ac:dyDescent="0.25">
      <c r="B239" s="30"/>
      <c r="C239" s="301"/>
      <c r="H239" s="11"/>
      <c r="K239" s="11"/>
      <c r="M239" s="11"/>
      <c r="P239" s="11"/>
      <c r="Q239" s="11"/>
    </row>
    <row r="240" spans="2:17" x14ac:dyDescent="0.25">
      <c r="B240" s="30"/>
      <c r="C240" s="301"/>
      <c r="H240" s="11"/>
      <c r="K240" s="11"/>
      <c r="M240" s="11"/>
      <c r="P240" s="11"/>
      <c r="Q240" s="11"/>
    </row>
    <row r="241" spans="2:17" x14ac:dyDescent="0.25">
      <c r="B241" s="30"/>
      <c r="C241" s="301"/>
      <c r="H241" s="11"/>
      <c r="K241" s="11"/>
      <c r="M241" s="11"/>
      <c r="P241" s="11"/>
      <c r="Q241" s="11"/>
    </row>
    <row r="242" spans="2:17" x14ac:dyDescent="0.25">
      <c r="B242" s="30"/>
      <c r="C242" s="301"/>
      <c r="H242" s="11"/>
      <c r="K242" s="11"/>
      <c r="M242" s="11"/>
      <c r="P242" s="11"/>
      <c r="Q242" s="11"/>
    </row>
    <row r="243" spans="2:17" x14ac:dyDescent="0.25">
      <c r="B243" s="30"/>
      <c r="C243" s="301"/>
      <c r="H243" s="11"/>
      <c r="K243" s="11"/>
      <c r="M243" s="11"/>
      <c r="P243" s="11"/>
      <c r="Q243" s="11"/>
    </row>
    <row r="244" spans="2:17" x14ac:dyDescent="0.25">
      <c r="B244" s="30"/>
      <c r="C244" s="301"/>
      <c r="H244" s="11"/>
      <c r="K244" s="11"/>
      <c r="M244" s="11"/>
      <c r="P244" s="11"/>
      <c r="Q244" s="11"/>
    </row>
    <row r="245" spans="2:17" x14ac:dyDescent="0.25">
      <c r="B245" s="30"/>
      <c r="C245" s="301"/>
      <c r="H245" s="11"/>
      <c r="K245" s="11"/>
      <c r="M245" s="11"/>
      <c r="P245" s="11"/>
      <c r="Q245" s="11"/>
    </row>
    <row r="246" spans="2:17" x14ac:dyDescent="0.25">
      <c r="B246" s="30"/>
      <c r="C246" s="301"/>
      <c r="H246" s="11"/>
      <c r="K246" s="11"/>
      <c r="M246" s="11"/>
      <c r="P246" s="11"/>
      <c r="Q246" s="11"/>
    </row>
    <row r="247" spans="2:17" x14ac:dyDescent="0.25">
      <c r="B247" s="30"/>
      <c r="C247" s="301"/>
      <c r="H247" s="11"/>
      <c r="K247" s="11"/>
      <c r="M247" s="11"/>
      <c r="P247" s="11"/>
      <c r="Q247" s="11"/>
    </row>
    <row r="248" spans="2:17" x14ac:dyDescent="0.25">
      <c r="B248" s="30"/>
      <c r="C248" s="301"/>
      <c r="H248" s="11"/>
      <c r="K248" s="11"/>
      <c r="M248" s="11"/>
      <c r="P248" s="11"/>
      <c r="Q248" s="11"/>
    </row>
    <row r="249" spans="2:17" x14ac:dyDescent="0.25">
      <c r="B249" s="30"/>
      <c r="C249" s="301"/>
      <c r="H249" s="11"/>
      <c r="K249" s="11"/>
      <c r="M249" s="11"/>
      <c r="P249" s="11"/>
      <c r="Q249" s="11"/>
    </row>
    <row r="250" spans="2:17" x14ac:dyDescent="0.25">
      <c r="B250" s="30"/>
      <c r="C250" s="301"/>
      <c r="H250" s="11"/>
      <c r="K250" s="11"/>
      <c r="M250" s="11"/>
      <c r="P250" s="11"/>
      <c r="Q250" s="11"/>
    </row>
    <row r="251" spans="2:17" x14ac:dyDescent="0.25">
      <c r="B251" s="30"/>
      <c r="C251" s="301"/>
      <c r="H251" s="11"/>
      <c r="K251" s="11"/>
      <c r="M251" s="11"/>
      <c r="P251" s="11"/>
      <c r="Q251" s="11"/>
    </row>
    <row r="252" spans="2:17" x14ac:dyDescent="0.25">
      <c r="B252" s="30"/>
      <c r="C252" s="301"/>
      <c r="H252" s="11"/>
      <c r="K252" s="11"/>
      <c r="M252" s="11"/>
      <c r="P252" s="11"/>
      <c r="Q252" s="11"/>
    </row>
    <row r="253" spans="2:17" x14ac:dyDescent="0.25">
      <c r="B253" s="30"/>
      <c r="C253" s="301"/>
      <c r="H253" s="11"/>
      <c r="K253" s="11"/>
      <c r="M253" s="11"/>
      <c r="P253" s="11"/>
      <c r="Q253" s="11"/>
    </row>
    <row r="254" spans="2:17" x14ac:dyDescent="0.25">
      <c r="B254" s="30"/>
      <c r="C254" s="301"/>
      <c r="H254" s="11"/>
      <c r="K254" s="11"/>
      <c r="M254" s="11"/>
      <c r="P254" s="11"/>
      <c r="Q254" s="11"/>
    </row>
    <row r="255" spans="2:17" x14ac:dyDescent="0.25">
      <c r="B255" s="30"/>
      <c r="C255" s="301"/>
      <c r="H255" s="11"/>
      <c r="K255" s="11"/>
      <c r="M255" s="11"/>
      <c r="P255" s="11"/>
      <c r="Q255" s="11"/>
    </row>
    <row r="256" spans="2:17" x14ac:dyDescent="0.25">
      <c r="B256" s="30"/>
      <c r="C256" s="301"/>
      <c r="H256" s="11"/>
      <c r="K256" s="11"/>
      <c r="M256" s="11"/>
      <c r="P256" s="11"/>
      <c r="Q256" s="11"/>
    </row>
    <row r="257" spans="2:17" x14ac:dyDescent="0.25">
      <c r="B257" s="30"/>
      <c r="C257" s="301"/>
      <c r="H257" s="11"/>
      <c r="K257" s="11"/>
      <c r="M257" s="11"/>
      <c r="P257" s="11"/>
      <c r="Q257" s="11"/>
    </row>
    <row r="258" spans="2:17" x14ac:dyDescent="0.25">
      <c r="B258" s="30"/>
      <c r="C258" s="301"/>
      <c r="H258" s="11"/>
      <c r="K258" s="11"/>
      <c r="M258" s="11"/>
      <c r="P258" s="11"/>
      <c r="Q258" s="11"/>
    </row>
    <row r="259" spans="2:17" x14ac:dyDescent="0.25">
      <c r="B259" s="30"/>
      <c r="C259" s="301"/>
      <c r="H259" s="11"/>
      <c r="K259" s="11"/>
      <c r="M259" s="11"/>
      <c r="P259" s="11"/>
      <c r="Q259" s="11"/>
    </row>
    <row r="260" spans="2:17" x14ac:dyDescent="0.25">
      <c r="B260" s="30"/>
      <c r="C260" s="301"/>
      <c r="H260" s="11"/>
      <c r="K260" s="11"/>
      <c r="M260" s="11"/>
      <c r="P260" s="11"/>
      <c r="Q260" s="11"/>
    </row>
    <row r="261" spans="2:17" x14ac:dyDescent="0.25">
      <c r="B261" s="30"/>
      <c r="C261" s="301"/>
      <c r="H261" s="11"/>
      <c r="K261" s="11"/>
      <c r="M261" s="11"/>
      <c r="P261" s="11"/>
      <c r="Q261" s="11"/>
    </row>
    <row r="262" spans="2:17" x14ac:dyDescent="0.25">
      <c r="B262" s="30"/>
      <c r="C262" s="301"/>
      <c r="H262" s="11"/>
      <c r="K262" s="11"/>
      <c r="M262" s="11"/>
      <c r="P262" s="11"/>
      <c r="Q262" s="11"/>
    </row>
    <row r="263" spans="2:17" x14ac:dyDescent="0.25">
      <c r="B263" s="30"/>
      <c r="C263" s="301"/>
      <c r="H263" s="11"/>
      <c r="K263" s="11"/>
      <c r="M263" s="11"/>
      <c r="P263" s="11"/>
      <c r="Q263" s="11"/>
    </row>
    <row r="264" spans="2:17" x14ac:dyDescent="0.25">
      <c r="B264" s="30"/>
      <c r="C264" s="301"/>
      <c r="H264" s="11"/>
      <c r="K264" s="11"/>
      <c r="M264" s="11"/>
      <c r="P264" s="11"/>
      <c r="Q264" s="11"/>
    </row>
    <row r="265" spans="2:17" x14ac:dyDescent="0.25">
      <c r="B265" s="30"/>
      <c r="C265" s="301"/>
      <c r="H265" s="11"/>
      <c r="K265" s="11"/>
      <c r="M265" s="11"/>
      <c r="P265" s="11"/>
      <c r="Q265" s="11"/>
    </row>
    <row r="266" spans="2:17" x14ac:dyDescent="0.25">
      <c r="B266" s="30"/>
      <c r="C266" s="301"/>
      <c r="H266" s="11"/>
      <c r="K266" s="11"/>
      <c r="M266" s="11"/>
      <c r="P266" s="11"/>
      <c r="Q266" s="11"/>
    </row>
    <row r="267" spans="2:17" x14ac:dyDescent="0.25">
      <c r="B267" s="30"/>
      <c r="C267" s="301"/>
      <c r="H267" s="11"/>
      <c r="K267" s="11"/>
      <c r="M267" s="11"/>
      <c r="P267" s="11"/>
      <c r="Q267" s="11"/>
    </row>
    <row r="268" spans="2:17" x14ac:dyDescent="0.25">
      <c r="B268" s="30"/>
      <c r="C268" s="301"/>
      <c r="H268" s="11"/>
      <c r="K268" s="11"/>
      <c r="M268" s="11"/>
      <c r="P268" s="11"/>
      <c r="Q268" s="11"/>
    </row>
    <row r="269" spans="2:17" x14ac:dyDescent="0.25">
      <c r="B269" s="30"/>
      <c r="C269" s="301"/>
      <c r="H269" s="11"/>
      <c r="K269" s="11"/>
      <c r="M269" s="11"/>
      <c r="P269" s="11"/>
      <c r="Q269" s="11"/>
    </row>
    <row r="270" spans="2:17" x14ac:dyDescent="0.25">
      <c r="B270" s="30"/>
      <c r="C270" s="301"/>
      <c r="H270" s="11"/>
      <c r="K270" s="11"/>
      <c r="M270" s="11"/>
      <c r="P270" s="11"/>
      <c r="Q270" s="11"/>
    </row>
    <row r="271" spans="2:17" x14ac:dyDescent="0.25">
      <c r="B271" s="30"/>
      <c r="C271" s="301"/>
      <c r="H271" s="11"/>
      <c r="K271" s="11"/>
      <c r="M271" s="11"/>
      <c r="P271" s="11"/>
      <c r="Q271" s="11"/>
    </row>
    <row r="272" spans="2:17" x14ac:dyDescent="0.25">
      <c r="B272" s="30"/>
      <c r="C272" s="301"/>
      <c r="H272" s="11"/>
      <c r="K272" s="11"/>
      <c r="M272" s="11"/>
      <c r="P272" s="11"/>
      <c r="Q272" s="11"/>
    </row>
    <row r="273" spans="2:17" x14ac:dyDescent="0.25">
      <c r="B273" s="30"/>
      <c r="C273" s="301"/>
      <c r="H273" s="11"/>
      <c r="K273" s="11"/>
      <c r="M273" s="11"/>
      <c r="P273" s="11"/>
      <c r="Q273" s="11"/>
    </row>
    <row r="274" spans="2:17" x14ac:dyDescent="0.25">
      <c r="B274" s="30"/>
      <c r="C274" s="301"/>
      <c r="H274" s="11"/>
      <c r="K274" s="11"/>
      <c r="M274" s="11"/>
      <c r="P274" s="11"/>
      <c r="Q274" s="11"/>
    </row>
    <row r="275" spans="2:17" x14ac:dyDescent="0.25">
      <c r="B275" s="30"/>
      <c r="C275" s="301"/>
      <c r="H275" s="11"/>
      <c r="K275" s="11"/>
      <c r="M275" s="11"/>
      <c r="P275" s="11"/>
      <c r="Q275" s="11"/>
    </row>
    <row r="276" spans="2:17" x14ac:dyDescent="0.25">
      <c r="B276" s="30"/>
      <c r="C276" s="301"/>
      <c r="H276" s="11"/>
      <c r="K276" s="11"/>
      <c r="M276" s="11"/>
      <c r="P276" s="11"/>
      <c r="Q276" s="11"/>
    </row>
    <row r="277" spans="2:17" x14ac:dyDescent="0.25">
      <c r="B277" s="30"/>
      <c r="C277" s="301"/>
      <c r="H277" s="11"/>
      <c r="K277" s="11"/>
      <c r="M277" s="11"/>
      <c r="P277" s="11"/>
      <c r="Q277" s="11"/>
    </row>
    <row r="278" spans="2:17" x14ac:dyDescent="0.25">
      <c r="B278" s="30"/>
      <c r="C278" s="301"/>
      <c r="H278" s="11"/>
      <c r="K278" s="11"/>
      <c r="M278" s="11"/>
      <c r="P278" s="11"/>
      <c r="Q278" s="11"/>
    </row>
    <row r="279" spans="2:17" x14ac:dyDescent="0.25">
      <c r="B279" s="30"/>
      <c r="C279" s="301"/>
      <c r="H279" s="11"/>
      <c r="K279" s="11"/>
      <c r="M279" s="11"/>
      <c r="P279" s="11"/>
      <c r="Q279" s="11"/>
    </row>
    <row r="280" spans="2:17" x14ac:dyDescent="0.25">
      <c r="B280" s="30"/>
      <c r="C280" s="301"/>
      <c r="H280" s="11"/>
      <c r="K280" s="11"/>
      <c r="M280" s="11"/>
      <c r="P280" s="11"/>
      <c r="Q280" s="11"/>
    </row>
    <row r="281" spans="2:17" x14ac:dyDescent="0.25">
      <c r="B281" s="30"/>
      <c r="C281" s="301"/>
      <c r="H281" s="11"/>
      <c r="K281" s="11"/>
      <c r="M281" s="11"/>
      <c r="P281" s="11"/>
      <c r="Q281" s="11"/>
    </row>
    <row r="282" spans="2:17" x14ac:dyDescent="0.25">
      <c r="B282" s="30"/>
      <c r="C282" s="301"/>
      <c r="H282" s="11"/>
      <c r="K282" s="11"/>
      <c r="M282" s="11"/>
      <c r="P282" s="11"/>
      <c r="Q282" s="11"/>
    </row>
    <row r="283" spans="2:17" x14ac:dyDescent="0.25">
      <c r="B283" s="30"/>
      <c r="C283" s="301"/>
      <c r="H283" s="11"/>
      <c r="K283" s="11"/>
      <c r="M283" s="11"/>
      <c r="P283" s="11"/>
      <c r="Q283" s="11"/>
    </row>
    <row r="284" spans="2:17" x14ac:dyDescent="0.25">
      <c r="B284" s="30"/>
      <c r="C284" s="301"/>
      <c r="H284" s="11"/>
      <c r="K284" s="11"/>
      <c r="M284" s="11"/>
      <c r="P284" s="11"/>
      <c r="Q284" s="11"/>
    </row>
    <row r="285" spans="2:17" x14ac:dyDescent="0.25">
      <c r="B285" s="30"/>
      <c r="C285" s="301"/>
      <c r="H285" s="11"/>
      <c r="K285" s="11"/>
      <c r="M285" s="11"/>
      <c r="P285" s="11"/>
      <c r="Q285" s="11"/>
    </row>
    <row r="286" spans="2:17" x14ac:dyDescent="0.25">
      <c r="B286" s="30"/>
      <c r="C286" s="301"/>
      <c r="H286" s="11"/>
      <c r="K286" s="11"/>
      <c r="M286" s="11"/>
      <c r="P286" s="11"/>
      <c r="Q286" s="11"/>
    </row>
    <row r="287" spans="2:17" x14ac:dyDescent="0.25">
      <c r="B287" s="30"/>
      <c r="C287" s="301"/>
      <c r="H287" s="11"/>
      <c r="K287" s="11"/>
      <c r="M287" s="11"/>
      <c r="P287" s="11"/>
      <c r="Q287" s="11"/>
    </row>
    <row r="288" spans="2:17" x14ac:dyDescent="0.25">
      <c r="B288" s="30"/>
      <c r="C288" s="301"/>
      <c r="H288" s="11"/>
      <c r="K288" s="11"/>
      <c r="M288" s="11"/>
      <c r="P288" s="11"/>
      <c r="Q288" s="11"/>
    </row>
    <row r="289" spans="2:17" x14ac:dyDescent="0.25">
      <c r="B289" s="30"/>
      <c r="C289" s="301"/>
      <c r="H289" s="11"/>
      <c r="K289" s="11"/>
      <c r="M289" s="11"/>
      <c r="P289" s="11"/>
      <c r="Q289" s="11"/>
    </row>
    <row r="290" spans="2:17" x14ac:dyDescent="0.25">
      <c r="B290" s="30"/>
      <c r="C290" s="301"/>
      <c r="H290" s="11"/>
      <c r="K290" s="11"/>
      <c r="M290" s="11"/>
      <c r="P290" s="11"/>
      <c r="Q290" s="11"/>
    </row>
    <row r="291" spans="2:17" x14ac:dyDescent="0.25">
      <c r="B291" s="30"/>
      <c r="C291" s="301"/>
      <c r="H291" s="11"/>
      <c r="K291" s="11"/>
      <c r="M291" s="11"/>
      <c r="P291" s="11"/>
      <c r="Q291" s="11"/>
    </row>
    <row r="292" spans="2:17" x14ac:dyDescent="0.25">
      <c r="B292" s="30"/>
      <c r="C292" s="301"/>
      <c r="H292" s="11"/>
      <c r="K292" s="11"/>
      <c r="M292" s="11"/>
      <c r="P292" s="11"/>
      <c r="Q292" s="11"/>
    </row>
    <row r="293" spans="2:17" x14ac:dyDescent="0.25">
      <c r="B293" s="30"/>
      <c r="C293" s="301"/>
      <c r="H293" s="11"/>
      <c r="K293" s="11"/>
      <c r="M293" s="11"/>
      <c r="P293" s="11"/>
      <c r="Q293" s="11"/>
    </row>
    <row r="294" spans="2:17" x14ac:dyDescent="0.25">
      <c r="B294" s="30"/>
      <c r="C294" s="301"/>
      <c r="H294" s="11"/>
      <c r="K294" s="11"/>
      <c r="M294" s="11"/>
      <c r="P294" s="11"/>
      <c r="Q294" s="11"/>
    </row>
    <row r="295" spans="2:17" x14ac:dyDescent="0.25">
      <c r="B295" s="30"/>
      <c r="C295" s="301"/>
      <c r="H295" s="11"/>
      <c r="K295" s="11"/>
      <c r="M295" s="11"/>
      <c r="P295" s="11"/>
      <c r="Q295" s="11"/>
    </row>
    <row r="296" spans="2:17" x14ac:dyDescent="0.25">
      <c r="B296" s="30"/>
      <c r="C296" s="301"/>
      <c r="H296" s="11"/>
      <c r="K296" s="11"/>
      <c r="M296" s="11"/>
      <c r="P296" s="11"/>
      <c r="Q296" s="11"/>
    </row>
    <row r="297" spans="2:17" x14ac:dyDescent="0.25">
      <c r="B297" s="30"/>
      <c r="C297" s="301"/>
      <c r="H297" s="11"/>
      <c r="K297" s="11"/>
      <c r="M297" s="11"/>
      <c r="P297" s="11"/>
      <c r="Q297" s="11"/>
    </row>
    <row r="298" spans="2:17" x14ac:dyDescent="0.25">
      <c r="B298" s="30"/>
      <c r="C298" s="301"/>
      <c r="H298" s="11"/>
      <c r="K298" s="11"/>
      <c r="M298" s="11"/>
      <c r="P298" s="11"/>
      <c r="Q298" s="11"/>
    </row>
    <row r="299" spans="2:17" x14ac:dyDescent="0.25">
      <c r="B299" s="30"/>
      <c r="C299" s="301"/>
      <c r="H299" s="11"/>
      <c r="K299" s="11"/>
      <c r="M299" s="11"/>
      <c r="P299" s="11"/>
      <c r="Q299" s="11"/>
    </row>
    <row r="300" spans="2:17" x14ac:dyDescent="0.25">
      <c r="B300" s="30"/>
      <c r="C300" s="301"/>
      <c r="H300" s="11"/>
      <c r="K300" s="11"/>
      <c r="M300" s="11"/>
      <c r="P300" s="11"/>
      <c r="Q300" s="11"/>
    </row>
    <row r="301" spans="2:17" x14ac:dyDescent="0.25">
      <c r="B301" s="30"/>
      <c r="C301" s="301"/>
      <c r="H301" s="11"/>
      <c r="K301" s="11"/>
      <c r="M301" s="11"/>
      <c r="P301" s="11"/>
      <c r="Q301" s="11"/>
    </row>
    <row r="302" spans="2:17" x14ac:dyDescent="0.25">
      <c r="B302" s="30"/>
      <c r="C302" s="301"/>
      <c r="H302" s="11"/>
      <c r="K302" s="11"/>
      <c r="M302" s="11"/>
      <c r="P302" s="11"/>
      <c r="Q302" s="11"/>
    </row>
    <row r="303" spans="2:17" x14ac:dyDescent="0.25">
      <c r="B303" s="30"/>
      <c r="C303" s="301"/>
      <c r="H303" s="11"/>
      <c r="K303" s="11"/>
      <c r="M303" s="11"/>
      <c r="P303" s="11"/>
      <c r="Q303" s="11"/>
    </row>
    <row r="304" spans="2:17" x14ac:dyDescent="0.25">
      <c r="B304" s="30"/>
      <c r="C304" s="301"/>
      <c r="H304" s="11"/>
      <c r="K304" s="11"/>
      <c r="M304" s="11"/>
      <c r="P304" s="11"/>
      <c r="Q304" s="11"/>
    </row>
    <row r="305" spans="2:17" x14ac:dyDescent="0.25">
      <c r="B305" s="30"/>
      <c r="C305" s="301"/>
      <c r="H305" s="11"/>
      <c r="K305" s="11"/>
      <c r="M305" s="11"/>
      <c r="P305" s="11"/>
      <c r="Q305" s="11"/>
    </row>
    <row r="306" spans="2:17" x14ac:dyDescent="0.25">
      <c r="B306" s="30"/>
      <c r="C306" s="301"/>
      <c r="H306" s="11"/>
      <c r="K306" s="11"/>
      <c r="M306" s="11"/>
      <c r="P306" s="11"/>
      <c r="Q306" s="11"/>
    </row>
    <row r="307" spans="2:17" x14ac:dyDescent="0.25">
      <c r="B307" s="30"/>
      <c r="C307" s="301"/>
      <c r="H307" s="11"/>
      <c r="K307" s="11"/>
      <c r="M307" s="11"/>
      <c r="P307" s="11"/>
      <c r="Q307" s="11"/>
    </row>
    <row r="308" spans="2:17" x14ac:dyDescent="0.25">
      <c r="B308" s="30"/>
      <c r="C308" s="301"/>
      <c r="H308" s="11"/>
      <c r="K308" s="11"/>
      <c r="M308" s="11"/>
      <c r="P308" s="11"/>
      <c r="Q308" s="11"/>
    </row>
    <row r="309" spans="2:17" x14ac:dyDescent="0.25">
      <c r="B309" s="30"/>
      <c r="C309" s="301"/>
      <c r="H309" s="11"/>
      <c r="K309" s="11"/>
      <c r="M309" s="11"/>
      <c r="P309" s="11"/>
      <c r="Q309" s="11"/>
    </row>
    <row r="310" spans="2:17" x14ac:dyDescent="0.25">
      <c r="B310" s="30"/>
      <c r="C310" s="301"/>
      <c r="H310" s="11"/>
      <c r="K310" s="11"/>
      <c r="M310" s="11"/>
      <c r="P310" s="11"/>
      <c r="Q310" s="11"/>
    </row>
    <row r="311" spans="2:17" x14ac:dyDescent="0.25">
      <c r="B311" s="30"/>
      <c r="C311" s="301"/>
      <c r="H311" s="11"/>
      <c r="K311" s="11"/>
      <c r="M311" s="11"/>
      <c r="P311" s="11"/>
      <c r="Q311" s="11"/>
    </row>
    <row r="312" spans="2:17" x14ac:dyDescent="0.25">
      <c r="B312" s="30"/>
      <c r="C312" s="301"/>
      <c r="H312" s="11"/>
      <c r="K312" s="11"/>
      <c r="M312" s="11"/>
      <c r="P312" s="11"/>
      <c r="Q312" s="11"/>
    </row>
    <row r="313" spans="2:17" x14ac:dyDescent="0.25">
      <c r="B313" s="30"/>
      <c r="C313" s="301"/>
      <c r="H313" s="11"/>
      <c r="K313" s="11"/>
      <c r="M313" s="11"/>
      <c r="P313" s="11"/>
      <c r="Q313" s="11"/>
    </row>
    <row r="314" spans="2:17" x14ac:dyDescent="0.25">
      <c r="B314" s="30"/>
      <c r="C314" s="301"/>
      <c r="H314" s="11"/>
      <c r="K314" s="11"/>
      <c r="M314" s="11"/>
      <c r="P314" s="11"/>
      <c r="Q314" s="11"/>
    </row>
    <row r="315" spans="2:17" x14ac:dyDescent="0.25">
      <c r="B315" s="30"/>
      <c r="C315" s="301"/>
      <c r="H315" s="11"/>
      <c r="K315" s="11"/>
      <c r="M315" s="11"/>
      <c r="P315" s="11"/>
      <c r="Q315" s="11"/>
    </row>
    <row r="316" spans="2:17" x14ac:dyDescent="0.25">
      <c r="B316" s="30"/>
      <c r="C316" s="301"/>
      <c r="H316" s="11"/>
      <c r="K316" s="11"/>
      <c r="M316" s="11"/>
      <c r="P316" s="11"/>
      <c r="Q316" s="11"/>
    </row>
    <row r="317" spans="2:17" x14ac:dyDescent="0.25">
      <c r="B317" s="30"/>
      <c r="C317" s="301"/>
      <c r="H317" s="11"/>
      <c r="K317" s="11"/>
      <c r="M317" s="11"/>
      <c r="P317" s="11"/>
      <c r="Q317" s="11"/>
    </row>
    <row r="318" spans="2:17" x14ac:dyDescent="0.25">
      <c r="B318" s="30"/>
      <c r="C318" s="301"/>
      <c r="H318" s="11"/>
      <c r="K318" s="11"/>
      <c r="M318" s="11"/>
      <c r="P318" s="11"/>
      <c r="Q318" s="11"/>
    </row>
    <row r="319" spans="2:17" x14ac:dyDescent="0.25">
      <c r="B319" s="30"/>
      <c r="C319" s="301"/>
      <c r="H319" s="11"/>
      <c r="K319" s="11"/>
      <c r="M319" s="11"/>
      <c r="P319" s="11"/>
      <c r="Q319" s="11"/>
    </row>
    <row r="320" spans="2:17" x14ac:dyDescent="0.25">
      <c r="B320" s="30"/>
      <c r="C320" s="301"/>
      <c r="H320" s="11"/>
      <c r="K320" s="11"/>
      <c r="M320" s="11"/>
      <c r="P320" s="11"/>
      <c r="Q320" s="11"/>
    </row>
    <row r="321" spans="2:17" x14ac:dyDescent="0.25">
      <c r="B321" s="30"/>
      <c r="C321" s="301"/>
      <c r="H321" s="11"/>
      <c r="K321" s="11"/>
      <c r="M321" s="11"/>
      <c r="P321" s="11"/>
      <c r="Q321" s="11"/>
    </row>
    <row r="322" spans="2:17" x14ac:dyDescent="0.25">
      <c r="B322" s="30"/>
      <c r="C322" s="301"/>
      <c r="H322" s="11"/>
      <c r="K322" s="11"/>
      <c r="M322" s="11"/>
      <c r="P322" s="11"/>
      <c r="Q322" s="11"/>
    </row>
    <row r="323" spans="2:17" x14ac:dyDescent="0.25">
      <c r="B323" s="30"/>
      <c r="C323" s="301"/>
      <c r="H323" s="11"/>
      <c r="K323" s="11"/>
      <c r="M323" s="11"/>
      <c r="P323" s="11"/>
      <c r="Q323" s="11"/>
    </row>
    <row r="324" spans="2:17" x14ac:dyDescent="0.25">
      <c r="B324" s="30"/>
      <c r="C324" s="301"/>
      <c r="H324" s="11"/>
      <c r="K324" s="11"/>
      <c r="M324" s="11"/>
      <c r="P324" s="11"/>
      <c r="Q324" s="11"/>
    </row>
    <row r="325" spans="2:17" x14ac:dyDescent="0.25">
      <c r="B325" s="30"/>
      <c r="C325" s="301"/>
      <c r="H325" s="11"/>
      <c r="K325" s="11"/>
      <c r="M325" s="11"/>
      <c r="P325" s="11"/>
      <c r="Q325" s="11"/>
    </row>
    <row r="326" spans="2:17" x14ac:dyDescent="0.25">
      <c r="B326" s="30"/>
      <c r="C326" s="301"/>
      <c r="H326" s="11"/>
      <c r="K326" s="11"/>
      <c r="M326" s="11"/>
      <c r="P326" s="11"/>
      <c r="Q326" s="11"/>
    </row>
    <row r="327" spans="2:17" x14ac:dyDescent="0.25">
      <c r="B327" s="30"/>
      <c r="C327" s="301"/>
      <c r="H327" s="11"/>
      <c r="K327" s="11"/>
      <c r="M327" s="11"/>
      <c r="P327" s="11"/>
      <c r="Q327" s="11"/>
    </row>
    <row r="328" spans="2:17" x14ac:dyDescent="0.25">
      <c r="B328" s="30"/>
      <c r="C328" s="301"/>
      <c r="H328" s="11"/>
      <c r="K328" s="11"/>
      <c r="M328" s="11"/>
      <c r="P328" s="11"/>
      <c r="Q328" s="11"/>
    </row>
    <row r="329" spans="2:17" x14ac:dyDescent="0.25">
      <c r="B329" s="30"/>
      <c r="C329" s="301"/>
      <c r="H329" s="11"/>
      <c r="K329" s="11"/>
      <c r="M329" s="11"/>
      <c r="P329" s="11"/>
      <c r="Q329" s="11"/>
    </row>
    <row r="330" spans="2:17" x14ac:dyDescent="0.25">
      <c r="B330" s="30"/>
      <c r="C330" s="301"/>
      <c r="H330" s="11"/>
      <c r="K330" s="11"/>
      <c r="M330" s="11"/>
      <c r="P330" s="11"/>
      <c r="Q330" s="11"/>
    </row>
    <row r="331" spans="2:17" x14ac:dyDescent="0.25">
      <c r="B331" s="30"/>
      <c r="C331" s="301"/>
      <c r="H331" s="11"/>
      <c r="K331" s="11"/>
      <c r="M331" s="11"/>
      <c r="P331" s="11"/>
      <c r="Q331" s="11"/>
    </row>
    <row r="332" spans="2:17" x14ac:dyDescent="0.25">
      <c r="B332" s="30"/>
      <c r="C332" s="301"/>
      <c r="H332" s="11"/>
      <c r="K332" s="11"/>
      <c r="M332" s="11"/>
      <c r="P332" s="11"/>
      <c r="Q332" s="11"/>
    </row>
    <row r="333" spans="2:17" x14ac:dyDescent="0.25">
      <c r="B333" s="30"/>
      <c r="C333" s="301"/>
      <c r="H333" s="11"/>
      <c r="K333" s="11"/>
      <c r="M333" s="11"/>
      <c r="P333" s="11"/>
      <c r="Q333" s="11"/>
    </row>
    <row r="334" spans="2:17" x14ac:dyDescent="0.25">
      <c r="B334" s="30"/>
      <c r="C334" s="301"/>
      <c r="H334" s="11"/>
      <c r="K334" s="11"/>
      <c r="M334" s="11"/>
      <c r="P334" s="11"/>
      <c r="Q334" s="11"/>
    </row>
    <row r="335" spans="2:17" x14ac:dyDescent="0.25">
      <c r="B335" s="30"/>
      <c r="C335" s="301"/>
      <c r="H335" s="11"/>
      <c r="K335" s="11"/>
      <c r="M335" s="11"/>
      <c r="P335" s="11"/>
      <c r="Q335" s="11"/>
    </row>
    <row r="336" spans="2:17" x14ac:dyDescent="0.25">
      <c r="B336" s="30"/>
      <c r="C336" s="301"/>
      <c r="H336" s="11"/>
      <c r="K336" s="11"/>
      <c r="M336" s="11"/>
      <c r="P336" s="11"/>
      <c r="Q336" s="11"/>
    </row>
    <row r="337" spans="2:17" x14ac:dyDescent="0.25">
      <c r="B337" s="30"/>
      <c r="C337" s="301"/>
      <c r="H337" s="11"/>
      <c r="K337" s="11"/>
      <c r="M337" s="11"/>
      <c r="P337" s="11"/>
      <c r="Q337" s="11"/>
    </row>
    <row r="338" spans="2:17" x14ac:dyDescent="0.25">
      <c r="B338" s="30"/>
      <c r="C338" s="301"/>
      <c r="H338" s="11"/>
      <c r="K338" s="11"/>
      <c r="M338" s="11"/>
      <c r="P338" s="11"/>
      <c r="Q338" s="11"/>
    </row>
    <row r="339" spans="2:17" x14ac:dyDescent="0.25">
      <c r="B339" s="30"/>
      <c r="C339" s="301"/>
      <c r="H339" s="11"/>
      <c r="K339" s="11"/>
      <c r="M339" s="11"/>
      <c r="P339" s="11"/>
      <c r="Q339" s="11"/>
    </row>
    <row r="340" spans="2:17" x14ac:dyDescent="0.25">
      <c r="B340" s="30"/>
      <c r="C340" s="301"/>
      <c r="H340" s="11"/>
      <c r="K340" s="11"/>
      <c r="M340" s="11"/>
      <c r="P340" s="11"/>
      <c r="Q340" s="11"/>
    </row>
    <row r="341" spans="2:17" x14ac:dyDescent="0.25">
      <c r="B341" s="30"/>
      <c r="C341" s="301"/>
      <c r="H341" s="11"/>
      <c r="K341" s="11"/>
      <c r="M341" s="11"/>
      <c r="P341" s="11"/>
      <c r="Q341" s="11"/>
    </row>
    <row r="342" spans="2:17" x14ac:dyDescent="0.25">
      <c r="B342" s="30"/>
      <c r="C342" s="301"/>
      <c r="H342" s="11"/>
      <c r="K342" s="11"/>
      <c r="M342" s="11"/>
      <c r="P342" s="11"/>
      <c r="Q342" s="11"/>
    </row>
    <row r="343" spans="2:17" x14ac:dyDescent="0.25">
      <c r="B343" s="30"/>
      <c r="C343" s="301"/>
      <c r="H343" s="11"/>
      <c r="K343" s="11"/>
      <c r="M343" s="11"/>
      <c r="P343" s="11"/>
      <c r="Q343" s="11"/>
    </row>
    <row r="344" spans="2:17" x14ac:dyDescent="0.25">
      <c r="B344" s="30"/>
      <c r="C344" s="301"/>
      <c r="H344" s="11"/>
      <c r="K344" s="11"/>
      <c r="M344" s="11"/>
      <c r="P344" s="11"/>
      <c r="Q344" s="11"/>
    </row>
    <row r="345" spans="2:17" x14ac:dyDescent="0.25">
      <c r="B345" s="30"/>
      <c r="C345" s="301"/>
      <c r="H345" s="11"/>
      <c r="K345" s="11"/>
      <c r="M345" s="11"/>
      <c r="P345" s="11"/>
      <c r="Q345" s="11"/>
    </row>
    <row r="346" spans="2:17" x14ac:dyDescent="0.25">
      <c r="B346" s="30"/>
      <c r="C346" s="301"/>
      <c r="H346" s="11"/>
      <c r="K346" s="11"/>
      <c r="M346" s="11"/>
      <c r="P346" s="11"/>
      <c r="Q346" s="11"/>
    </row>
    <row r="347" spans="2:17" x14ac:dyDescent="0.25">
      <c r="B347" s="30"/>
      <c r="C347" s="301"/>
      <c r="H347" s="11"/>
      <c r="K347" s="11"/>
      <c r="M347" s="11"/>
      <c r="P347" s="11"/>
      <c r="Q347" s="11"/>
    </row>
    <row r="348" spans="2:17" x14ac:dyDescent="0.25">
      <c r="B348" s="30"/>
      <c r="C348" s="301"/>
      <c r="H348" s="11"/>
      <c r="K348" s="11"/>
      <c r="M348" s="11"/>
      <c r="P348" s="11"/>
      <c r="Q348" s="11"/>
    </row>
    <row r="349" spans="2:17" x14ac:dyDescent="0.25">
      <c r="B349" s="30"/>
      <c r="C349" s="301"/>
      <c r="H349" s="11"/>
      <c r="K349" s="11"/>
      <c r="M349" s="11"/>
      <c r="P349" s="11"/>
      <c r="Q349" s="11"/>
    </row>
    <row r="350" spans="2:17" x14ac:dyDescent="0.25">
      <c r="B350" s="30"/>
      <c r="C350" s="301"/>
      <c r="H350" s="11"/>
      <c r="K350" s="11"/>
      <c r="M350" s="11"/>
      <c r="P350" s="11"/>
      <c r="Q350" s="11"/>
    </row>
    <row r="351" spans="2:17" x14ac:dyDescent="0.25">
      <c r="B351" s="30"/>
      <c r="C351" s="301"/>
      <c r="H351" s="11"/>
      <c r="K351" s="11"/>
      <c r="M351" s="11"/>
      <c r="P351" s="11"/>
      <c r="Q351" s="11"/>
    </row>
    <row r="352" spans="2:17" x14ac:dyDescent="0.25">
      <c r="B352" s="30"/>
      <c r="C352" s="301"/>
      <c r="H352" s="11"/>
      <c r="K352" s="11"/>
      <c r="M352" s="11"/>
      <c r="P352" s="11"/>
      <c r="Q352" s="11"/>
    </row>
    <row r="353" spans="2:17" x14ac:dyDescent="0.25">
      <c r="B353" s="30"/>
      <c r="C353" s="301"/>
      <c r="H353" s="11"/>
      <c r="K353" s="11"/>
      <c r="M353" s="11"/>
      <c r="P353" s="11"/>
      <c r="Q353" s="11"/>
    </row>
    <row r="354" spans="2:17" x14ac:dyDescent="0.25">
      <c r="B354" s="30"/>
      <c r="C354" s="301"/>
      <c r="H354" s="11"/>
      <c r="K354" s="11"/>
      <c r="M354" s="11"/>
      <c r="P354" s="11"/>
      <c r="Q354" s="11"/>
    </row>
    <row r="355" spans="2:17" x14ac:dyDescent="0.25">
      <c r="B355" s="30"/>
      <c r="C355" s="301"/>
      <c r="H355" s="11"/>
      <c r="K355" s="11"/>
      <c r="M355" s="11"/>
      <c r="P355" s="11"/>
      <c r="Q355" s="11"/>
    </row>
    <row r="356" spans="2:17" x14ac:dyDescent="0.25">
      <c r="B356" s="30"/>
      <c r="C356" s="301"/>
      <c r="H356" s="11"/>
      <c r="K356" s="11"/>
      <c r="M356" s="11"/>
      <c r="P356" s="11"/>
      <c r="Q356" s="11"/>
    </row>
    <row r="357" spans="2:17" x14ac:dyDescent="0.25">
      <c r="B357" s="30"/>
      <c r="C357" s="301"/>
      <c r="H357" s="11"/>
      <c r="K357" s="11"/>
      <c r="M357" s="11"/>
      <c r="P357" s="11"/>
      <c r="Q357" s="11"/>
    </row>
    <row r="358" spans="2:17" x14ac:dyDescent="0.25">
      <c r="B358" s="30"/>
      <c r="C358" s="301"/>
      <c r="H358" s="11"/>
      <c r="K358" s="11"/>
      <c r="M358" s="11"/>
      <c r="P358" s="11"/>
      <c r="Q358" s="11"/>
    </row>
    <row r="359" spans="2:17" x14ac:dyDescent="0.25">
      <c r="B359" s="30"/>
      <c r="C359" s="301"/>
      <c r="H359" s="11"/>
      <c r="K359" s="11"/>
      <c r="M359" s="11"/>
      <c r="P359" s="11"/>
      <c r="Q359" s="11"/>
    </row>
    <row r="360" spans="2:17" x14ac:dyDescent="0.25">
      <c r="B360" s="30"/>
      <c r="C360" s="301"/>
      <c r="H360" s="11"/>
      <c r="K360" s="11"/>
      <c r="M360" s="11"/>
      <c r="P360" s="11"/>
      <c r="Q360" s="11"/>
    </row>
    <row r="361" spans="2:17" x14ac:dyDescent="0.25">
      <c r="B361" s="30"/>
      <c r="C361" s="301"/>
      <c r="H361" s="11"/>
      <c r="K361" s="11"/>
      <c r="M361" s="11"/>
      <c r="P361" s="11"/>
      <c r="Q361" s="11"/>
    </row>
    <row r="362" spans="2:17" x14ac:dyDescent="0.25">
      <c r="B362" s="30"/>
      <c r="C362" s="301"/>
      <c r="H362" s="11"/>
      <c r="K362" s="11"/>
      <c r="M362" s="11"/>
      <c r="P362" s="11"/>
      <c r="Q362" s="11"/>
    </row>
    <row r="363" spans="2:17" x14ac:dyDescent="0.25">
      <c r="B363" s="30"/>
      <c r="C363" s="301"/>
      <c r="H363" s="11"/>
      <c r="K363" s="11"/>
      <c r="M363" s="11"/>
      <c r="P363" s="11"/>
      <c r="Q363" s="11"/>
    </row>
    <row r="364" spans="2:17" x14ac:dyDescent="0.25">
      <c r="B364" s="30"/>
      <c r="C364" s="301"/>
      <c r="H364" s="11"/>
      <c r="K364" s="11"/>
      <c r="M364" s="11"/>
      <c r="P364" s="11"/>
      <c r="Q364" s="11"/>
    </row>
    <row r="365" spans="2:17" x14ac:dyDescent="0.25">
      <c r="B365" s="30"/>
      <c r="C365" s="301"/>
      <c r="H365" s="11"/>
      <c r="K365" s="11"/>
      <c r="M365" s="11"/>
      <c r="P365" s="11"/>
      <c r="Q365" s="11"/>
    </row>
    <row r="366" spans="2:17" x14ac:dyDescent="0.25">
      <c r="B366" s="30"/>
      <c r="C366" s="301"/>
      <c r="H366" s="11"/>
      <c r="K366" s="11"/>
      <c r="M366" s="11"/>
      <c r="P366" s="11"/>
      <c r="Q366" s="11"/>
    </row>
    <row r="367" spans="2:17" x14ac:dyDescent="0.25">
      <c r="B367" s="30"/>
      <c r="C367" s="301"/>
      <c r="H367" s="11"/>
      <c r="K367" s="11"/>
      <c r="M367" s="11"/>
      <c r="P367" s="11"/>
      <c r="Q367" s="11"/>
    </row>
    <row r="368" spans="2:17" x14ac:dyDescent="0.25">
      <c r="B368" s="30"/>
      <c r="C368" s="301"/>
      <c r="H368" s="11"/>
      <c r="K368" s="11"/>
      <c r="M368" s="11"/>
      <c r="P368" s="11"/>
      <c r="Q368" s="11"/>
    </row>
    <row r="369" spans="2:17" x14ac:dyDescent="0.25">
      <c r="B369" s="30"/>
      <c r="C369" s="301"/>
      <c r="H369" s="11"/>
      <c r="K369" s="11"/>
      <c r="M369" s="11"/>
      <c r="P369" s="11"/>
      <c r="Q369" s="11"/>
    </row>
    <row r="370" spans="2:17" x14ac:dyDescent="0.25">
      <c r="B370" s="30"/>
      <c r="C370" s="301"/>
      <c r="H370" s="11"/>
      <c r="K370" s="11"/>
      <c r="M370" s="11"/>
      <c r="P370" s="11"/>
      <c r="Q370" s="11"/>
    </row>
    <row r="371" spans="2:17" x14ac:dyDescent="0.25">
      <c r="B371" s="30"/>
      <c r="C371" s="301"/>
      <c r="H371" s="11"/>
      <c r="K371" s="11"/>
      <c r="M371" s="11"/>
      <c r="P371" s="11"/>
      <c r="Q371" s="11"/>
    </row>
    <row r="372" spans="2:17" x14ac:dyDescent="0.25">
      <c r="B372" s="30"/>
      <c r="C372" s="301"/>
      <c r="H372" s="11"/>
      <c r="K372" s="11"/>
      <c r="M372" s="11"/>
      <c r="P372" s="11"/>
      <c r="Q372" s="11"/>
    </row>
    <row r="373" spans="2:17" x14ac:dyDescent="0.25">
      <c r="B373" s="30"/>
      <c r="C373" s="301"/>
      <c r="H373" s="11"/>
      <c r="K373" s="11"/>
      <c r="M373" s="11"/>
      <c r="P373" s="11"/>
      <c r="Q373" s="11"/>
    </row>
    <row r="374" spans="2:17" x14ac:dyDescent="0.25">
      <c r="B374" s="30"/>
      <c r="C374" s="301"/>
      <c r="H374" s="11"/>
      <c r="K374" s="11"/>
      <c r="M374" s="11"/>
      <c r="P374" s="11"/>
      <c r="Q374" s="11"/>
    </row>
    <row r="375" spans="2:17" x14ac:dyDescent="0.25">
      <c r="B375" s="30"/>
      <c r="C375" s="301"/>
      <c r="H375" s="11"/>
      <c r="K375" s="11"/>
      <c r="M375" s="11"/>
      <c r="P375" s="11"/>
      <c r="Q375" s="11"/>
    </row>
    <row r="376" spans="2:17" x14ac:dyDescent="0.25">
      <c r="B376" s="30"/>
      <c r="C376" s="301"/>
      <c r="H376" s="11"/>
      <c r="K376" s="11"/>
      <c r="M376" s="11"/>
      <c r="P376" s="11"/>
      <c r="Q376" s="11"/>
    </row>
    <row r="377" spans="2:17" x14ac:dyDescent="0.25">
      <c r="B377" s="30"/>
      <c r="C377" s="301"/>
      <c r="H377" s="11"/>
      <c r="K377" s="11"/>
      <c r="M377" s="11"/>
      <c r="P377" s="11"/>
      <c r="Q377" s="11"/>
    </row>
    <row r="378" spans="2:17" x14ac:dyDescent="0.25">
      <c r="B378" s="30"/>
      <c r="C378" s="301"/>
      <c r="H378" s="11"/>
      <c r="K378" s="11"/>
      <c r="M378" s="11"/>
      <c r="P378" s="11"/>
      <c r="Q378" s="11"/>
    </row>
    <row r="379" spans="2:17" x14ac:dyDescent="0.25">
      <c r="B379" s="30"/>
      <c r="C379" s="301"/>
      <c r="H379" s="11"/>
      <c r="K379" s="11"/>
      <c r="M379" s="11"/>
      <c r="P379" s="11"/>
      <c r="Q379" s="11"/>
    </row>
    <row r="380" spans="2:17" x14ac:dyDescent="0.25">
      <c r="B380" s="30"/>
      <c r="C380" s="301"/>
      <c r="H380" s="11"/>
      <c r="K380" s="11"/>
      <c r="M380" s="11"/>
      <c r="P380" s="11"/>
      <c r="Q380" s="11"/>
    </row>
    <row r="381" spans="2:17" x14ac:dyDescent="0.25">
      <c r="B381" s="30"/>
      <c r="C381" s="301"/>
      <c r="H381" s="11"/>
      <c r="K381" s="11"/>
      <c r="M381" s="11"/>
      <c r="P381" s="11"/>
      <c r="Q381" s="11"/>
    </row>
    <row r="382" spans="2:17" x14ac:dyDescent="0.25">
      <c r="B382" s="30"/>
      <c r="C382" s="301"/>
      <c r="H382" s="11"/>
      <c r="K382" s="11"/>
      <c r="M382" s="11"/>
      <c r="P382" s="11"/>
      <c r="Q382" s="11"/>
    </row>
    <row r="383" spans="2:17" x14ac:dyDescent="0.25">
      <c r="B383" s="30"/>
      <c r="C383" s="301"/>
      <c r="H383" s="11"/>
      <c r="K383" s="11"/>
      <c r="M383" s="11"/>
      <c r="P383" s="11"/>
      <c r="Q383" s="11"/>
    </row>
    <row r="384" spans="2:17" x14ac:dyDescent="0.25">
      <c r="B384" s="30"/>
      <c r="C384" s="301"/>
      <c r="H384" s="11"/>
      <c r="K384" s="11"/>
      <c r="M384" s="11"/>
      <c r="P384" s="11"/>
      <c r="Q384" s="11"/>
    </row>
    <row r="385" spans="2:17" x14ac:dyDescent="0.25">
      <c r="B385" s="30"/>
      <c r="C385" s="301"/>
      <c r="H385" s="11"/>
      <c r="K385" s="11"/>
      <c r="M385" s="11"/>
      <c r="P385" s="11"/>
      <c r="Q385" s="11"/>
    </row>
    <row r="386" spans="2:17" x14ac:dyDescent="0.25">
      <c r="B386" s="30"/>
      <c r="C386" s="301"/>
      <c r="H386" s="11"/>
      <c r="K386" s="11"/>
      <c r="M386" s="11"/>
      <c r="P386" s="11"/>
      <c r="Q386" s="11"/>
    </row>
    <row r="387" spans="2:17" x14ac:dyDescent="0.25">
      <c r="B387" s="30"/>
      <c r="C387" s="301"/>
      <c r="H387" s="11"/>
      <c r="K387" s="11"/>
      <c r="M387" s="11"/>
      <c r="P387" s="11"/>
      <c r="Q387" s="11"/>
    </row>
    <row r="388" spans="2:17" x14ac:dyDescent="0.25">
      <c r="B388" s="30"/>
      <c r="C388" s="301"/>
      <c r="H388" s="11"/>
      <c r="K388" s="11"/>
      <c r="M388" s="11"/>
      <c r="P388" s="11"/>
      <c r="Q388" s="11"/>
    </row>
    <row r="389" spans="2:17" x14ac:dyDescent="0.25">
      <c r="B389" s="30"/>
      <c r="C389" s="301"/>
      <c r="H389" s="11"/>
      <c r="K389" s="11"/>
      <c r="M389" s="11"/>
      <c r="P389" s="11"/>
      <c r="Q389" s="11"/>
    </row>
    <row r="390" spans="2:17" x14ac:dyDescent="0.25">
      <c r="B390" s="30"/>
      <c r="C390" s="301"/>
      <c r="H390" s="11"/>
      <c r="K390" s="11"/>
      <c r="M390" s="11"/>
      <c r="P390" s="11"/>
      <c r="Q390" s="11"/>
    </row>
    <row r="391" spans="2:17" x14ac:dyDescent="0.25">
      <c r="B391" s="30"/>
      <c r="C391" s="301"/>
      <c r="H391" s="11"/>
      <c r="K391" s="11"/>
      <c r="M391" s="11"/>
      <c r="P391" s="11"/>
      <c r="Q391" s="11"/>
    </row>
    <row r="392" spans="2:17" x14ac:dyDescent="0.25">
      <c r="B392" s="30"/>
      <c r="C392" s="301"/>
      <c r="H392" s="11"/>
      <c r="K392" s="11"/>
      <c r="M392" s="11"/>
      <c r="P392" s="11"/>
      <c r="Q392" s="11"/>
    </row>
    <row r="393" spans="2:17" x14ac:dyDescent="0.25">
      <c r="B393" s="30"/>
      <c r="C393" s="301"/>
      <c r="H393" s="11"/>
      <c r="K393" s="11"/>
      <c r="M393" s="11"/>
      <c r="P393" s="11"/>
      <c r="Q393" s="11"/>
    </row>
    <row r="394" spans="2:17" x14ac:dyDescent="0.25">
      <c r="B394" s="30"/>
      <c r="C394" s="301"/>
      <c r="H394" s="11"/>
      <c r="K394" s="11"/>
      <c r="M394" s="11"/>
      <c r="P394" s="11"/>
      <c r="Q394" s="11"/>
    </row>
    <row r="395" spans="2:17" x14ac:dyDescent="0.25">
      <c r="B395" s="30"/>
      <c r="C395" s="301"/>
      <c r="H395" s="11"/>
      <c r="K395" s="11"/>
      <c r="M395" s="11"/>
      <c r="P395" s="11"/>
      <c r="Q395" s="11"/>
    </row>
    <row r="396" spans="2:17" x14ac:dyDescent="0.25">
      <c r="H396" s="11"/>
      <c r="K396" s="11"/>
      <c r="M396" s="11"/>
      <c r="P396" s="11"/>
      <c r="Q396" s="11"/>
    </row>
    <row r="397" spans="2:17" x14ac:dyDescent="0.25">
      <c r="H397" s="11"/>
      <c r="K397" s="11"/>
      <c r="M397" s="11"/>
      <c r="P397" s="11"/>
      <c r="Q397" s="11"/>
    </row>
    <row r="398" spans="2:17" x14ac:dyDescent="0.25">
      <c r="H398" s="11"/>
      <c r="K398" s="11"/>
      <c r="M398" s="11"/>
      <c r="P398" s="11"/>
      <c r="Q398" s="11"/>
    </row>
    <row r="399" spans="2:17" x14ac:dyDescent="0.25">
      <c r="B399" s="11"/>
      <c r="C399" s="302"/>
      <c r="H399" s="11"/>
      <c r="K399" s="11"/>
      <c r="M399" s="11"/>
      <c r="P399" s="11"/>
      <c r="Q399" s="11"/>
    </row>
  </sheetData>
  <sheetProtection algorithmName="SHA-512" hashValue="EldpMG7/Z6XEfETWrmJ0njuO7MXO8xpEy7sSAraTr8KPq8GkKRxgK0RvL9DCeW3n0eeuOADeo3T8caDPF7PXrQ==" saltValue="O7seSBsSsUKXeR9r3psB9Q==" spinCount="100000" sheet="1" objects="1" scenarios="1"/>
  <mergeCells count="1">
    <mergeCell ref="C31:D31"/>
  </mergeCells>
  <pageMargins left="0.13" right="0.18" top="0.52" bottom="0.25" header="0.25" footer="0.25"/>
  <pageSetup scale="88" orientation="landscape" r:id="rId1"/>
  <headerFooter alignWithMargins="0">
    <oddHeader>&amp;CUNITED METHODIST WOMEN - DEMOPOLIS DISTRICT</oddHeader>
    <oddFooter>&amp;L&amp;D&amp;R&amp;P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V399"/>
  <sheetViews>
    <sheetView zoomScaleNormal="100" workbookViewId="0">
      <pane xSplit="2" ySplit="1" topLeftCell="D8" activePane="bottomRight" state="frozen"/>
      <selection activeCell="Q11" sqref="Q11"/>
      <selection pane="topRight" activeCell="Q11" sqref="Q11"/>
      <selection pane="bottomLeft" activeCell="Q11" sqref="Q11"/>
      <selection pane="bottomRight" sqref="A1:XFD1048576"/>
    </sheetView>
  </sheetViews>
  <sheetFormatPr defaultColWidth="9.109375" defaultRowHeight="13.2" x14ac:dyDescent="0.25"/>
  <cols>
    <col min="1" max="1" width="3" style="11" customWidth="1"/>
    <col min="2" max="2" width="14.33203125" style="8" customWidth="1"/>
    <col min="3" max="3" width="6.44140625" style="9" customWidth="1"/>
    <col min="4" max="4" width="7" style="11" customWidth="1"/>
    <col min="5" max="5" width="7.44140625" style="11" customWidth="1"/>
    <col min="6" max="7" width="6.44140625" style="11" customWidth="1"/>
    <col min="8" max="8" width="7" style="36" customWidth="1"/>
    <col min="9" max="10" width="9.109375" style="11"/>
    <col min="11" max="11" width="7.5546875" style="25" customWidth="1"/>
    <col min="12" max="12" width="6.33203125" style="11" customWidth="1"/>
    <col min="13" max="13" width="8.5546875" style="43" customWidth="1"/>
    <col min="14" max="14" width="7" style="11" customWidth="1"/>
    <col min="15" max="15" width="6.88671875" style="11" customWidth="1"/>
    <col min="16" max="17" width="7.5546875" style="25" customWidth="1"/>
    <col min="18" max="18" width="29.33203125" style="11" customWidth="1"/>
    <col min="19" max="19" width="36.88671875" style="11" customWidth="1"/>
    <col min="20" max="16384" width="9.109375" style="11"/>
  </cols>
  <sheetData>
    <row r="1" spans="1:22" s="3" customFormat="1" ht="57.75" customHeight="1" thickBot="1" x14ac:dyDescent="0.3">
      <c r="A1" s="422">
        <f>members!A1</f>
        <v>2021</v>
      </c>
      <c r="B1" s="2" t="s">
        <v>259</v>
      </c>
      <c r="C1" s="298" t="s">
        <v>3</v>
      </c>
      <c r="D1" s="3" t="s">
        <v>4</v>
      </c>
      <c r="E1" s="3" t="s">
        <v>5</v>
      </c>
      <c r="F1" s="4" t="s">
        <v>6</v>
      </c>
      <c r="G1" s="3" t="s">
        <v>7</v>
      </c>
      <c r="H1" s="5" t="s">
        <v>8</v>
      </c>
      <c r="I1" s="3" t="s">
        <v>254</v>
      </c>
      <c r="J1" s="3" t="s">
        <v>280</v>
      </c>
      <c r="K1" s="289" t="s">
        <v>11</v>
      </c>
      <c r="L1" s="419" t="s">
        <v>113</v>
      </c>
      <c r="M1" s="419" t="s">
        <v>113</v>
      </c>
      <c r="N1" s="3" t="s">
        <v>9</v>
      </c>
      <c r="O1" s="419" t="s">
        <v>113</v>
      </c>
      <c r="P1" s="289" t="s">
        <v>12</v>
      </c>
      <c r="Q1" s="289" t="s">
        <v>70</v>
      </c>
      <c r="R1" s="3" t="s">
        <v>281</v>
      </c>
      <c r="S1" s="421" t="s">
        <v>258</v>
      </c>
    </row>
    <row r="2" spans="1:22" x14ac:dyDescent="0.25">
      <c r="A2" s="11">
        <v>1</v>
      </c>
      <c r="B2" s="304">
        <f>members!B2</f>
        <v>0</v>
      </c>
      <c r="C2" s="342"/>
      <c r="D2" s="339"/>
      <c r="E2" s="339"/>
      <c r="F2" s="339"/>
      <c r="G2" s="339"/>
      <c r="H2" s="339"/>
      <c r="I2" s="339"/>
      <c r="J2" s="339"/>
      <c r="K2" s="290">
        <f>SUM(D2:J2)</f>
        <v>0</v>
      </c>
      <c r="L2" s="348"/>
      <c r="M2" s="348"/>
      <c r="N2" s="348"/>
      <c r="O2" s="348"/>
      <c r="P2" s="290">
        <f t="shared" ref="P2:P15" si="0">SUM(L2:O2)</f>
        <v>0</v>
      </c>
      <c r="Q2" s="290">
        <f>K2+P2</f>
        <v>0</v>
      </c>
      <c r="R2" s="423"/>
      <c r="S2" s="6"/>
      <c r="T2" s="6"/>
      <c r="V2" s="131"/>
    </row>
    <row r="3" spans="1:22" x14ac:dyDescent="0.25">
      <c r="A3" s="11">
        <f>A2+1</f>
        <v>2</v>
      </c>
      <c r="B3" s="304">
        <f>members!B3</f>
        <v>0</v>
      </c>
      <c r="C3" s="344"/>
      <c r="D3" s="339"/>
      <c r="E3" s="339"/>
      <c r="F3" s="339"/>
      <c r="G3" s="339"/>
      <c r="H3" s="339"/>
      <c r="I3" s="339"/>
      <c r="J3" s="348"/>
      <c r="K3" s="290">
        <f t="shared" ref="K3:K28" si="1">SUM(D3:J3)</f>
        <v>0</v>
      </c>
      <c r="L3" s="348"/>
      <c r="M3" s="348"/>
      <c r="N3" s="348"/>
      <c r="O3" s="348"/>
      <c r="P3" s="290">
        <f t="shared" si="0"/>
        <v>0</v>
      </c>
      <c r="Q3" s="290">
        <f t="shared" ref="Q3:Q28" si="2">K3+P3</f>
        <v>0</v>
      </c>
      <c r="R3" s="423"/>
      <c r="S3" s="6"/>
      <c r="T3" s="6"/>
      <c r="V3" s="131"/>
    </row>
    <row r="4" spans="1:22" x14ac:dyDescent="0.25">
      <c r="A4" s="11">
        <f t="shared" ref="A4:A23" si="3">A3+1</f>
        <v>3</v>
      </c>
      <c r="B4" s="304">
        <f>members!B4</f>
        <v>0</v>
      </c>
      <c r="C4" s="342"/>
      <c r="D4" s="339"/>
      <c r="E4" s="339"/>
      <c r="F4" s="339"/>
      <c r="G4" s="339"/>
      <c r="H4" s="339"/>
      <c r="I4" s="339"/>
      <c r="J4" s="348"/>
      <c r="K4" s="290">
        <f t="shared" si="1"/>
        <v>0</v>
      </c>
      <c r="L4" s="348"/>
      <c r="M4" s="348"/>
      <c r="N4" s="348"/>
      <c r="O4" s="348"/>
      <c r="P4" s="290">
        <f t="shared" si="0"/>
        <v>0</v>
      </c>
      <c r="Q4" s="290">
        <f t="shared" si="2"/>
        <v>0</v>
      </c>
      <c r="R4" s="423"/>
      <c r="S4" s="6"/>
      <c r="T4" s="6"/>
      <c r="V4" s="131"/>
    </row>
    <row r="5" spans="1:22" x14ac:dyDescent="0.25">
      <c r="A5" s="11">
        <f t="shared" si="3"/>
        <v>4</v>
      </c>
      <c r="B5" s="304">
        <f>members!B5</f>
        <v>0</v>
      </c>
      <c r="C5" s="342"/>
      <c r="D5" s="339"/>
      <c r="E5" s="339"/>
      <c r="F5" s="339"/>
      <c r="G5" s="339"/>
      <c r="H5" s="339"/>
      <c r="I5" s="339"/>
      <c r="J5" s="348"/>
      <c r="K5" s="290">
        <f t="shared" si="1"/>
        <v>0</v>
      </c>
      <c r="L5" s="348"/>
      <c r="M5" s="348"/>
      <c r="N5" s="348"/>
      <c r="O5" s="348"/>
      <c r="P5" s="290">
        <f t="shared" si="0"/>
        <v>0</v>
      </c>
      <c r="Q5" s="290">
        <f t="shared" si="2"/>
        <v>0</v>
      </c>
      <c r="R5" s="423"/>
      <c r="S5" s="6"/>
      <c r="T5" s="6"/>
      <c r="V5" s="131"/>
    </row>
    <row r="6" spans="1:22" x14ac:dyDescent="0.25">
      <c r="A6" s="11">
        <f t="shared" si="3"/>
        <v>5</v>
      </c>
      <c r="B6" s="304">
        <f>members!B6</f>
        <v>0</v>
      </c>
      <c r="C6" s="342"/>
      <c r="D6" s="339"/>
      <c r="E6" s="339"/>
      <c r="F6" s="339"/>
      <c r="G6" s="339"/>
      <c r="H6" s="339"/>
      <c r="I6" s="339"/>
      <c r="J6" s="348"/>
      <c r="K6" s="290">
        <f t="shared" si="1"/>
        <v>0</v>
      </c>
      <c r="L6" s="348"/>
      <c r="M6" s="348"/>
      <c r="N6" s="348"/>
      <c r="O6" s="348"/>
      <c r="P6" s="290">
        <f t="shared" si="0"/>
        <v>0</v>
      </c>
      <c r="Q6" s="290">
        <f t="shared" si="2"/>
        <v>0</v>
      </c>
      <c r="R6" s="423"/>
      <c r="S6" s="6"/>
      <c r="T6" s="6"/>
      <c r="V6" s="131"/>
    </row>
    <row r="7" spans="1:22" x14ac:dyDescent="0.25">
      <c r="A7" s="11">
        <f t="shared" si="3"/>
        <v>6</v>
      </c>
      <c r="B7" s="304">
        <f>members!B7</f>
        <v>0</v>
      </c>
      <c r="C7" s="342"/>
      <c r="D7" s="339"/>
      <c r="E7" s="339"/>
      <c r="F7" s="339"/>
      <c r="G7" s="339"/>
      <c r="H7" s="339"/>
      <c r="I7" s="339"/>
      <c r="J7" s="348"/>
      <c r="K7" s="290">
        <f t="shared" si="1"/>
        <v>0</v>
      </c>
      <c r="L7" s="348"/>
      <c r="M7" s="348"/>
      <c r="N7" s="348"/>
      <c r="O7" s="348"/>
      <c r="P7" s="290">
        <f t="shared" si="0"/>
        <v>0</v>
      </c>
      <c r="Q7" s="290">
        <f t="shared" si="2"/>
        <v>0</v>
      </c>
      <c r="R7" s="423"/>
      <c r="S7" s="6"/>
      <c r="T7" s="6"/>
      <c r="V7" s="56"/>
    </row>
    <row r="8" spans="1:22" x14ac:dyDescent="0.25">
      <c r="A8" s="11">
        <f t="shared" si="3"/>
        <v>7</v>
      </c>
      <c r="B8" s="304">
        <f>members!B8</f>
        <v>0</v>
      </c>
      <c r="C8" s="344"/>
      <c r="D8" s="339"/>
      <c r="E8" s="339"/>
      <c r="F8" s="339"/>
      <c r="G8" s="339"/>
      <c r="H8" s="339"/>
      <c r="I8" s="339"/>
      <c r="J8" s="348"/>
      <c r="K8" s="290">
        <f t="shared" si="1"/>
        <v>0</v>
      </c>
      <c r="L8" s="348"/>
      <c r="M8" s="348"/>
      <c r="N8" s="348"/>
      <c r="O8" s="348"/>
      <c r="P8" s="290">
        <f t="shared" si="0"/>
        <v>0</v>
      </c>
      <c r="Q8" s="290">
        <f t="shared" si="2"/>
        <v>0</v>
      </c>
      <c r="R8" s="423"/>
      <c r="S8" s="6"/>
      <c r="T8" s="6"/>
      <c r="V8" s="131"/>
    </row>
    <row r="9" spans="1:22" x14ac:dyDescent="0.25">
      <c r="A9" s="11">
        <f t="shared" si="3"/>
        <v>8</v>
      </c>
      <c r="B9" s="304">
        <f>members!B9</f>
        <v>0</v>
      </c>
      <c r="C9" s="344"/>
      <c r="D9" s="339"/>
      <c r="E9" s="339"/>
      <c r="F9" s="339"/>
      <c r="G9" s="339"/>
      <c r="H9" s="339"/>
      <c r="I9" s="339"/>
      <c r="J9" s="348"/>
      <c r="K9" s="290">
        <f t="shared" si="1"/>
        <v>0</v>
      </c>
      <c r="L9" s="348"/>
      <c r="M9" s="348"/>
      <c r="N9" s="348"/>
      <c r="O9" s="348"/>
      <c r="P9" s="290">
        <f t="shared" si="0"/>
        <v>0</v>
      </c>
      <c r="Q9" s="290">
        <f t="shared" si="2"/>
        <v>0</v>
      </c>
      <c r="R9" s="423"/>
      <c r="S9" s="6"/>
      <c r="T9" s="6"/>
      <c r="V9" s="131"/>
    </row>
    <row r="10" spans="1:22" x14ac:dyDescent="0.25">
      <c r="A10" s="11">
        <f t="shared" si="3"/>
        <v>9</v>
      </c>
      <c r="B10" s="304">
        <f>members!B10</f>
        <v>0</v>
      </c>
      <c r="C10" s="342"/>
      <c r="D10" s="339"/>
      <c r="E10" s="339"/>
      <c r="F10" s="339"/>
      <c r="G10" s="339"/>
      <c r="H10" s="339"/>
      <c r="I10" s="339"/>
      <c r="J10" s="348"/>
      <c r="K10" s="290">
        <f t="shared" si="1"/>
        <v>0</v>
      </c>
      <c r="L10" s="348"/>
      <c r="M10" s="348"/>
      <c r="N10" s="348"/>
      <c r="O10" s="348"/>
      <c r="P10" s="290">
        <f t="shared" si="0"/>
        <v>0</v>
      </c>
      <c r="Q10" s="290">
        <f t="shared" si="2"/>
        <v>0</v>
      </c>
      <c r="R10" s="423"/>
      <c r="S10" s="6"/>
      <c r="T10" s="6"/>
      <c r="V10" s="131"/>
    </row>
    <row r="11" spans="1:22" x14ac:dyDescent="0.25">
      <c r="A11" s="11">
        <f t="shared" si="3"/>
        <v>10</v>
      </c>
      <c r="B11" s="304">
        <f>members!B11</f>
        <v>0</v>
      </c>
      <c r="C11" s="342"/>
      <c r="D11" s="339"/>
      <c r="E11" s="339"/>
      <c r="F11" s="339"/>
      <c r="G11" s="339"/>
      <c r="H11" s="339"/>
      <c r="I11" s="339"/>
      <c r="J11" s="348"/>
      <c r="K11" s="290">
        <f t="shared" si="1"/>
        <v>0</v>
      </c>
      <c r="L11" s="348"/>
      <c r="M11" s="348"/>
      <c r="N11" s="348"/>
      <c r="O11" s="348"/>
      <c r="P11" s="290">
        <f t="shared" si="0"/>
        <v>0</v>
      </c>
      <c r="Q11" s="290">
        <f t="shared" si="2"/>
        <v>0</v>
      </c>
      <c r="R11" s="423"/>
      <c r="S11" s="6"/>
      <c r="T11" s="6"/>
      <c r="V11" s="131"/>
    </row>
    <row r="12" spans="1:22" ht="15" customHeight="1" x14ac:dyDescent="0.25">
      <c r="A12" s="11">
        <f t="shared" si="3"/>
        <v>11</v>
      </c>
      <c r="B12" s="304">
        <f>members!B12</f>
        <v>0</v>
      </c>
      <c r="C12" s="342"/>
      <c r="D12" s="339"/>
      <c r="E12" s="339"/>
      <c r="F12" s="339"/>
      <c r="G12" s="339"/>
      <c r="H12" s="339"/>
      <c r="I12" s="339"/>
      <c r="J12" s="348"/>
      <c r="K12" s="290">
        <f t="shared" si="1"/>
        <v>0</v>
      </c>
      <c r="L12" s="348"/>
      <c r="M12" s="348"/>
      <c r="N12" s="348"/>
      <c r="O12" s="348"/>
      <c r="P12" s="290">
        <f t="shared" si="0"/>
        <v>0</v>
      </c>
      <c r="Q12" s="290">
        <f t="shared" si="2"/>
        <v>0</v>
      </c>
      <c r="R12" s="423"/>
      <c r="S12" s="6"/>
      <c r="T12" s="6"/>
      <c r="V12" s="131"/>
    </row>
    <row r="13" spans="1:22" x14ac:dyDescent="0.25">
      <c r="A13" s="11">
        <f t="shared" si="3"/>
        <v>12</v>
      </c>
      <c r="B13" s="304">
        <f>members!B13</f>
        <v>0</v>
      </c>
      <c r="C13" s="342"/>
      <c r="D13" s="339"/>
      <c r="E13" s="339"/>
      <c r="F13" s="339"/>
      <c r="G13" s="339"/>
      <c r="H13" s="339"/>
      <c r="I13" s="339"/>
      <c r="J13" s="348"/>
      <c r="K13" s="290">
        <f t="shared" si="1"/>
        <v>0</v>
      </c>
      <c r="L13" s="348"/>
      <c r="M13" s="348"/>
      <c r="N13" s="348"/>
      <c r="O13" s="348"/>
      <c r="P13" s="290">
        <f t="shared" si="0"/>
        <v>0</v>
      </c>
      <c r="Q13" s="290">
        <f t="shared" si="2"/>
        <v>0</v>
      </c>
      <c r="R13" s="423"/>
      <c r="S13" s="6"/>
      <c r="T13" s="6"/>
      <c r="V13" s="131"/>
    </row>
    <row r="14" spans="1:22" x14ac:dyDescent="0.25">
      <c r="A14" s="11">
        <f t="shared" si="3"/>
        <v>13</v>
      </c>
      <c r="B14" s="304">
        <f>members!B14</f>
        <v>0</v>
      </c>
      <c r="C14" s="342"/>
      <c r="D14" s="339"/>
      <c r="E14" s="339"/>
      <c r="F14" s="339"/>
      <c r="G14" s="339"/>
      <c r="H14" s="339"/>
      <c r="I14" s="339"/>
      <c r="J14" s="348"/>
      <c r="K14" s="290">
        <f t="shared" si="1"/>
        <v>0</v>
      </c>
      <c r="L14" s="348"/>
      <c r="M14" s="348"/>
      <c r="N14" s="348"/>
      <c r="O14" s="348"/>
      <c r="P14" s="290">
        <f t="shared" si="0"/>
        <v>0</v>
      </c>
      <c r="Q14" s="290">
        <f t="shared" si="2"/>
        <v>0</v>
      </c>
      <c r="R14" s="423"/>
      <c r="S14" s="6"/>
      <c r="T14" s="6"/>
      <c r="V14" s="131"/>
    </row>
    <row r="15" spans="1:22" x14ac:dyDescent="0.25">
      <c r="A15" s="11">
        <f t="shared" si="3"/>
        <v>14</v>
      </c>
      <c r="B15" s="304">
        <f>members!B15</f>
        <v>0</v>
      </c>
      <c r="C15" s="342"/>
      <c r="D15" s="339"/>
      <c r="E15" s="339"/>
      <c r="F15" s="339"/>
      <c r="G15" s="339"/>
      <c r="H15" s="339"/>
      <c r="I15" s="339"/>
      <c r="J15" s="348"/>
      <c r="K15" s="290">
        <f t="shared" si="1"/>
        <v>0</v>
      </c>
      <c r="L15" s="348"/>
      <c r="M15" s="348"/>
      <c r="N15" s="348"/>
      <c r="O15" s="348"/>
      <c r="P15" s="290">
        <f t="shared" si="0"/>
        <v>0</v>
      </c>
      <c r="Q15" s="290">
        <f t="shared" si="2"/>
        <v>0</v>
      </c>
      <c r="R15" s="423"/>
      <c r="V15" s="131"/>
    </row>
    <row r="16" spans="1:22" x14ac:dyDescent="0.25">
      <c r="A16" s="11">
        <f t="shared" si="3"/>
        <v>15</v>
      </c>
      <c r="B16" s="304">
        <f>members!B16</f>
        <v>0</v>
      </c>
      <c r="C16" s="342"/>
      <c r="D16" s="339"/>
      <c r="E16" s="339"/>
      <c r="F16" s="339"/>
      <c r="G16" s="339"/>
      <c r="H16" s="339"/>
      <c r="I16" s="339"/>
      <c r="J16" s="348"/>
      <c r="K16" s="290">
        <f t="shared" si="1"/>
        <v>0</v>
      </c>
      <c r="L16" s="348"/>
      <c r="M16" s="348"/>
      <c r="N16" s="348"/>
      <c r="O16" s="348"/>
      <c r="P16" s="290">
        <f t="shared" ref="P16:P28" si="4">SUM(L16:O16)</f>
        <v>0</v>
      </c>
      <c r="Q16" s="290">
        <f t="shared" si="2"/>
        <v>0</v>
      </c>
      <c r="R16" s="423"/>
      <c r="V16" s="131"/>
    </row>
    <row r="17" spans="1:22" x14ac:dyDescent="0.25">
      <c r="A17" s="11">
        <f t="shared" si="3"/>
        <v>16</v>
      </c>
      <c r="B17" s="304">
        <f>members!B17</f>
        <v>0</v>
      </c>
      <c r="C17" s="342"/>
      <c r="D17" s="339"/>
      <c r="E17" s="339"/>
      <c r="F17" s="339"/>
      <c r="G17" s="339"/>
      <c r="H17" s="339"/>
      <c r="I17" s="339"/>
      <c r="J17" s="348"/>
      <c r="K17" s="290">
        <f t="shared" si="1"/>
        <v>0</v>
      </c>
      <c r="L17" s="348"/>
      <c r="M17" s="348"/>
      <c r="N17" s="348"/>
      <c r="O17" s="348"/>
      <c r="P17" s="290">
        <f t="shared" si="4"/>
        <v>0</v>
      </c>
      <c r="Q17" s="290">
        <f t="shared" si="2"/>
        <v>0</v>
      </c>
      <c r="R17" s="423"/>
      <c r="V17" s="131"/>
    </row>
    <row r="18" spans="1:22" x14ac:dyDescent="0.25">
      <c r="A18" s="11">
        <f t="shared" si="3"/>
        <v>17</v>
      </c>
      <c r="B18" s="304">
        <f>members!B18</f>
        <v>0</v>
      </c>
      <c r="C18" s="342"/>
      <c r="D18" s="339"/>
      <c r="E18" s="339"/>
      <c r="F18" s="339"/>
      <c r="G18" s="339"/>
      <c r="H18" s="339"/>
      <c r="I18" s="339"/>
      <c r="J18" s="348"/>
      <c r="K18" s="290">
        <f t="shared" si="1"/>
        <v>0</v>
      </c>
      <c r="L18" s="348"/>
      <c r="M18" s="348"/>
      <c r="N18" s="348"/>
      <c r="O18" s="348"/>
      <c r="P18" s="290">
        <f t="shared" si="4"/>
        <v>0</v>
      </c>
      <c r="Q18" s="290">
        <f t="shared" si="2"/>
        <v>0</v>
      </c>
      <c r="R18" s="423"/>
      <c r="V18" s="131"/>
    </row>
    <row r="19" spans="1:22" x14ac:dyDescent="0.25">
      <c r="A19" s="11">
        <f t="shared" si="3"/>
        <v>18</v>
      </c>
      <c r="B19" s="304">
        <f>members!B19</f>
        <v>0</v>
      </c>
      <c r="C19" s="344"/>
      <c r="D19" s="339"/>
      <c r="E19" s="339"/>
      <c r="F19" s="339"/>
      <c r="G19" s="339"/>
      <c r="H19" s="339"/>
      <c r="I19" s="339"/>
      <c r="J19" s="348"/>
      <c r="K19" s="290">
        <f t="shared" si="1"/>
        <v>0</v>
      </c>
      <c r="L19" s="348"/>
      <c r="M19" s="348"/>
      <c r="N19" s="348"/>
      <c r="O19" s="348"/>
      <c r="P19" s="290">
        <f t="shared" si="4"/>
        <v>0</v>
      </c>
      <c r="Q19" s="290">
        <f t="shared" si="2"/>
        <v>0</v>
      </c>
      <c r="R19" s="423"/>
      <c r="V19" s="131"/>
    </row>
    <row r="20" spans="1:22" x14ac:dyDescent="0.25">
      <c r="A20" s="11">
        <f t="shared" si="3"/>
        <v>19</v>
      </c>
      <c r="B20" s="304">
        <f>members!B20</f>
        <v>0</v>
      </c>
      <c r="C20" s="342"/>
      <c r="D20" s="339"/>
      <c r="E20" s="339"/>
      <c r="F20" s="339"/>
      <c r="G20" s="339"/>
      <c r="H20" s="339"/>
      <c r="I20" s="339"/>
      <c r="J20" s="348"/>
      <c r="K20" s="290">
        <f t="shared" si="1"/>
        <v>0</v>
      </c>
      <c r="L20" s="348"/>
      <c r="M20" s="348"/>
      <c r="N20" s="348"/>
      <c r="O20" s="348"/>
      <c r="P20" s="290">
        <f t="shared" si="4"/>
        <v>0</v>
      </c>
      <c r="Q20" s="290">
        <f t="shared" si="2"/>
        <v>0</v>
      </c>
      <c r="R20" s="423"/>
    </row>
    <row r="21" spans="1:22" x14ac:dyDescent="0.25">
      <c r="A21" s="11">
        <f t="shared" si="3"/>
        <v>20</v>
      </c>
      <c r="B21" s="304">
        <f>members!B21</f>
        <v>0</v>
      </c>
      <c r="C21" s="342"/>
      <c r="D21" s="339"/>
      <c r="E21" s="339"/>
      <c r="F21" s="339"/>
      <c r="G21" s="339"/>
      <c r="H21" s="339"/>
      <c r="I21" s="339"/>
      <c r="J21" s="348"/>
      <c r="K21" s="290">
        <f t="shared" si="1"/>
        <v>0</v>
      </c>
      <c r="L21" s="348"/>
      <c r="M21" s="348"/>
      <c r="N21" s="348"/>
      <c r="O21" s="348"/>
      <c r="P21" s="290">
        <f t="shared" si="4"/>
        <v>0</v>
      </c>
      <c r="Q21" s="290">
        <f t="shared" si="2"/>
        <v>0</v>
      </c>
      <c r="R21" s="423"/>
    </row>
    <row r="22" spans="1:22" x14ac:dyDescent="0.25">
      <c r="A22" s="11">
        <f t="shared" si="3"/>
        <v>21</v>
      </c>
      <c r="B22" s="304">
        <f>members!B22</f>
        <v>0</v>
      </c>
      <c r="C22" s="342"/>
      <c r="D22" s="339"/>
      <c r="E22" s="339"/>
      <c r="F22" s="339"/>
      <c r="G22" s="339"/>
      <c r="H22" s="339"/>
      <c r="I22" s="339"/>
      <c r="J22" s="348"/>
      <c r="K22" s="290">
        <f t="shared" si="1"/>
        <v>0</v>
      </c>
      <c r="L22" s="348"/>
      <c r="M22" s="348"/>
      <c r="N22" s="348"/>
      <c r="O22" s="348"/>
      <c r="P22" s="290">
        <f t="shared" si="4"/>
        <v>0</v>
      </c>
      <c r="Q22" s="290">
        <f t="shared" si="2"/>
        <v>0</v>
      </c>
      <c r="R22" s="423"/>
    </row>
    <row r="23" spans="1:22" x14ac:dyDescent="0.25">
      <c r="A23" s="11">
        <f t="shared" si="3"/>
        <v>22</v>
      </c>
      <c r="B23" s="304">
        <f>members!B23</f>
        <v>0</v>
      </c>
      <c r="C23" s="342"/>
      <c r="D23" s="339"/>
      <c r="E23" s="339"/>
      <c r="F23" s="339"/>
      <c r="G23" s="339"/>
      <c r="H23" s="339"/>
      <c r="I23" s="339"/>
      <c r="J23" s="348"/>
      <c r="K23" s="290">
        <f t="shared" si="1"/>
        <v>0</v>
      </c>
      <c r="L23" s="348"/>
      <c r="M23" s="348"/>
      <c r="N23" s="348"/>
      <c r="O23" s="348"/>
      <c r="P23" s="290">
        <f t="shared" si="4"/>
        <v>0</v>
      </c>
      <c r="Q23" s="290">
        <f t="shared" si="2"/>
        <v>0</v>
      </c>
      <c r="R23" s="423"/>
    </row>
    <row r="24" spans="1:22" x14ac:dyDescent="0.25">
      <c r="B24" s="53" t="s">
        <v>77</v>
      </c>
      <c r="C24" s="342"/>
      <c r="D24" s="339"/>
      <c r="E24" s="339"/>
      <c r="F24" s="339"/>
      <c r="G24" s="339"/>
      <c r="H24" s="339"/>
      <c r="I24" s="339"/>
      <c r="J24" s="348"/>
      <c r="K24" s="290">
        <f t="shared" si="1"/>
        <v>0</v>
      </c>
      <c r="L24" s="339"/>
      <c r="M24" s="339"/>
      <c r="N24" s="339"/>
      <c r="O24" s="339"/>
      <c r="P24" s="290">
        <f t="shared" si="4"/>
        <v>0</v>
      </c>
      <c r="Q24" s="290">
        <f t="shared" si="2"/>
        <v>0</v>
      </c>
      <c r="R24" s="423"/>
      <c r="S24" s="53" t="s">
        <v>253</v>
      </c>
    </row>
    <row r="25" spans="1:22" x14ac:dyDescent="0.25">
      <c r="B25" s="296" t="s">
        <v>255</v>
      </c>
      <c r="C25" s="342"/>
      <c r="D25" s="339"/>
      <c r="E25" s="339"/>
      <c r="F25" s="339"/>
      <c r="G25" s="339"/>
      <c r="H25" s="339"/>
      <c r="I25" s="339"/>
      <c r="J25" s="348"/>
      <c r="K25" s="290">
        <f t="shared" si="1"/>
        <v>0</v>
      </c>
      <c r="L25" s="339"/>
      <c r="M25" s="339"/>
      <c r="N25" s="339"/>
      <c r="O25" s="339"/>
      <c r="P25" s="290">
        <f t="shared" si="4"/>
        <v>0</v>
      </c>
      <c r="Q25" s="290">
        <f>K25+P25</f>
        <v>0</v>
      </c>
      <c r="R25" s="423"/>
    </row>
    <row r="26" spans="1:22" x14ac:dyDescent="0.25">
      <c r="B26" s="53" t="s">
        <v>13</v>
      </c>
      <c r="C26" s="342"/>
      <c r="D26" s="339"/>
      <c r="E26" s="339"/>
      <c r="F26" s="339"/>
      <c r="G26" s="339"/>
      <c r="H26" s="339"/>
      <c r="I26" s="339"/>
      <c r="J26" s="348"/>
      <c r="K26" s="290">
        <f t="shared" si="1"/>
        <v>0</v>
      </c>
      <c r="L26" s="339"/>
      <c r="M26" s="339"/>
      <c r="N26" s="295">
        <f>C43</f>
        <v>0</v>
      </c>
      <c r="O26" s="295">
        <f>D43</f>
        <v>0</v>
      </c>
      <c r="P26" s="290">
        <f t="shared" si="4"/>
        <v>0</v>
      </c>
      <c r="Q26" s="290">
        <f t="shared" si="2"/>
        <v>0</v>
      </c>
      <c r="R26" s="423"/>
    </row>
    <row r="27" spans="1:22" s="47" customFormat="1" x14ac:dyDescent="0.25">
      <c r="B27" s="297"/>
      <c r="C27" s="345"/>
      <c r="D27" s="346"/>
      <c r="E27" s="346"/>
      <c r="F27" s="346"/>
      <c r="G27" s="346"/>
      <c r="H27" s="346"/>
      <c r="I27" s="346"/>
      <c r="J27" s="339"/>
      <c r="K27" s="290">
        <f t="shared" si="1"/>
        <v>0</v>
      </c>
      <c r="L27" s="346"/>
      <c r="M27" s="346"/>
      <c r="N27" s="346"/>
      <c r="O27" s="346"/>
      <c r="P27" s="290">
        <f t="shared" si="4"/>
        <v>0</v>
      </c>
      <c r="Q27" s="290">
        <f t="shared" si="2"/>
        <v>0</v>
      </c>
      <c r="R27" s="424"/>
    </row>
    <row r="28" spans="1:22" s="12" customFormat="1" ht="13.8" thickBot="1" x14ac:dyDescent="0.3">
      <c r="A28" s="47"/>
      <c r="B28" s="53" t="s">
        <v>93</v>
      </c>
      <c r="C28" s="347"/>
      <c r="D28" s="346"/>
      <c r="E28" s="346"/>
      <c r="F28" s="346"/>
      <c r="G28" s="346"/>
      <c r="H28" s="346"/>
      <c r="I28" s="346"/>
      <c r="J28" s="465"/>
      <c r="K28" s="290">
        <f t="shared" si="1"/>
        <v>0</v>
      </c>
      <c r="L28" s="346"/>
      <c r="M28" s="346"/>
      <c r="N28" s="346"/>
      <c r="O28" s="346"/>
      <c r="P28" s="290">
        <f t="shared" si="4"/>
        <v>0</v>
      </c>
      <c r="Q28" s="290">
        <f t="shared" si="2"/>
        <v>0</v>
      </c>
      <c r="R28" s="425"/>
    </row>
    <row r="29" spans="1:22" s="290" customFormat="1" ht="13.8" thickBot="1" x14ac:dyDescent="0.3">
      <c r="B29" s="291" t="s">
        <v>10</v>
      </c>
      <c r="C29" s="292"/>
      <c r="D29" s="293">
        <f t="shared" ref="D29:Q29" si="5">SUM(D2:D28)</f>
        <v>0</v>
      </c>
      <c r="E29" s="294">
        <f t="shared" si="5"/>
        <v>0</v>
      </c>
      <c r="F29" s="294">
        <f t="shared" si="5"/>
        <v>0</v>
      </c>
      <c r="G29" s="294">
        <f t="shared" si="5"/>
        <v>0</v>
      </c>
      <c r="H29" s="294">
        <f t="shared" si="5"/>
        <v>0</v>
      </c>
      <c r="I29" s="294">
        <f t="shared" si="5"/>
        <v>0</v>
      </c>
      <c r="J29" s="294">
        <f t="shared" si="5"/>
        <v>0</v>
      </c>
      <c r="K29" s="294">
        <f t="shared" si="5"/>
        <v>0</v>
      </c>
      <c r="L29" s="294">
        <f t="shared" si="5"/>
        <v>0</v>
      </c>
      <c r="M29" s="294">
        <f t="shared" si="5"/>
        <v>0</v>
      </c>
      <c r="N29" s="294">
        <f t="shared" si="5"/>
        <v>0</v>
      </c>
      <c r="O29" s="294">
        <f t="shared" si="5"/>
        <v>0</v>
      </c>
      <c r="P29" s="294">
        <f t="shared" si="5"/>
        <v>0</v>
      </c>
      <c r="Q29" s="294">
        <f t="shared" si="5"/>
        <v>0</v>
      </c>
    </row>
    <row r="30" spans="1:22" s="16" customFormat="1" ht="13.8" thickBot="1" x14ac:dyDescent="0.3">
      <c r="B30" s="15"/>
      <c r="C30" s="349"/>
      <c r="D30" s="350"/>
      <c r="F30" s="13"/>
      <c r="G30" s="13"/>
      <c r="H30" s="13"/>
      <c r="I30" s="13"/>
      <c r="J30" s="13"/>
      <c r="K30" s="14"/>
      <c r="L30" s="13"/>
      <c r="M30" s="42"/>
      <c r="N30" s="13"/>
      <c r="O30" s="13"/>
      <c r="P30" s="14"/>
      <c r="Q30" s="14"/>
    </row>
    <row r="31" spans="1:22" x14ac:dyDescent="0.25">
      <c r="B31" s="142"/>
      <c r="C31" s="682" t="s">
        <v>171</v>
      </c>
      <c r="D31" s="683"/>
      <c r="E31" s="17"/>
      <c r="F31" s="17"/>
      <c r="G31" s="17"/>
      <c r="H31" s="33"/>
      <c r="I31" s="33"/>
      <c r="J31" s="33"/>
      <c r="K31" s="18"/>
      <c r="L31" s="19"/>
      <c r="N31" s="19"/>
      <c r="O31" s="20"/>
      <c r="P31" s="18"/>
      <c r="Q31" s="18"/>
    </row>
    <row r="32" spans="1:22" ht="13.8" thickBot="1" x14ac:dyDescent="0.3">
      <c r="B32" s="142"/>
      <c r="C32" s="303" t="s">
        <v>119</v>
      </c>
      <c r="D32" s="287" t="s">
        <v>113</v>
      </c>
      <c r="E32" s="22"/>
      <c r="F32" s="420" t="s">
        <v>256</v>
      </c>
      <c r="G32" s="37"/>
      <c r="H32" s="33"/>
      <c r="K32" s="37"/>
      <c r="L32" s="19"/>
      <c r="N32" s="19"/>
      <c r="O32" s="20"/>
      <c r="P32" s="37"/>
      <c r="Q32" s="37"/>
      <c r="T32" s="6"/>
    </row>
    <row r="33" spans="2:17" x14ac:dyDescent="0.25">
      <c r="B33" s="6" t="s">
        <v>101</v>
      </c>
      <c r="C33" s="351"/>
      <c r="D33" s="351"/>
      <c r="E33" s="10"/>
      <c r="F33" s="420" t="s">
        <v>257</v>
      </c>
      <c r="G33" s="37"/>
      <c r="H33" s="1"/>
      <c r="K33" s="37"/>
      <c r="L33" s="1"/>
      <c r="M33" s="41"/>
      <c r="N33" s="1"/>
      <c r="O33" s="20"/>
      <c r="P33" s="37"/>
      <c r="Q33" s="37"/>
    </row>
    <row r="34" spans="2:17" x14ac:dyDescent="0.25">
      <c r="B34" s="6" t="s">
        <v>102</v>
      </c>
      <c r="C34" s="343"/>
      <c r="D34" s="343"/>
      <c r="E34" s="10"/>
      <c r="F34" s="10"/>
      <c r="G34" s="37"/>
      <c r="H34" s="34"/>
      <c r="K34" s="37"/>
      <c r="L34" s="31"/>
      <c r="M34" s="44"/>
      <c r="N34" s="31"/>
      <c r="O34" s="20"/>
      <c r="P34" s="37"/>
      <c r="Q34" s="37"/>
    </row>
    <row r="35" spans="2:17" x14ac:dyDescent="0.25">
      <c r="B35" s="6" t="s">
        <v>103</v>
      </c>
      <c r="C35" s="343"/>
      <c r="D35" s="343"/>
      <c r="E35" s="10"/>
      <c r="F35" s="10"/>
      <c r="G35" s="38"/>
      <c r="H35" s="34"/>
      <c r="K35" s="38"/>
      <c r="L35" s="32"/>
      <c r="M35" s="45"/>
      <c r="N35" s="32"/>
      <c r="O35" s="20"/>
      <c r="P35" s="38"/>
      <c r="Q35" s="38"/>
    </row>
    <row r="36" spans="2:17" x14ac:dyDescent="0.25">
      <c r="B36" s="6" t="s">
        <v>104</v>
      </c>
      <c r="C36" s="343"/>
      <c r="D36" s="343"/>
      <c r="E36" s="10"/>
      <c r="F36" s="10"/>
      <c r="G36" s="10"/>
      <c r="H36" s="33"/>
      <c r="K36" s="18"/>
      <c r="L36" s="19"/>
      <c r="N36" s="19"/>
      <c r="O36" s="20"/>
      <c r="P36" s="18"/>
      <c r="Q36" s="18"/>
    </row>
    <row r="37" spans="2:17" x14ac:dyDescent="0.25">
      <c r="B37" s="6" t="s">
        <v>172</v>
      </c>
      <c r="C37" s="145">
        <f>SUM(C33:C36)</f>
        <v>0</v>
      </c>
      <c r="D37" s="145">
        <f>SUM(D33:D36)</f>
        <v>0</v>
      </c>
      <c r="E37" s="39"/>
      <c r="F37" s="39"/>
      <c r="G37" s="39"/>
      <c r="H37" s="33"/>
      <c r="K37" s="39"/>
      <c r="L37" s="19"/>
      <c r="N37" s="19"/>
      <c r="O37" s="20"/>
      <c r="P37" s="39"/>
      <c r="Q37" s="39"/>
    </row>
    <row r="38" spans="2:17" x14ac:dyDescent="0.25">
      <c r="B38" s="6" t="s">
        <v>105</v>
      </c>
      <c r="C38" s="343"/>
      <c r="D38" s="343"/>
      <c r="E38" s="24"/>
      <c r="F38" s="24"/>
      <c r="G38" s="37"/>
      <c r="H38" s="33"/>
      <c r="K38" s="37"/>
      <c r="L38" s="19"/>
      <c r="N38" s="19"/>
      <c r="O38" s="20"/>
      <c r="P38" s="37"/>
      <c r="Q38" s="37"/>
    </row>
    <row r="39" spans="2:17" x14ac:dyDescent="0.25">
      <c r="B39" s="6" t="s">
        <v>106</v>
      </c>
      <c r="C39" s="343"/>
      <c r="D39" s="343"/>
      <c r="E39" s="24"/>
      <c r="F39" s="24"/>
      <c r="G39" s="37"/>
      <c r="H39" s="33"/>
      <c r="K39" s="37"/>
      <c r="L39" s="19"/>
      <c r="N39" s="19"/>
      <c r="O39" s="20"/>
      <c r="P39" s="37"/>
      <c r="Q39" s="37"/>
    </row>
    <row r="40" spans="2:17" x14ac:dyDescent="0.25">
      <c r="B40" s="6" t="s">
        <v>107</v>
      </c>
      <c r="C40" s="343"/>
      <c r="D40" s="343"/>
      <c r="E40" s="24"/>
      <c r="F40" s="24"/>
      <c r="G40" s="37"/>
      <c r="H40" s="33"/>
      <c r="K40" s="37"/>
      <c r="L40" s="19"/>
      <c r="N40" s="19"/>
      <c r="O40" s="20"/>
      <c r="P40" s="37"/>
      <c r="Q40" s="37"/>
    </row>
    <row r="41" spans="2:17" x14ac:dyDescent="0.25">
      <c r="B41" s="6" t="s">
        <v>108</v>
      </c>
      <c r="C41" s="343"/>
      <c r="D41" s="343"/>
      <c r="E41" s="24"/>
      <c r="F41" s="24"/>
      <c r="G41" s="37"/>
      <c r="H41" s="33"/>
      <c r="K41" s="37"/>
      <c r="L41" s="19"/>
      <c r="N41" s="19"/>
      <c r="O41" s="20"/>
      <c r="P41" s="37"/>
      <c r="Q41" s="37"/>
    </row>
    <row r="42" spans="2:17" x14ac:dyDescent="0.25">
      <c r="B42" s="6" t="s">
        <v>173</v>
      </c>
      <c r="C42" s="145">
        <f>SUM(C38:C41)</f>
        <v>0</v>
      </c>
      <c r="D42" s="145">
        <f>SUM(D38:D41)</f>
        <v>0</v>
      </c>
      <c r="E42" s="24"/>
      <c r="F42" s="24"/>
      <c r="G42" s="37"/>
      <c r="H42" s="33"/>
      <c r="K42" s="37"/>
      <c r="L42" s="19"/>
      <c r="N42" s="19"/>
      <c r="O42" s="20"/>
      <c r="P42" s="37"/>
      <c r="Q42" s="37"/>
    </row>
    <row r="43" spans="2:17" x14ac:dyDescent="0.25">
      <c r="B43" s="46" t="s">
        <v>174</v>
      </c>
      <c r="C43" s="143">
        <f>C37+C42</f>
        <v>0</v>
      </c>
      <c r="D43" s="143">
        <f>D37+D42</f>
        <v>0</v>
      </c>
      <c r="E43" s="24"/>
      <c r="F43" s="24"/>
      <c r="G43" s="37"/>
      <c r="H43" s="33"/>
      <c r="K43" s="37"/>
      <c r="L43" s="19"/>
      <c r="N43" s="19"/>
      <c r="O43" s="20"/>
      <c r="P43" s="37"/>
      <c r="Q43" s="37"/>
    </row>
    <row r="44" spans="2:17" x14ac:dyDescent="0.25">
      <c r="B44" s="21"/>
      <c r="C44" s="299"/>
      <c r="D44" s="23"/>
      <c r="E44" s="24"/>
      <c r="F44" s="24"/>
      <c r="G44" s="37"/>
      <c r="H44" s="33"/>
      <c r="K44" s="37"/>
      <c r="L44" s="19"/>
      <c r="N44" s="19"/>
      <c r="O44" s="20"/>
      <c r="P44" s="37"/>
      <c r="Q44" s="37"/>
    </row>
    <row r="45" spans="2:17" x14ac:dyDescent="0.25">
      <c r="B45" s="21"/>
      <c r="C45" s="299"/>
      <c r="D45" s="23"/>
      <c r="E45" s="24"/>
      <c r="F45" s="24"/>
      <c r="G45" s="37"/>
      <c r="H45" s="33"/>
      <c r="K45" s="37"/>
      <c r="L45" s="19"/>
      <c r="N45" s="19"/>
      <c r="O45" s="20"/>
      <c r="P45" s="37"/>
      <c r="Q45" s="37"/>
    </row>
    <row r="46" spans="2:17" x14ac:dyDescent="0.25">
      <c r="B46" s="21"/>
      <c r="C46" s="299"/>
      <c r="D46" s="23"/>
      <c r="E46" s="24"/>
      <c r="F46" s="24"/>
      <c r="G46" s="37"/>
      <c r="H46" s="33"/>
      <c r="K46" s="37"/>
      <c r="L46" s="19"/>
      <c r="N46" s="19"/>
      <c r="O46" s="20"/>
      <c r="P46" s="37"/>
      <c r="Q46" s="37"/>
    </row>
    <row r="47" spans="2:17" x14ac:dyDescent="0.25">
      <c r="B47" s="21"/>
      <c r="C47" s="299"/>
      <c r="D47" s="23"/>
      <c r="E47" s="24"/>
      <c r="F47" s="24"/>
      <c r="G47" s="37"/>
      <c r="H47" s="33"/>
      <c r="K47" s="37"/>
      <c r="L47" s="19"/>
      <c r="N47" s="19"/>
      <c r="O47" s="20"/>
      <c r="P47" s="37"/>
      <c r="Q47" s="37"/>
    </row>
    <row r="48" spans="2:17" x14ac:dyDescent="0.25">
      <c r="B48" s="21"/>
      <c r="C48" s="299"/>
      <c r="D48" s="23"/>
      <c r="E48" s="24"/>
      <c r="F48" s="24"/>
      <c r="G48" s="37"/>
      <c r="H48" s="33"/>
      <c r="K48" s="37"/>
      <c r="L48" s="19"/>
      <c r="N48" s="19"/>
      <c r="O48" s="20"/>
      <c r="P48" s="37"/>
      <c r="Q48" s="37"/>
    </row>
    <row r="49" spans="1:17" x14ac:dyDescent="0.25">
      <c r="B49" s="21"/>
      <c r="C49" s="299"/>
      <c r="D49" s="23"/>
      <c r="E49" s="24"/>
      <c r="F49" s="24"/>
      <c r="G49" s="37"/>
      <c r="H49" s="33"/>
      <c r="K49" s="37"/>
      <c r="L49" s="19"/>
      <c r="N49" s="19"/>
      <c r="O49" s="20"/>
      <c r="P49" s="37"/>
      <c r="Q49" s="37"/>
    </row>
    <row r="50" spans="1:17" x14ac:dyDescent="0.25">
      <c r="B50" s="21"/>
      <c r="C50" s="299"/>
      <c r="D50" s="23"/>
      <c r="E50" s="23"/>
      <c r="F50" s="23"/>
      <c r="G50" s="37"/>
      <c r="H50" s="33"/>
      <c r="K50" s="37"/>
      <c r="L50" s="19"/>
      <c r="N50" s="19"/>
      <c r="O50" s="20"/>
      <c r="P50" s="37"/>
      <c r="Q50" s="37"/>
    </row>
    <row r="51" spans="1:17" x14ac:dyDescent="0.25">
      <c r="B51" s="21"/>
      <c r="C51" s="299"/>
      <c r="D51" s="23"/>
      <c r="E51" s="23"/>
      <c r="F51" s="23"/>
      <c r="G51" s="37"/>
      <c r="H51" s="33"/>
      <c r="K51" s="37"/>
      <c r="L51" s="19"/>
      <c r="N51" s="19"/>
      <c r="O51" s="20"/>
      <c r="P51" s="37"/>
      <c r="Q51" s="37"/>
    </row>
    <row r="52" spans="1:17" s="12" customFormat="1" ht="13.8" thickBot="1" x14ac:dyDescent="0.3">
      <c r="A52" s="47"/>
      <c r="B52" s="21"/>
      <c r="C52" s="299"/>
      <c r="D52" s="23"/>
      <c r="E52" s="23"/>
      <c r="F52" s="23"/>
      <c r="G52" s="37"/>
      <c r="H52" s="33"/>
      <c r="I52" s="11"/>
      <c r="J52" s="11"/>
      <c r="K52" s="37"/>
      <c r="L52" s="19"/>
      <c r="M52" s="43"/>
      <c r="N52" s="19"/>
      <c r="O52" s="26"/>
      <c r="P52" s="37"/>
      <c r="Q52" s="37"/>
    </row>
    <row r="53" spans="1:17" s="7" customFormat="1" x14ac:dyDescent="0.25">
      <c r="B53" s="21"/>
      <c r="C53" s="299"/>
      <c r="D53" s="19"/>
      <c r="E53" s="23"/>
      <c r="F53" s="23"/>
      <c r="G53" s="19"/>
      <c r="H53" s="33"/>
      <c r="I53" s="11"/>
      <c r="J53" s="11"/>
      <c r="K53" s="18"/>
      <c r="L53" s="19"/>
      <c r="M53" s="43"/>
      <c r="N53" s="19"/>
      <c r="O53" s="27"/>
      <c r="P53" s="18"/>
      <c r="Q53" s="18"/>
    </row>
    <row r="54" spans="1:17" x14ac:dyDescent="0.25">
      <c r="B54" s="21"/>
      <c r="C54" s="299"/>
      <c r="D54" s="19"/>
      <c r="E54" s="19"/>
      <c r="F54" s="19"/>
      <c r="G54" s="19"/>
      <c r="H54" s="33"/>
      <c r="K54" s="19"/>
      <c r="L54" s="19"/>
      <c r="N54" s="19"/>
      <c r="O54" s="20"/>
      <c r="P54" s="19"/>
      <c r="Q54" s="19"/>
    </row>
    <row r="55" spans="1:17" x14ac:dyDescent="0.25">
      <c r="B55" s="21"/>
      <c r="C55" s="299"/>
      <c r="D55" s="19"/>
      <c r="E55" s="18"/>
      <c r="F55" s="18"/>
      <c r="G55" s="19"/>
      <c r="H55" s="33"/>
      <c r="K55" s="19"/>
      <c r="L55" s="19"/>
      <c r="N55" s="19"/>
      <c r="O55" s="20"/>
      <c r="P55" s="19"/>
      <c r="Q55" s="19"/>
    </row>
    <row r="56" spans="1:17" x14ac:dyDescent="0.25">
      <c r="B56" s="21"/>
      <c r="C56" s="299"/>
      <c r="D56" s="19"/>
      <c r="E56" s="18"/>
      <c r="F56" s="18"/>
      <c r="G56" s="19"/>
      <c r="H56" s="33"/>
      <c r="K56" s="19"/>
      <c r="L56" s="19"/>
      <c r="N56" s="19"/>
      <c r="O56" s="20"/>
      <c r="P56" s="19"/>
      <c r="Q56" s="19"/>
    </row>
    <row r="57" spans="1:17" x14ac:dyDescent="0.25">
      <c r="B57" s="21"/>
      <c r="C57" s="299"/>
      <c r="D57" s="19"/>
      <c r="E57" s="18"/>
      <c r="F57" s="18"/>
      <c r="G57" s="18"/>
      <c r="H57" s="33"/>
      <c r="K57" s="18"/>
      <c r="L57" s="19"/>
      <c r="N57" s="19"/>
      <c r="O57" s="20"/>
      <c r="P57" s="18"/>
      <c r="Q57" s="18"/>
    </row>
    <row r="58" spans="1:17" x14ac:dyDescent="0.25">
      <c r="B58" s="21"/>
      <c r="C58" s="299"/>
      <c r="D58" s="19"/>
      <c r="E58" s="18"/>
      <c r="F58" s="28"/>
      <c r="G58" s="18"/>
      <c r="H58" s="33"/>
      <c r="K58" s="18"/>
      <c r="L58" s="19"/>
      <c r="N58" s="19"/>
      <c r="O58" s="20"/>
      <c r="P58" s="18"/>
      <c r="Q58" s="18"/>
    </row>
    <row r="59" spans="1:17" x14ac:dyDescent="0.25">
      <c r="B59" s="21"/>
      <c r="C59" s="299"/>
      <c r="D59" s="19"/>
      <c r="E59" s="18"/>
      <c r="F59" s="28"/>
      <c r="G59" s="18"/>
      <c r="H59" s="35"/>
      <c r="K59" s="18"/>
      <c r="L59" s="19"/>
      <c r="N59" s="19"/>
      <c r="O59" s="20"/>
      <c r="P59" s="18"/>
      <c r="Q59" s="18"/>
    </row>
    <row r="60" spans="1:17" x14ac:dyDescent="0.25">
      <c r="B60" s="21"/>
      <c r="C60" s="299"/>
      <c r="D60" s="19"/>
      <c r="E60" s="18"/>
      <c r="F60" s="28"/>
      <c r="G60" s="18"/>
      <c r="H60" s="33"/>
      <c r="K60" s="18"/>
      <c r="L60" s="19"/>
      <c r="N60" s="19"/>
      <c r="O60" s="20"/>
      <c r="P60" s="18"/>
      <c r="Q60" s="18"/>
    </row>
    <row r="61" spans="1:17" x14ac:dyDescent="0.25">
      <c r="B61" s="21"/>
      <c r="C61" s="299"/>
      <c r="D61" s="19"/>
      <c r="E61" s="18"/>
      <c r="F61" s="28"/>
      <c r="G61" s="18"/>
      <c r="H61" s="33"/>
      <c r="K61" s="18"/>
      <c r="L61" s="19"/>
      <c r="N61" s="19"/>
      <c r="O61" s="20"/>
      <c r="P61" s="18"/>
      <c r="Q61" s="18"/>
    </row>
    <row r="62" spans="1:17" x14ac:dyDescent="0.25">
      <c r="B62" s="21"/>
      <c r="C62" s="299"/>
      <c r="D62" s="19"/>
      <c r="E62" s="18"/>
      <c r="F62" s="28"/>
      <c r="G62" s="18"/>
      <c r="H62" s="33"/>
      <c r="K62" s="18"/>
      <c r="L62" s="19"/>
      <c r="N62" s="19"/>
      <c r="O62" s="20"/>
      <c r="P62" s="18"/>
      <c r="Q62" s="18"/>
    </row>
    <row r="63" spans="1:17" x14ac:dyDescent="0.25">
      <c r="B63" s="21"/>
      <c r="C63" s="299"/>
      <c r="D63" s="19"/>
      <c r="E63" s="18"/>
      <c r="F63" s="28"/>
      <c r="G63" s="18"/>
      <c r="H63" s="33"/>
      <c r="K63" s="18"/>
      <c r="L63" s="19"/>
      <c r="N63" s="19"/>
      <c r="O63" s="20"/>
      <c r="P63" s="18"/>
      <c r="Q63" s="18"/>
    </row>
    <row r="64" spans="1:17" x14ac:dyDescent="0.25">
      <c r="B64" s="21"/>
      <c r="C64" s="299"/>
      <c r="D64" s="19"/>
      <c r="E64" s="18"/>
      <c r="F64" s="28"/>
      <c r="G64" s="18"/>
      <c r="H64" s="33"/>
      <c r="K64" s="18"/>
      <c r="L64" s="19"/>
      <c r="N64" s="19"/>
      <c r="O64" s="20"/>
      <c r="P64" s="18"/>
      <c r="Q64" s="18"/>
    </row>
    <row r="65" spans="2:17" x14ac:dyDescent="0.25">
      <c r="B65" s="21"/>
      <c r="C65" s="299"/>
      <c r="D65" s="19"/>
      <c r="E65" s="18"/>
      <c r="F65" s="28"/>
      <c r="G65" s="18"/>
      <c r="H65" s="33"/>
      <c r="K65" s="18"/>
      <c r="L65" s="19"/>
      <c r="N65" s="19"/>
      <c r="O65" s="20"/>
      <c r="P65" s="18"/>
      <c r="Q65" s="18"/>
    </row>
    <row r="66" spans="2:17" ht="13.8" x14ac:dyDescent="0.25">
      <c r="B66" s="21"/>
      <c r="C66" s="299"/>
      <c r="D66" s="19"/>
      <c r="E66" s="18"/>
      <c r="F66" s="18"/>
      <c r="G66" s="40"/>
      <c r="H66" s="33"/>
      <c r="K66" s="40"/>
      <c r="L66" s="19"/>
      <c r="N66" s="19"/>
      <c r="O66" s="20"/>
      <c r="P66" s="40"/>
      <c r="Q66" s="40"/>
    </row>
    <row r="67" spans="2:17" x14ac:dyDescent="0.25">
      <c r="B67" s="21"/>
      <c r="C67" s="299"/>
      <c r="D67" s="19"/>
      <c r="E67" s="18"/>
      <c r="F67" s="18"/>
      <c r="G67" s="18"/>
      <c r="H67" s="33"/>
      <c r="K67" s="18"/>
      <c r="L67" s="19"/>
      <c r="N67" s="19"/>
      <c r="O67" s="20"/>
      <c r="P67" s="18"/>
      <c r="Q67" s="18"/>
    </row>
    <row r="68" spans="2:17" x14ac:dyDescent="0.25">
      <c r="B68" s="21"/>
      <c r="C68" s="300"/>
      <c r="D68" s="29"/>
      <c r="E68" s="29"/>
      <c r="F68" s="18"/>
      <c r="G68" s="18"/>
      <c r="H68" s="33"/>
      <c r="K68" s="18"/>
      <c r="L68" s="19"/>
      <c r="N68" s="19"/>
      <c r="O68" s="20"/>
      <c r="P68" s="18"/>
      <c r="Q68" s="18"/>
    </row>
    <row r="69" spans="2:17" x14ac:dyDescent="0.25">
      <c r="B69" s="21"/>
      <c r="C69" s="300"/>
      <c r="D69" s="29"/>
      <c r="E69" s="29"/>
      <c r="F69" s="18"/>
      <c r="G69" s="18"/>
      <c r="H69" s="33"/>
      <c r="K69" s="18"/>
      <c r="L69" s="19"/>
      <c r="N69" s="19"/>
      <c r="O69" s="20"/>
      <c r="P69" s="18"/>
      <c r="Q69" s="18"/>
    </row>
    <row r="70" spans="2:17" x14ac:dyDescent="0.25">
      <c r="B70" s="21"/>
      <c r="C70" s="300"/>
      <c r="D70" s="29"/>
      <c r="E70" s="18"/>
      <c r="F70" s="31"/>
      <c r="G70" s="31"/>
      <c r="H70" s="33"/>
      <c r="K70" s="18"/>
      <c r="L70" s="19"/>
      <c r="N70" s="19"/>
      <c r="O70" s="20"/>
      <c r="P70" s="18"/>
      <c r="Q70" s="18"/>
    </row>
    <row r="71" spans="2:17" x14ac:dyDescent="0.25">
      <c r="B71" s="21"/>
      <c r="C71" s="299"/>
      <c r="D71" s="19"/>
      <c r="E71" s="18"/>
      <c r="F71" s="18"/>
      <c r="G71" s="18"/>
      <c r="H71" s="33"/>
      <c r="K71" s="18"/>
      <c r="L71" s="19"/>
      <c r="N71" s="19"/>
      <c r="O71" s="20"/>
      <c r="P71" s="18"/>
      <c r="Q71" s="18"/>
    </row>
    <row r="72" spans="2:17" x14ac:dyDescent="0.25">
      <c r="B72" s="21"/>
      <c r="C72" s="299"/>
      <c r="D72" s="19"/>
      <c r="E72" s="18"/>
      <c r="F72" s="18"/>
      <c r="G72" s="18"/>
      <c r="H72" s="33"/>
      <c r="K72" s="18"/>
      <c r="L72" s="19"/>
      <c r="N72" s="19"/>
      <c r="O72" s="20"/>
      <c r="P72" s="18"/>
      <c r="Q72" s="18"/>
    </row>
    <row r="73" spans="2:17" x14ac:dyDescent="0.25">
      <c r="B73" s="21"/>
      <c r="C73" s="299"/>
      <c r="D73" s="19"/>
      <c r="E73" s="19"/>
      <c r="F73" s="19"/>
      <c r="G73" s="19"/>
      <c r="H73" s="33"/>
      <c r="K73" s="18"/>
      <c r="L73" s="19"/>
      <c r="N73" s="19"/>
      <c r="O73" s="20"/>
      <c r="P73" s="18"/>
      <c r="Q73" s="18"/>
    </row>
    <row r="74" spans="2:17" x14ac:dyDescent="0.25">
      <c r="B74" s="21"/>
      <c r="C74" s="299"/>
      <c r="D74" s="19"/>
      <c r="E74" s="19"/>
      <c r="F74" s="19"/>
      <c r="G74" s="19"/>
      <c r="H74" s="33"/>
      <c r="K74" s="18"/>
      <c r="L74" s="19"/>
      <c r="N74" s="19"/>
      <c r="O74" s="20"/>
      <c r="P74" s="18"/>
      <c r="Q74" s="18"/>
    </row>
    <row r="75" spans="2:17" x14ac:dyDescent="0.25">
      <c r="B75" s="21"/>
      <c r="C75" s="299"/>
      <c r="D75" s="19"/>
      <c r="E75" s="19"/>
      <c r="F75" s="19"/>
      <c r="G75" s="19"/>
      <c r="H75" s="33"/>
      <c r="K75" s="18"/>
      <c r="L75" s="19"/>
      <c r="N75" s="19"/>
      <c r="O75" s="20"/>
      <c r="P75" s="18"/>
      <c r="Q75" s="18"/>
    </row>
    <row r="76" spans="2:17" x14ac:dyDescent="0.25">
      <c r="B76" s="30"/>
      <c r="C76" s="301"/>
    </row>
    <row r="77" spans="2:17" x14ac:dyDescent="0.25">
      <c r="B77" s="30"/>
      <c r="C77" s="301"/>
    </row>
    <row r="78" spans="2:17" x14ac:dyDescent="0.25">
      <c r="B78" s="30"/>
      <c r="C78" s="301"/>
    </row>
    <row r="79" spans="2:17" x14ac:dyDescent="0.25">
      <c r="B79" s="30"/>
      <c r="C79" s="301"/>
      <c r="H79" s="11"/>
      <c r="K79" s="11"/>
      <c r="M79" s="11"/>
      <c r="P79" s="11"/>
      <c r="Q79" s="11"/>
    </row>
    <row r="80" spans="2:17" x14ac:dyDescent="0.25">
      <c r="B80" s="30"/>
      <c r="C80" s="301"/>
      <c r="H80" s="11"/>
      <c r="K80" s="11"/>
      <c r="M80" s="11"/>
      <c r="P80" s="11"/>
      <c r="Q80" s="11"/>
    </row>
    <row r="81" spans="2:17" x14ac:dyDescent="0.25">
      <c r="B81" s="30"/>
      <c r="C81" s="301"/>
      <c r="H81" s="11"/>
      <c r="K81" s="11"/>
      <c r="M81" s="11"/>
      <c r="P81" s="11"/>
      <c r="Q81" s="11"/>
    </row>
    <row r="82" spans="2:17" x14ac:dyDescent="0.25">
      <c r="B82" s="30"/>
      <c r="C82" s="301"/>
      <c r="H82" s="11"/>
      <c r="K82" s="11"/>
      <c r="M82" s="11"/>
      <c r="P82" s="11"/>
      <c r="Q82" s="11"/>
    </row>
    <row r="83" spans="2:17" x14ac:dyDescent="0.25">
      <c r="B83" s="30"/>
      <c r="C83" s="301"/>
      <c r="H83" s="11"/>
      <c r="K83" s="11"/>
      <c r="M83" s="11"/>
      <c r="P83" s="11"/>
      <c r="Q83" s="11"/>
    </row>
    <row r="84" spans="2:17" x14ac:dyDescent="0.25">
      <c r="B84" s="30"/>
      <c r="C84" s="301"/>
      <c r="H84" s="11"/>
      <c r="K84" s="11"/>
      <c r="M84" s="11"/>
      <c r="P84" s="11"/>
      <c r="Q84" s="11"/>
    </row>
    <row r="85" spans="2:17" x14ac:dyDescent="0.25">
      <c r="B85" s="30"/>
      <c r="C85" s="301"/>
      <c r="H85" s="11"/>
      <c r="K85" s="11"/>
      <c r="M85" s="11"/>
      <c r="P85" s="11"/>
      <c r="Q85" s="11"/>
    </row>
    <row r="86" spans="2:17" x14ac:dyDescent="0.25">
      <c r="B86" s="30"/>
      <c r="C86" s="301"/>
      <c r="H86" s="11"/>
      <c r="K86" s="11"/>
      <c r="M86" s="11"/>
      <c r="P86" s="11"/>
      <c r="Q86" s="11"/>
    </row>
    <row r="87" spans="2:17" x14ac:dyDescent="0.25">
      <c r="B87" s="30"/>
      <c r="C87" s="301"/>
      <c r="H87" s="11"/>
      <c r="K87" s="11"/>
      <c r="M87" s="11"/>
      <c r="P87" s="11"/>
      <c r="Q87" s="11"/>
    </row>
    <row r="88" spans="2:17" x14ac:dyDescent="0.25">
      <c r="B88" s="30"/>
      <c r="C88" s="301"/>
      <c r="H88" s="11"/>
      <c r="K88" s="11"/>
      <c r="M88" s="11"/>
      <c r="P88" s="11"/>
      <c r="Q88" s="11"/>
    </row>
    <row r="89" spans="2:17" x14ac:dyDescent="0.25">
      <c r="B89" s="30"/>
      <c r="C89" s="301"/>
      <c r="H89" s="11"/>
      <c r="K89" s="11"/>
      <c r="M89" s="11"/>
      <c r="P89" s="11"/>
      <c r="Q89" s="11"/>
    </row>
    <row r="90" spans="2:17" x14ac:dyDescent="0.25">
      <c r="B90" s="30"/>
      <c r="C90" s="301"/>
      <c r="H90" s="11"/>
      <c r="K90" s="11"/>
      <c r="M90" s="11"/>
      <c r="P90" s="11"/>
      <c r="Q90" s="11"/>
    </row>
    <row r="91" spans="2:17" x14ac:dyDescent="0.25">
      <c r="B91" s="30"/>
      <c r="C91" s="301"/>
      <c r="H91" s="11"/>
      <c r="K91" s="11"/>
      <c r="M91" s="11"/>
      <c r="P91" s="11"/>
      <c r="Q91" s="11"/>
    </row>
    <row r="92" spans="2:17" x14ac:dyDescent="0.25">
      <c r="B92" s="30"/>
      <c r="C92" s="301"/>
      <c r="H92" s="11"/>
      <c r="K92" s="11"/>
      <c r="M92" s="11"/>
      <c r="P92" s="11"/>
      <c r="Q92" s="11"/>
    </row>
    <row r="93" spans="2:17" x14ac:dyDescent="0.25">
      <c r="B93" s="30"/>
      <c r="C93" s="301"/>
      <c r="H93" s="11"/>
      <c r="K93" s="11"/>
      <c r="M93" s="11"/>
      <c r="P93" s="11"/>
      <c r="Q93" s="11"/>
    </row>
    <row r="94" spans="2:17" x14ac:dyDescent="0.25">
      <c r="B94" s="30"/>
      <c r="C94" s="301"/>
      <c r="H94" s="11"/>
      <c r="K94" s="11"/>
      <c r="M94" s="11"/>
      <c r="P94" s="11"/>
      <c r="Q94" s="11"/>
    </row>
    <row r="95" spans="2:17" x14ac:dyDescent="0.25">
      <c r="B95" s="30"/>
      <c r="C95" s="301"/>
      <c r="H95" s="11"/>
      <c r="K95" s="11"/>
      <c r="M95" s="11"/>
      <c r="P95" s="11"/>
      <c r="Q95" s="11"/>
    </row>
    <row r="96" spans="2:17" x14ac:dyDescent="0.25">
      <c r="B96" s="30"/>
      <c r="C96" s="301"/>
      <c r="H96" s="11"/>
      <c r="K96" s="11"/>
      <c r="M96" s="11"/>
      <c r="P96" s="11"/>
      <c r="Q96" s="11"/>
    </row>
    <row r="97" spans="2:17" x14ac:dyDescent="0.25">
      <c r="B97" s="30"/>
      <c r="C97" s="301"/>
      <c r="H97" s="11"/>
      <c r="K97" s="11"/>
      <c r="M97" s="11"/>
      <c r="P97" s="11"/>
      <c r="Q97" s="11"/>
    </row>
    <row r="98" spans="2:17" x14ac:dyDescent="0.25">
      <c r="B98" s="30"/>
      <c r="C98" s="301"/>
      <c r="H98" s="11"/>
      <c r="K98" s="11"/>
      <c r="M98" s="11"/>
      <c r="P98" s="11"/>
      <c r="Q98" s="11"/>
    </row>
    <row r="99" spans="2:17" x14ac:dyDescent="0.25">
      <c r="B99" s="30"/>
      <c r="C99" s="301"/>
      <c r="H99" s="11"/>
      <c r="K99" s="11"/>
      <c r="M99" s="11"/>
      <c r="P99" s="11"/>
      <c r="Q99" s="11"/>
    </row>
    <row r="100" spans="2:17" x14ac:dyDescent="0.25">
      <c r="B100" s="30"/>
      <c r="C100" s="301"/>
      <c r="H100" s="11"/>
      <c r="K100" s="11"/>
      <c r="M100" s="11"/>
      <c r="P100" s="11"/>
      <c r="Q100" s="11"/>
    </row>
    <row r="101" spans="2:17" x14ac:dyDescent="0.25">
      <c r="B101" s="30"/>
      <c r="C101" s="301"/>
      <c r="H101" s="11"/>
      <c r="K101" s="11"/>
      <c r="M101" s="11"/>
      <c r="P101" s="11"/>
      <c r="Q101" s="11"/>
    </row>
    <row r="102" spans="2:17" x14ac:dyDescent="0.25">
      <c r="B102" s="30"/>
      <c r="C102" s="301"/>
      <c r="H102" s="11"/>
      <c r="K102" s="11"/>
      <c r="M102" s="11"/>
      <c r="P102" s="11"/>
      <c r="Q102" s="11"/>
    </row>
    <row r="103" spans="2:17" x14ac:dyDescent="0.25">
      <c r="B103" s="30"/>
      <c r="C103" s="301"/>
      <c r="H103" s="11"/>
      <c r="K103" s="11"/>
      <c r="M103" s="11"/>
      <c r="P103" s="11"/>
      <c r="Q103" s="11"/>
    </row>
    <row r="104" spans="2:17" x14ac:dyDescent="0.25">
      <c r="B104" s="30"/>
      <c r="C104" s="301"/>
      <c r="H104" s="11"/>
      <c r="K104" s="11"/>
      <c r="M104" s="11"/>
      <c r="P104" s="11"/>
      <c r="Q104" s="11"/>
    </row>
    <row r="105" spans="2:17" x14ac:dyDescent="0.25">
      <c r="B105" s="30"/>
      <c r="C105" s="301"/>
      <c r="H105" s="11"/>
      <c r="K105" s="11"/>
      <c r="M105" s="11"/>
      <c r="P105" s="11"/>
      <c r="Q105" s="11"/>
    </row>
    <row r="106" spans="2:17" x14ac:dyDescent="0.25">
      <c r="B106" s="30"/>
      <c r="C106" s="301"/>
      <c r="H106" s="11"/>
      <c r="K106" s="11"/>
      <c r="M106" s="11"/>
      <c r="P106" s="11"/>
      <c r="Q106" s="11"/>
    </row>
    <row r="107" spans="2:17" x14ac:dyDescent="0.25">
      <c r="B107" s="30"/>
      <c r="C107" s="301"/>
      <c r="H107" s="11"/>
      <c r="K107" s="11"/>
      <c r="M107" s="11"/>
      <c r="P107" s="11"/>
      <c r="Q107" s="11"/>
    </row>
    <row r="108" spans="2:17" x14ac:dyDescent="0.25">
      <c r="B108" s="30"/>
      <c r="C108" s="301"/>
      <c r="H108" s="11"/>
      <c r="K108" s="11"/>
      <c r="M108" s="11"/>
      <c r="P108" s="11"/>
      <c r="Q108" s="11"/>
    </row>
    <row r="109" spans="2:17" x14ac:dyDescent="0.25">
      <c r="B109" s="30"/>
      <c r="C109" s="301"/>
      <c r="H109" s="11"/>
      <c r="K109" s="11"/>
      <c r="M109" s="11"/>
      <c r="P109" s="11"/>
      <c r="Q109" s="11"/>
    </row>
    <row r="110" spans="2:17" x14ac:dyDescent="0.25">
      <c r="B110" s="30"/>
      <c r="C110" s="301"/>
      <c r="H110" s="11"/>
      <c r="K110" s="11"/>
      <c r="M110" s="11"/>
      <c r="P110" s="11"/>
      <c r="Q110" s="11"/>
    </row>
    <row r="111" spans="2:17" x14ac:dyDescent="0.25">
      <c r="B111" s="30"/>
      <c r="C111" s="301"/>
      <c r="H111" s="11"/>
      <c r="K111" s="11"/>
      <c r="M111" s="11"/>
      <c r="P111" s="11"/>
      <c r="Q111" s="11"/>
    </row>
    <row r="112" spans="2:17" x14ac:dyDescent="0.25">
      <c r="B112" s="30"/>
      <c r="C112" s="301"/>
      <c r="H112" s="11"/>
      <c r="K112" s="11"/>
      <c r="M112" s="11"/>
      <c r="P112" s="11"/>
      <c r="Q112" s="11"/>
    </row>
    <row r="113" spans="2:17" x14ac:dyDescent="0.25">
      <c r="B113" s="30"/>
      <c r="C113" s="301"/>
      <c r="H113" s="11"/>
      <c r="K113" s="11"/>
      <c r="M113" s="11"/>
      <c r="P113" s="11"/>
      <c r="Q113" s="11"/>
    </row>
    <row r="114" spans="2:17" x14ac:dyDescent="0.25">
      <c r="B114" s="30"/>
      <c r="C114" s="301"/>
      <c r="H114" s="11"/>
      <c r="K114" s="11"/>
      <c r="M114" s="11"/>
      <c r="P114" s="11"/>
      <c r="Q114" s="11"/>
    </row>
    <row r="115" spans="2:17" x14ac:dyDescent="0.25">
      <c r="B115" s="30"/>
      <c r="C115" s="301"/>
      <c r="H115" s="11"/>
      <c r="K115" s="11"/>
      <c r="M115" s="11"/>
      <c r="P115" s="11"/>
      <c r="Q115" s="11"/>
    </row>
    <row r="116" spans="2:17" x14ac:dyDescent="0.25">
      <c r="B116" s="30"/>
      <c r="C116" s="301"/>
      <c r="H116" s="11"/>
      <c r="K116" s="11"/>
      <c r="M116" s="11"/>
      <c r="P116" s="11"/>
      <c r="Q116" s="11"/>
    </row>
    <row r="117" spans="2:17" x14ac:dyDescent="0.25">
      <c r="B117" s="30"/>
      <c r="C117" s="301"/>
      <c r="H117" s="11"/>
      <c r="K117" s="11"/>
      <c r="M117" s="11"/>
      <c r="P117" s="11"/>
      <c r="Q117" s="11"/>
    </row>
    <row r="118" spans="2:17" x14ac:dyDescent="0.25">
      <c r="B118" s="30"/>
      <c r="C118" s="301"/>
      <c r="H118" s="11"/>
      <c r="K118" s="11"/>
      <c r="M118" s="11"/>
      <c r="P118" s="11"/>
      <c r="Q118" s="11"/>
    </row>
    <row r="119" spans="2:17" x14ac:dyDescent="0.25">
      <c r="B119" s="30"/>
      <c r="C119" s="301"/>
      <c r="H119" s="11"/>
      <c r="K119" s="11"/>
      <c r="M119" s="11"/>
      <c r="P119" s="11"/>
      <c r="Q119" s="11"/>
    </row>
    <row r="120" spans="2:17" x14ac:dyDescent="0.25">
      <c r="B120" s="30"/>
      <c r="C120" s="301"/>
      <c r="H120" s="11"/>
      <c r="K120" s="11"/>
      <c r="M120" s="11"/>
      <c r="P120" s="11"/>
      <c r="Q120" s="11"/>
    </row>
    <row r="121" spans="2:17" x14ac:dyDescent="0.25">
      <c r="B121" s="30"/>
      <c r="C121" s="301"/>
      <c r="H121" s="11"/>
      <c r="K121" s="11"/>
      <c r="M121" s="11"/>
      <c r="P121" s="11"/>
      <c r="Q121" s="11"/>
    </row>
    <row r="122" spans="2:17" x14ac:dyDescent="0.25">
      <c r="B122" s="30"/>
      <c r="C122" s="301"/>
      <c r="H122" s="11"/>
      <c r="K122" s="11"/>
      <c r="M122" s="11"/>
      <c r="P122" s="11"/>
      <c r="Q122" s="11"/>
    </row>
    <row r="123" spans="2:17" x14ac:dyDescent="0.25">
      <c r="B123" s="30"/>
      <c r="C123" s="301"/>
      <c r="H123" s="11"/>
      <c r="K123" s="11"/>
      <c r="M123" s="11"/>
      <c r="P123" s="11"/>
      <c r="Q123" s="11"/>
    </row>
    <row r="124" spans="2:17" x14ac:dyDescent="0.25">
      <c r="B124" s="30"/>
      <c r="C124" s="301"/>
      <c r="H124" s="11"/>
      <c r="K124" s="11"/>
      <c r="M124" s="11"/>
      <c r="P124" s="11"/>
      <c r="Q124" s="11"/>
    </row>
    <row r="125" spans="2:17" x14ac:dyDescent="0.25">
      <c r="B125" s="30"/>
      <c r="C125" s="301"/>
      <c r="H125" s="11"/>
      <c r="K125" s="11"/>
      <c r="M125" s="11"/>
      <c r="P125" s="11"/>
      <c r="Q125" s="11"/>
    </row>
    <row r="126" spans="2:17" x14ac:dyDescent="0.25">
      <c r="B126" s="30"/>
      <c r="C126" s="301"/>
      <c r="H126" s="11"/>
      <c r="K126" s="11"/>
      <c r="M126" s="11"/>
      <c r="P126" s="11"/>
      <c r="Q126" s="11"/>
    </row>
    <row r="127" spans="2:17" x14ac:dyDescent="0.25">
      <c r="B127" s="30"/>
      <c r="C127" s="301"/>
      <c r="H127" s="11"/>
      <c r="K127" s="11"/>
      <c r="M127" s="11"/>
      <c r="P127" s="11"/>
      <c r="Q127" s="11"/>
    </row>
    <row r="128" spans="2:17" x14ac:dyDescent="0.25">
      <c r="B128" s="30"/>
      <c r="C128" s="301"/>
      <c r="H128" s="11"/>
      <c r="K128" s="11"/>
      <c r="M128" s="11"/>
      <c r="P128" s="11"/>
      <c r="Q128" s="11"/>
    </row>
    <row r="129" spans="2:17" x14ac:dyDescent="0.25">
      <c r="B129" s="30"/>
      <c r="C129" s="301"/>
      <c r="H129" s="11"/>
      <c r="K129" s="11"/>
      <c r="M129" s="11"/>
      <c r="P129" s="11"/>
      <c r="Q129" s="11"/>
    </row>
    <row r="130" spans="2:17" x14ac:dyDescent="0.25">
      <c r="B130" s="30"/>
      <c r="C130" s="301"/>
      <c r="H130" s="11"/>
      <c r="K130" s="11"/>
      <c r="M130" s="11"/>
      <c r="P130" s="11"/>
      <c r="Q130" s="11"/>
    </row>
    <row r="131" spans="2:17" x14ac:dyDescent="0.25">
      <c r="B131" s="30"/>
      <c r="C131" s="301"/>
      <c r="H131" s="11"/>
      <c r="K131" s="11"/>
      <c r="M131" s="11"/>
      <c r="P131" s="11"/>
      <c r="Q131" s="11"/>
    </row>
    <row r="132" spans="2:17" x14ac:dyDescent="0.25">
      <c r="B132" s="30"/>
      <c r="C132" s="301"/>
      <c r="H132" s="11"/>
      <c r="K132" s="11"/>
      <c r="M132" s="11"/>
      <c r="P132" s="11"/>
      <c r="Q132" s="11"/>
    </row>
    <row r="133" spans="2:17" x14ac:dyDescent="0.25">
      <c r="B133" s="30"/>
      <c r="C133" s="301"/>
      <c r="H133" s="11"/>
      <c r="K133" s="11"/>
      <c r="M133" s="11"/>
      <c r="P133" s="11"/>
      <c r="Q133" s="11"/>
    </row>
    <row r="134" spans="2:17" x14ac:dyDescent="0.25">
      <c r="B134" s="30"/>
      <c r="C134" s="301"/>
      <c r="H134" s="11"/>
      <c r="K134" s="11"/>
      <c r="M134" s="11"/>
      <c r="P134" s="11"/>
      <c r="Q134" s="11"/>
    </row>
    <row r="135" spans="2:17" x14ac:dyDescent="0.25">
      <c r="B135" s="30"/>
      <c r="C135" s="301"/>
      <c r="H135" s="11"/>
      <c r="K135" s="11"/>
      <c r="M135" s="11"/>
      <c r="P135" s="11"/>
      <c r="Q135" s="11"/>
    </row>
    <row r="136" spans="2:17" x14ac:dyDescent="0.25">
      <c r="B136" s="30"/>
      <c r="C136" s="301"/>
      <c r="H136" s="11"/>
      <c r="K136" s="11"/>
      <c r="M136" s="11"/>
      <c r="P136" s="11"/>
      <c r="Q136" s="11"/>
    </row>
    <row r="137" spans="2:17" x14ac:dyDescent="0.25">
      <c r="B137" s="30"/>
      <c r="C137" s="301"/>
      <c r="H137" s="11"/>
      <c r="K137" s="11"/>
      <c r="M137" s="11"/>
      <c r="P137" s="11"/>
      <c r="Q137" s="11"/>
    </row>
    <row r="138" spans="2:17" x14ac:dyDescent="0.25">
      <c r="B138" s="30"/>
      <c r="C138" s="301"/>
      <c r="H138" s="11"/>
      <c r="K138" s="11"/>
      <c r="M138" s="11"/>
      <c r="P138" s="11"/>
      <c r="Q138" s="11"/>
    </row>
    <row r="139" spans="2:17" x14ac:dyDescent="0.25">
      <c r="B139" s="30"/>
      <c r="C139" s="301"/>
      <c r="H139" s="11"/>
      <c r="K139" s="11"/>
      <c r="M139" s="11"/>
      <c r="P139" s="11"/>
      <c r="Q139" s="11"/>
    </row>
    <row r="140" spans="2:17" x14ac:dyDescent="0.25">
      <c r="B140" s="30"/>
      <c r="C140" s="301"/>
      <c r="H140" s="11"/>
      <c r="K140" s="11"/>
      <c r="M140" s="11"/>
      <c r="P140" s="11"/>
      <c r="Q140" s="11"/>
    </row>
    <row r="141" spans="2:17" x14ac:dyDescent="0.25">
      <c r="B141" s="30"/>
      <c r="C141" s="301"/>
      <c r="H141" s="11"/>
      <c r="K141" s="11"/>
      <c r="M141" s="11"/>
      <c r="P141" s="11"/>
      <c r="Q141" s="11"/>
    </row>
    <row r="142" spans="2:17" x14ac:dyDescent="0.25">
      <c r="B142" s="30"/>
      <c r="C142" s="301"/>
      <c r="H142" s="11"/>
      <c r="K142" s="11"/>
      <c r="M142" s="11"/>
      <c r="P142" s="11"/>
      <c r="Q142" s="11"/>
    </row>
    <row r="143" spans="2:17" x14ac:dyDescent="0.25">
      <c r="B143" s="30"/>
      <c r="C143" s="301"/>
      <c r="H143" s="11"/>
      <c r="K143" s="11"/>
      <c r="M143" s="11"/>
      <c r="P143" s="11"/>
      <c r="Q143" s="11"/>
    </row>
    <row r="144" spans="2:17" x14ac:dyDescent="0.25">
      <c r="B144" s="30"/>
      <c r="C144" s="301"/>
      <c r="H144" s="11"/>
      <c r="K144" s="11"/>
      <c r="M144" s="11"/>
      <c r="P144" s="11"/>
      <c r="Q144" s="11"/>
    </row>
    <row r="145" spans="2:17" x14ac:dyDescent="0.25">
      <c r="B145" s="30"/>
      <c r="C145" s="301"/>
      <c r="H145" s="11"/>
      <c r="K145" s="11"/>
      <c r="M145" s="11"/>
      <c r="P145" s="11"/>
      <c r="Q145" s="11"/>
    </row>
    <row r="146" spans="2:17" x14ac:dyDescent="0.25">
      <c r="B146" s="30"/>
      <c r="C146" s="301"/>
      <c r="H146" s="11"/>
      <c r="K146" s="11"/>
      <c r="M146" s="11"/>
      <c r="P146" s="11"/>
      <c r="Q146" s="11"/>
    </row>
    <row r="147" spans="2:17" x14ac:dyDescent="0.25">
      <c r="B147" s="30"/>
      <c r="C147" s="301"/>
      <c r="H147" s="11"/>
      <c r="K147" s="11"/>
      <c r="M147" s="11"/>
      <c r="P147" s="11"/>
      <c r="Q147" s="11"/>
    </row>
    <row r="148" spans="2:17" x14ac:dyDescent="0.25">
      <c r="B148" s="30"/>
      <c r="C148" s="301"/>
      <c r="H148" s="11"/>
      <c r="K148" s="11"/>
      <c r="M148" s="11"/>
      <c r="P148" s="11"/>
      <c r="Q148" s="11"/>
    </row>
    <row r="149" spans="2:17" x14ac:dyDescent="0.25">
      <c r="B149" s="30"/>
      <c r="C149" s="301"/>
      <c r="H149" s="11"/>
      <c r="K149" s="11"/>
      <c r="M149" s="11"/>
      <c r="P149" s="11"/>
      <c r="Q149" s="11"/>
    </row>
    <row r="150" spans="2:17" x14ac:dyDescent="0.25">
      <c r="B150" s="30"/>
      <c r="C150" s="301"/>
      <c r="H150" s="11"/>
      <c r="K150" s="11"/>
      <c r="M150" s="11"/>
      <c r="P150" s="11"/>
      <c r="Q150" s="11"/>
    </row>
    <row r="151" spans="2:17" x14ac:dyDescent="0.25">
      <c r="B151" s="30"/>
      <c r="C151" s="301"/>
      <c r="H151" s="11"/>
      <c r="K151" s="11"/>
      <c r="M151" s="11"/>
      <c r="P151" s="11"/>
      <c r="Q151" s="11"/>
    </row>
    <row r="152" spans="2:17" x14ac:dyDescent="0.25">
      <c r="B152" s="30"/>
      <c r="C152" s="301"/>
      <c r="H152" s="11"/>
      <c r="K152" s="11"/>
      <c r="M152" s="11"/>
      <c r="P152" s="11"/>
      <c r="Q152" s="11"/>
    </row>
    <row r="153" spans="2:17" x14ac:dyDescent="0.25">
      <c r="B153" s="30"/>
      <c r="C153" s="301"/>
      <c r="H153" s="11"/>
      <c r="K153" s="11"/>
      <c r="M153" s="11"/>
      <c r="P153" s="11"/>
      <c r="Q153" s="11"/>
    </row>
    <row r="154" spans="2:17" x14ac:dyDescent="0.25">
      <c r="B154" s="30"/>
      <c r="C154" s="301"/>
      <c r="H154" s="11"/>
      <c r="K154" s="11"/>
      <c r="M154" s="11"/>
      <c r="P154" s="11"/>
      <c r="Q154" s="11"/>
    </row>
    <row r="155" spans="2:17" x14ac:dyDescent="0.25">
      <c r="B155" s="30"/>
      <c r="C155" s="301"/>
      <c r="H155" s="11"/>
      <c r="K155" s="11"/>
      <c r="M155" s="11"/>
      <c r="P155" s="11"/>
      <c r="Q155" s="11"/>
    </row>
    <row r="156" spans="2:17" x14ac:dyDescent="0.25">
      <c r="B156" s="30"/>
      <c r="C156" s="301"/>
      <c r="H156" s="11"/>
      <c r="K156" s="11"/>
      <c r="M156" s="11"/>
      <c r="P156" s="11"/>
      <c r="Q156" s="11"/>
    </row>
    <row r="157" spans="2:17" x14ac:dyDescent="0.25">
      <c r="B157" s="30"/>
      <c r="C157" s="301"/>
      <c r="H157" s="11"/>
      <c r="K157" s="11"/>
      <c r="M157" s="11"/>
      <c r="P157" s="11"/>
      <c r="Q157" s="11"/>
    </row>
    <row r="158" spans="2:17" x14ac:dyDescent="0.25">
      <c r="B158" s="30"/>
      <c r="C158" s="301"/>
      <c r="H158" s="11"/>
      <c r="K158" s="11"/>
      <c r="M158" s="11"/>
      <c r="P158" s="11"/>
      <c r="Q158" s="11"/>
    </row>
    <row r="159" spans="2:17" x14ac:dyDescent="0.25">
      <c r="B159" s="30"/>
      <c r="C159" s="301"/>
      <c r="H159" s="11"/>
      <c r="K159" s="11"/>
      <c r="M159" s="11"/>
      <c r="P159" s="11"/>
      <c r="Q159" s="11"/>
    </row>
    <row r="160" spans="2:17" x14ac:dyDescent="0.25">
      <c r="B160" s="30"/>
      <c r="C160" s="301"/>
      <c r="H160" s="11"/>
      <c r="K160" s="11"/>
      <c r="M160" s="11"/>
      <c r="P160" s="11"/>
      <c r="Q160" s="11"/>
    </row>
    <row r="161" spans="2:17" x14ac:dyDescent="0.25">
      <c r="B161" s="30"/>
      <c r="C161" s="301"/>
      <c r="H161" s="11"/>
      <c r="K161" s="11"/>
      <c r="M161" s="11"/>
      <c r="P161" s="11"/>
      <c r="Q161" s="11"/>
    </row>
    <row r="162" spans="2:17" x14ac:dyDescent="0.25">
      <c r="B162" s="30"/>
      <c r="C162" s="301"/>
      <c r="H162" s="11"/>
      <c r="K162" s="11"/>
      <c r="M162" s="11"/>
      <c r="P162" s="11"/>
      <c r="Q162" s="11"/>
    </row>
    <row r="163" spans="2:17" x14ac:dyDescent="0.25">
      <c r="B163" s="30"/>
      <c r="C163" s="301"/>
      <c r="H163" s="11"/>
      <c r="K163" s="11"/>
      <c r="M163" s="11"/>
      <c r="P163" s="11"/>
      <c r="Q163" s="11"/>
    </row>
    <row r="164" spans="2:17" x14ac:dyDescent="0.25">
      <c r="B164" s="30"/>
      <c r="C164" s="301"/>
      <c r="H164" s="11"/>
      <c r="K164" s="11"/>
      <c r="M164" s="11"/>
      <c r="P164" s="11"/>
      <c r="Q164" s="11"/>
    </row>
    <row r="165" spans="2:17" x14ac:dyDescent="0.25">
      <c r="B165" s="30"/>
      <c r="C165" s="301"/>
      <c r="H165" s="11"/>
      <c r="K165" s="11"/>
      <c r="M165" s="11"/>
      <c r="P165" s="11"/>
      <c r="Q165" s="11"/>
    </row>
    <row r="166" spans="2:17" x14ac:dyDescent="0.25">
      <c r="B166" s="30"/>
      <c r="C166" s="301"/>
      <c r="H166" s="11"/>
      <c r="K166" s="11"/>
      <c r="M166" s="11"/>
      <c r="P166" s="11"/>
      <c r="Q166" s="11"/>
    </row>
    <row r="167" spans="2:17" x14ac:dyDescent="0.25">
      <c r="B167" s="30"/>
      <c r="C167" s="301"/>
      <c r="H167" s="11"/>
      <c r="K167" s="11"/>
      <c r="M167" s="11"/>
      <c r="P167" s="11"/>
      <c r="Q167" s="11"/>
    </row>
    <row r="168" spans="2:17" x14ac:dyDescent="0.25">
      <c r="B168" s="30"/>
      <c r="C168" s="301"/>
      <c r="H168" s="11"/>
      <c r="K168" s="11"/>
      <c r="M168" s="11"/>
      <c r="P168" s="11"/>
      <c r="Q168" s="11"/>
    </row>
    <row r="169" spans="2:17" x14ac:dyDescent="0.25">
      <c r="B169" s="30"/>
      <c r="C169" s="301"/>
      <c r="H169" s="11"/>
      <c r="K169" s="11"/>
      <c r="M169" s="11"/>
      <c r="P169" s="11"/>
      <c r="Q169" s="11"/>
    </row>
    <row r="170" spans="2:17" x14ac:dyDescent="0.25">
      <c r="B170" s="30"/>
      <c r="C170" s="301"/>
      <c r="H170" s="11"/>
      <c r="K170" s="11"/>
      <c r="M170" s="11"/>
      <c r="P170" s="11"/>
      <c r="Q170" s="11"/>
    </row>
    <row r="171" spans="2:17" x14ac:dyDescent="0.25">
      <c r="B171" s="30"/>
      <c r="C171" s="301"/>
      <c r="H171" s="11"/>
      <c r="K171" s="11"/>
      <c r="M171" s="11"/>
      <c r="P171" s="11"/>
      <c r="Q171" s="11"/>
    </row>
    <row r="172" spans="2:17" x14ac:dyDescent="0.25">
      <c r="B172" s="30"/>
      <c r="C172" s="301"/>
      <c r="H172" s="11"/>
      <c r="K172" s="11"/>
      <c r="M172" s="11"/>
      <c r="P172" s="11"/>
      <c r="Q172" s="11"/>
    </row>
    <row r="173" spans="2:17" x14ac:dyDescent="0.25">
      <c r="B173" s="30"/>
      <c r="C173" s="301"/>
      <c r="H173" s="11"/>
      <c r="K173" s="11"/>
      <c r="M173" s="11"/>
      <c r="P173" s="11"/>
      <c r="Q173" s="11"/>
    </row>
    <row r="174" spans="2:17" x14ac:dyDescent="0.25">
      <c r="B174" s="30"/>
      <c r="C174" s="301"/>
      <c r="H174" s="11"/>
      <c r="K174" s="11"/>
      <c r="M174" s="11"/>
      <c r="P174" s="11"/>
      <c r="Q174" s="11"/>
    </row>
    <row r="175" spans="2:17" x14ac:dyDescent="0.25">
      <c r="B175" s="30"/>
      <c r="C175" s="301"/>
      <c r="H175" s="11"/>
      <c r="K175" s="11"/>
      <c r="M175" s="11"/>
      <c r="P175" s="11"/>
      <c r="Q175" s="11"/>
    </row>
    <row r="176" spans="2:17" x14ac:dyDescent="0.25">
      <c r="B176" s="30"/>
      <c r="C176" s="301"/>
      <c r="H176" s="11"/>
      <c r="K176" s="11"/>
      <c r="M176" s="11"/>
      <c r="P176" s="11"/>
      <c r="Q176" s="11"/>
    </row>
    <row r="177" spans="2:17" x14ac:dyDescent="0.25">
      <c r="B177" s="30"/>
      <c r="C177" s="301"/>
      <c r="H177" s="11"/>
      <c r="K177" s="11"/>
      <c r="M177" s="11"/>
      <c r="P177" s="11"/>
      <c r="Q177" s="11"/>
    </row>
    <row r="178" spans="2:17" x14ac:dyDescent="0.25">
      <c r="B178" s="30"/>
      <c r="C178" s="301"/>
      <c r="H178" s="11"/>
      <c r="K178" s="11"/>
      <c r="M178" s="11"/>
      <c r="P178" s="11"/>
      <c r="Q178" s="11"/>
    </row>
    <row r="179" spans="2:17" x14ac:dyDescent="0.25">
      <c r="B179" s="30"/>
      <c r="C179" s="301"/>
      <c r="H179" s="11"/>
      <c r="K179" s="11"/>
      <c r="M179" s="11"/>
      <c r="P179" s="11"/>
      <c r="Q179" s="11"/>
    </row>
    <row r="180" spans="2:17" x14ac:dyDescent="0.25">
      <c r="B180" s="30"/>
      <c r="C180" s="301"/>
      <c r="H180" s="11"/>
      <c r="K180" s="11"/>
      <c r="M180" s="11"/>
      <c r="P180" s="11"/>
      <c r="Q180" s="11"/>
    </row>
    <row r="181" spans="2:17" x14ac:dyDescent="0.25">
      <c r="B181" s="30"/>
      <c r="C181" s="301"/>
      <c r="H181" s="11"/>
      <c r="K181" s="11"/>
      <c r="M181" s="11"/>
      <c r="P181" s="11"/>
      <c r="Q181" s="11"/>
    </row>
    <row r="182" spans="2:17" x14ac:dyDescent="0.25">
      <c r="B182" s="30"/>
      <c r="C182" s="301"/>
      <c r="H182" s="11"/>
      <c r="K182" s="11"/>
      <c r="M182" s="11"/>
      <c r="P182" s="11"/>
      <c r="Q182" s="11"/>
    </row>
    <row r="183" spans="2:17" x14ac:dyDescent="0.25">
      <c r="B183" s="30"/>
      <c r="C183" s="301"/>
      <c r="H183" s="11"/>
      <c r="K183" s="11"/>
      <c r="M183" s="11"/>
      <c r="P183" s="11"/>
      <c r="Q183" s="11"/>
    </row>
    <row r="184" spans="2:17" x14ac:dyDescent="0.25">
      <c r="B184" s="30"/>
      <c r="C184" s="301"/>
      <c r="H184" s="11"/>
      <c r="K184" s="11"/>
      <c r="M184" s="11"/>
      <c r="P184" s="11"/>
      <c r="Q184" s="11"/>
    </row>
    <row r="185" spans="2:17" x14ac:dyDescent="0.25">
      <c r="B185" s="30"/>
      <c r="C185" s="301"/>
      <c r="H185" s="11"/>
      <c r="K185" s="11"/>
      <c r="M185" s="11"/>
      <c r="P185" s="11"/>
      <c r="Q185" s="11"/>
    </row>
    <row r="186" spans="2:17" x14ac:dyDescent="0.25">
      <c r="B186" s="30"/>
      <c r="C186" s="301"/>
      <c r="H186" s="11"/>
      <c r="K186" s="11"/>
      <c r="M186" s="11"/>
      <c r="P186" s="11"/>
      <c r="Q186" s="11"/>
    </row>
    <row r="187" spans="2:17" x14ac:dyDescent="0.25">
      <c r="B187" s="30"/>
      <c r="C187" s="301"/>
      <c r="H187" s="11"/>
      <c r="K187" s="11"/>
      <c r="M187" s="11"/>
      <c r="P187" s="11"/>
      <c r="Q187" s="11"/>
    </row>
    <row r="188" spans="2:17" x14ac:dyDescent="0.25">
      <c r="B188" s="30"/>
      <c r="C188" s="301"/>
      <c r="H188" s="11"/>
      <c r="K188" s="11"/>
      <c r="M188" s="11"/>
      <c r="P188" s="11"/>
      <c r="Q188" s="11"/>
    </row>
    <row r="189" spans="2:17" x14ac:dyDescent="0.25">
      <c r="B189" s="30"/>
      <c r="C189" s="301"/>
      <c r="H189" s="11"/>
      <c r="K189" s="11"/>
      <c r="M189" s="11"/>
      <c r="P189" s="11"/>
      <c r="Q189" s="11"/>
    </row>
    <row r="190" spans="2:17" x14ac:dyDescent="0.25">
      <c r="B190" s="30"/>
      <c r="C190" s="301"/>
      <c r="H190" s="11"/>
      <c r="K190" s="11"/>
      <c r="M190" s="11"/>
      <c r="P190" s="11"/>
      <c r="Q190" s="11"/>
    </row>
    <row r="191" spans="2:17" x14ac:dyDescent="0.25">
      <c r="B191" s="30"/>
      <c r="C191" s="301"/>
      <c r="H191" s="11"/>
      <c r="K191" s="11"/>
      <c r="M191" s="11"/>
      <c r="P191" s="11"/>
      <c r="Q191" s="11"/>
    </row>
    <row r="192" spans="2:17" x14ac:dyDescent="0.25">
      <c r="B192" s="30"/>
      <c r="C192" s="301"/>
      <c r="H192" s="11"/>
      <c r="K192" s="11"/>
      <c r="M192" s="11"/>
      <c r="P192" s="11"/>
      <c r="Q192" s="11"/>
    </row>
    <row r="193" spans="2:17" x14ac:dyDescent="0.25">
      <c r="B193" s="30"/>
      <c r="C193" s="301"/>
      <c r="H193" s="11"/>
      <c r="K193" s="11"/>
      <c r="M193" s="11"/>
      <c r="P193" s="11"/>
      <c r="Q193" s="11"/>
    </row>
    <row r="194" spans="2:17" x14ac:dyDescent="0.25">
      <c r="B194" s="30"/>
      <c r="C194" s="301"/>
      <c r="H194" s="11"/>
      <c r="K194" s="11"/>
      <c r="M194" s="11"/>
      <c r="P194" s="11"/>
      <c r="Q194" s="11"/>
    </row>
    <row r="195" spans="2:17" x14ac:dyDescent="0.25">
      <c r="B195" s="30"/>
      <c r="C195" s="301"/>
      <c r="H195" s="11"/>
      <c r="K195" s="11"/>
      <c r="M195" s="11"/>
      <c r="P195" s="11"/>
      <c r="Q195" s="11"/>
    </row>
    <row r="196" spans="2:17" x14ac:dyDescent="0.25">
      <c r="B196" s="30"/>
      <c r="C196" s="301"/>
      <c r="H196" s="11"/>
      <c r="K196" s="11"/>
      <c r="M196" s="11"/>
      <c r="P196" s="11"/>
      <c r="Q196" s="11"/>
    </row>
    <row r="197" spans="2:17" x14ac:dyDescent="0.25">
      <c r="B197" s="30"/>
      <c r="C197" s="301"/>
      <c r="H197" s="11"/>
      <c r="K197" s="11"/>
      <c r="M197" s="11"/>
      <c r="P197" s="11"/>
      <c r="Q197" s="11"/>
    </row>
    <row r="198" spans="2:17" x14ac:dyDescent="0.25">
      <c r="B198" s="30"/>
      <c r="C198" s="301"/>
      <c r="H198" s="11"/>
      <c r="K198" s="11"/>
      <c r="M198" s="11"/>
      <c r="P198" s="11"/>
      <c r="Q198" s="11"/>
    </row>
    <row r="199" spans="2:17" x14ac:dyDescent="0.25">
      <c r="B199" s="30"/>
      <c r="C199" s="301"/>
      <c r="H199" s="11"/>
      <c r="K199" s="11"/>
      <c r="M199" s="11"/>
      <c r="P199" s="11"/>
      <c r="Q199" s="11"/>
    </row>
    <row r="200" spans="2:17" x14ac:dyDescent="0.25">
      <c r="B200" s="30"/>
      <c r="C200" s="301"/>
      <c r="H200" s="11"/>
      <c r="K200" s="11"/>
      <c r="M200" s="11"/>
      <c r="P200" s="11"/>
      <c r="Q200" s="11"/>
    </row>
    <row r="201" spans="2:17" x14ac:dyDescent="0.25">
      <c r="B201" s="30"/>
      <c r="C201" s="301"/>
      <c r="H201" s="11"/>
      <c r="K201" s="11"/>
      <c r="M201" s="11"/>
      <c r="P201" s="11"/>
      <c r="Q201" s="11"/>
    </row>
    <row r="202" spans="2:17" x14ac:dyDescent="0.25">
      <c r="B202" s="30"/>
      <c r="C202" s="301"/>
      <c r="H202" s="11"/>
      <c r="K202" s="11"/>
      <c r="M202" s="11"/>
      <c r="P202" s="11"/>
      <c r="Q202" s="11"/>
    </row>
    <row r="203" spans="2:17" x14ac:dyDescent="0.25">
      <c r="B203" s="30"/>
      <c r="C203" s="301"/>
      <c r="H203" s="11"/>
      <c r="K203" s="11"/>
      <c r="M203" s="11"/>
      <c r="P203" s="11"/>
      <c r="Q203" s="11"/>
    </row>
    <row r="204" spans="2:17" x14ac:dyDescent="0.25">
      <c r="B204" s="30"/>
      <c r="C204" s="301"/>
      <c r="H204" s="11"/>
      <c r="K204" s="11"/>
      <c r="M204" s="11"/>
      <c r="P204" s="11"/>
      <c r="Q204" s="11"/>
    </row>
    <row r="205" spans="2:17" x14ac:dyDescent="0.25">
      <c r="B205" s="30"/>
      <c r="C205" s="301"/>
      <c r="H205" s="11"/>
      <c r="K205" s="11"/>
      <c r="M205" s="11"/>
      <c r="P205" s="11"/>
      <c r="Q205" s="11"/>
    </row>
    <row r="206" spans="2:17" x14ac:dyDescent="0.25">
      <c r="B206" s="30"/>
      <c r="C206" s="301"/>
      <c r="H206" s="11"/>
      <c r="K206" s="11"/>
      <c r="M206" s="11"/>
      <c r="P206" s="11"/>
      <c r="Q206" s="11"/>
    </row>
    <row r="207" spans="2:17" x14ac:dyDescent="0.25">
      <c r="B207" s="30"/>
      <c r="C207" s="301"/>
      <c r="H207" s="11"/>
      <c r="K207" s="11"/>
      <c r="M207" s="11"/>
      <c r="P207" s="11"/>
      <c r="Q207" s="11"/>
    </row>
    <row r="208" spans="2:17" x14ac:dyDescent="0.25">
      <c r="B208" s="30"/>
      <c r="C208" s="301"/>
      <c r="H208" s="11"/>
      <c r="K208" s="11"/>
      <c r="M208" s="11"/>
      <c r="P208" s="11"/>
      <c r="Q208" s="11"/>
    </row>
    <row r="209" spans="2:17" x14ac:dyDescent="0.25">
      <c r="B209" s="30"/>
      <c r="C209" s="301"/>
      <c r="H209" s="11"/>
      <c r="K209" s="11"/>
      <c r="M209" s="11"/>
      <c r="P209" s="11"/>
      <c r="Q209" s="11"/>
    </row>
    <row r="210" spans="2:17" x14ac:dyDescent="0.25">
      <c r="B210" s="30"/>
      <c r="C210" s="301"/>
      <c r="H210" s="11"/>
      <c r="K210" s="11"/>
      <c r="M210" s="11"/>
      <c r="P210" s="11"/>
      <c r="Q210" s="11"/>
    </row>
    <row r="211" spans="2:17" x14ac:dyDescent="0.25">
      <c r="B211" s="30"/>
      <c r="C211" s="301"/>
      <c r="H211" s="11"/>
      <c r="K211" s="11"/>
      <c r="M211" s="11"/>
      <c r="P211" s="11"/>
      <c r="Q211" s="11"/>
    </row>
    <row r="212" spans="2:17" x14ac:dyDescent="0.25">
      <c r="B212" s="30"/>
      <c r="C212" s="301"/>
      <c r="H212" s="11"/>
      <c r="K212" s="11"/>
      <c r="M212" s="11"/>
      <c r="P212" s="11"/>
      <c r="Q212" s="11"/>
    </row>
    <row r="213" spans="2:17" x14ac:dyDescent="0.25">
      <c r="B213" s="30"/>
      <c r="C213" s="301"/>
      <c r="H213" s="11"/>
      <c r="K213" s="11"/>
      <c r="M213" s="11"/>
      <c r="P213" s="11"/>
      <c r="Q213" s="11"/>
    </row>
    <row r="214" spans="2:17" x14ac:dyDescent="0.25">
      <c r="B214" s="30"/>
      <c r="C214" s="301"/>
      <c r="H214" s="11"/>
      <c r="K214" s="11"/>
      <c r="M214" s="11"/>
      <c r="P214" s="11"/>
      <c r="Q214" s="11"/>
    </row>
    <row r="215" spans="2:17" x14ac:dyDescent="0.25">
      <c r="B215" s="30"/>
      <c r="C215" s="301"/>
      <c r="H215" s="11"/>
      <c r="K215" s="11"/>
      <c r="M215" s="11"/>
      <c r="P215" s="11"/>
      <c r="Q215" s="11"/>
    </row>
    <row r="216" spans="2:17" x14ac:dyDescent="0.25">
      <c r="B216" s="30"/>
      <c r="C216" s="301"/>
      <c r="H216" s="11"/>
      <c r="K216" s="11"/>
      <c r="M216" s="11"/>
      <c r="P216" s="11"/>
      <c r="Q216" s="11"/>
    </row>
    <row r="217" spans="2:17" x14ac:dyDescent="0.25">
      <c r="B217" s="30"/>
      <c r="C217" s="301"/>
      <c r="H217" s="11"/>
      <c r="K217" s="11"/>
      <c r="M217" s="11"/>
      <c r="P217" s="11"/>
      <c r="Q217" s="11"/>
    </row>
    <row r="218" spans="2:17" x14ac:dyDescent="0.25">
      <c r="B218" s="30"/>
      <c r="C218" s="301"/>
      <c r="H218" s="11"/>
      <c r="K218" s="11"/>
      <c r="M218" s="11"/>
      <c r="P218" s="11"/>
      <c r="Q218" s="11"/>
    </row>
    <row r="219" spans="2:17" x14ac:dyDescent="0.25">
      <c r="B219" s="30"/>
      <c r="C219" s="301"/>
      <c r="H219" s="11"/>
      <c r="K219" s="11"/>
      <c r="M219" s="11"/>
      <c r="P219" s="11"/>
      <c r="Q219" s="11"/>
    </row>
    <row r="220" spans="2:17" x14ac:dyDescent="0.25">
      <c r="B220" s="30"/>
      <c r="C220" s="301"/>
      <c r="H220" s="11"/>
      <c r="K220" s="11"/>
      <c r="M220" s="11"/>
      <c r="P220" s="11"/>
      <c r="Q220" s="11"/>
    </row>
    <row r="221" spans="2:17" x14ac:dyDescent="0.25">
      <c r="B221" s="30"/>
      <c r="C221" s="301"/>
      <c r="H221" s="11"/>
      <c r="K221" s="11"/>
      <c r="M221" s="11"/>
      <c r="P221" s="11"/>
      <c r="Q221" s="11"/>
    </row>
    <row r="222" spans="2:17" x14ac:dyDescent="0.25">
      <c r="B222" s="30"/>
      <c r="C222" s="301"/>
      <c r="H222" s="11"/>
      <c r="K222" s="11"/>
      <c r="M222" s="11"/>
      <c r="P222" s="11"/>
      <c r="Q222" s="11"/>
    </row>
    <row r="223" spans="2:17" x14ac:dyDescent="0.25">
      <c r="B223" s="30"/>
      <c r="C223" s="301"/>
      <c r="H223" s="11"/>
      <c r="K223" s="11"/>
      <c r="M223" s="11"/>
      <c r="P223" s="11"/>
      <c r="Q223" s="11"/>
    </row>
    <row r="224" spans="2:17" x14ac:dyDescent="0.25">
      <c r="B224" s="30"/>
      <c r="C224" s="301"/>
      <c r="H224" s="11"/>
      <c r="K224" s="11"/>
      <c r="M224" s="11"/>
      <c r="P224" s="11"/>
      <c r="Q224" s="11"/>
    </row>
    <row r="225" spans="2:17" x14ac:dyDescent="0.25">
      <c r="B225" s="30"/>
      <c r="C225" s="301"/>
      <c r="H225" s="11"/>
      <c r="K225" s="11"/>
      <c r="M225" s="11"/>
      <c r="P225" s="11"/>
      <c r="Q225" s="11"/>
    </row>
    <row r="226" spans="2:17" x14ac:dyDescent="0.25">
      <c r="B226" s="30"/>
      <c r="C226" s="301"/>
      <c r="H226" s="11"/>
      <c r="K226" s="11"/>
      <c r="M226" s="11"/>
      <c r="P226" s="11"/>
      <c r="Q226" s="11"/>
    </row>
    <row r="227" spans="2:17" x14ac:dyDescent="0.25">
      <c r="B227" s="30"/>
      <c r="C227" s="301"/>
      <c r="H227" s="11"/>
      <c r="K227" s="11"/>
      <c r="M227" s="11"/>
      <c r="P227" s="11"/>
      <c r="Q227" s="11"/>
    </row>
    <row r="228" spans="2:17" x14ac:dyDescent="0.25">
      <c r="B228" s="30"/>
      <c r="C228" s="301"/>
      <c r="H228" s="11"/>
      <c r="K228" s="11"/>
      <c r="M228" s="11"/>
      <c r="P228" s="11"/>
      <c r="Q228" s="11"/>
    </row>
    <row r="229" spans="2:17" x14ac:dyDescent="0.25">
      <c r="B229" s="30"/>
      <c r="C229" s="301"/>
      <c r="H229" s="11"/>
      <c r="K229" s="11"/>
      <c r="M229" s="11"/>
      <c r="P229" s="11"/>
      <c r="Q229" s="11"/>
    </row>
    <row r="230" spans="2:17" x14ac:dyDescent="0.25">
      <c r="B230" s="30"/>
      <c r="C230" s="301"/>
      <c r="H230" s="11"/>
      <c r="K230" s="11"/>
      <c r="M230" s="11"/>
      <c r="P230" s="11"/>
      <c r="Q230" s="11"/>
    </row>
    <row r="231" spans="2:17" x14ac:dyDescent="0.25">
      <c r="B231" s="30"/>
      <c r="C231" s="301"/>
      <c r="H231" s="11"/>
      <c r="K231" s="11"/>
      <c r="M231" s="11"/>
      <c r="P231" s="11"/>
      <c r="Q231" s="11"/>
    </row>
    <row r="232" spans="2:17" x14ac:dyDescent="0.25">
      <c r="B232" s="30"/>
      <c r="C232" s="301"/>
      <c r="H232" s="11"/>
      <c r="K232" s="11"/>
      <c r="M232" s="11"/>
      <c r="P232" s="11"/>
      <c r="Q232" s="11"/>
    </row>
    <row r="233" spans="2:17" x14ac:dyDescent="0.25">
      <c r="B233" s="30"/>
      <c r="C233" s="301"/>
      <c r="H233" s="11"/>
      <c r="K233" s="11"/>
      <c r="M233" s="11"/>
      <c r="P233" s="11"/>
      <c r="Q233" s="11"/>
    </row>
    <row r="234" spans="2:17" x14ac:dyDescent="0.25">
      <c r="B234" s="30"/>
      <c r="C234" s="301"/>
      <c r="H234" s="11"/>
      <c r="K234" s="11"/>
      <c r="M234" s="11"/>
      <c r="P234" s="11"/>
      <c r="Q234" s="11"/>
    </row>
    <row r="235" spans="2:17" x14ac:dyDescent="0.25">
      <c r="B235" s="30"/>
      <c r="C235" s="301"/>
      <c r="H235" s="11"/>
      <c r="K235" s="11"/>
      <c r="M235" s="11"/>
      <c r="P235" s="11"/>
      <c r="Q235" s="11"/>
    </row>
    <row r="236" spans="2:17" x14ac:dyDescent="0.25">
      <c r="B236" s="30"/>
      <c r="C236" s="301"/>
      <c r="H236" s="11"/>
      <c r="K236" s="11"/>
      <c r="M236" s="11"/>
      <c r="P236" s="11"/>
      <c r="Q236" s="11"/>
    </row>
    <row r="237" spans="2:17" x14ac:dyDescent="0.25">
      <c r="B237" s="30"/>
      <c r="C237" s="301"/>
      <c r="H237" s="11"/>
      <c r="K237" s="11"/>
      <c r="M237" s="11"/>
      <c r="P237" s="11"/>
      <c r="Q237" s="11"/>
    </row>
    <row r="238" spans="2:17" x14ac:dyDescent="0.25">
      <c r="B238" s="30"/>
      <c r="C238" s="301"/>
      <c r="H238" s="11"/>
      <c r="K238" s="11"/>
      <c r="M238" s="11"/>
      <c r="P238" s="11"/>
      <c r="Q238" s="11"/>
    </row>
    <row r="239" spans="2:17" x14ac:dyDescent="0.25">
      <c r="B239" s="30"/>
      <c r="C239" s="301"/>
      <c r="H239" s="11"/>
      <c r="K239" s="11"/>
      <c r="M239" s="11"/>
      <c r="P239" s="11"/>
      <c r="Q239" s="11"/>
    </row>
    <row r="240" spans="2:17" x14ac:dyDescent="0.25">
      <c r="B240" s="30"/>
      <c r="C240" s="301"/>
      <c r="H240" s="11"/>
      <c r="K240" s="11"/>
      <c r="M240" s="11"/>
      <c r="P240" s="11"/>
      <c r="Q240" s="11"/>
    </row>
    <row r="241" spans="2:17" x14ac:dyDescent="0.25">
      <c r="B241" s="30"/>
      <c r="C241" s="301"/>
      <c r="H241" s="11"/>
      <c r="K241" s="11"/>
      <c r="M241" s="11"/>
      <c r="P241" s="11"/>
      <c r="Q241" s="11"/>
    </row>
    <row r="242" spans="2:17" x14ac:dyDescent="0.25">
      <c r="B242" s="30"/>
      <c r="C242" s="301"/>
      <c r="H242" s="11"/>
      <c r="K242" s="11"/>
      <c r="M242" s="11"/>
      <c r="P242" s="11"/>
      <c r="Q242" s="11"/>
    </row>
    <row r="243" spans="2:17" x14ac:dyDescent="0.25">
      <c r="B243" s="30"/>
      <c r="C243" s="301"/>
      <c r="H243" s="11"/>
      <c r="K243" s="11"/>
      <c r="M243" s="11"/>
      <c r="P243" s="11"/>
      <c r="Q243" s="11"/>
    </row>
    <row r="244" spans="2:17" x14ac:dyDescent="0.25">
      <c r="B244" s="30"/>
      <c r="C244" s="301"/>
      <c r="H244" s="11"/>
      <c r="K244" s="11"/>
      <c r="M244" s="11"/>
      <c r="P244" s="11"/>
      <c r="Q244" s="11"/>
    </row>
    <row r="245" spans="2:17" x14ac:dyDescent="0.25">
      <c r="B245" s="30"/>
      <c r="C245" s="301"/>
      <c r="H245" s="11"/>
      <c r="K245" s="11"/>
      <c r="M245" s="11"/>
      <c r="P245" s="11"/>
      <c r="Q245" s="11"/>
    </row>
    <row r="246" spans="2:17" x14ac:dyDescent="0.25">
      <c r="B246" s="30"/>
      <c r="C246" s="301"/>
      <c r="H246" s="11"/>
      <c r="K246" s="11"/>
      <c r="M246" s="11"/>
      <c r="P246" s="11"/>
      <c r="Q246" s="11"/>
    </row>
    <row r="247" spans="2:17" x14ac:dyDescent="0.25">
      <c r="B247" s="30"/>
      <c r="C247" s="301"/>
      <c r="H247" s="11"/>
      <c r="K247" s="11"/>
      <c r="M247" s="11"/>
      <c r="P247" s="11"/>
      <c r="Q247" s="11"/>
    </row>
    <row r="248" spans="2:17" x14ac:dyDescent="0.25">
      <c r="B248" s="30"/>
      <c r="C248" s="301"/>
      <c r="H248" s="11"/>
      <c r="K248" s="11"/>
      <c r="M248" s="11"/>
      <c r="P248" s="11"/>
      <c r="Q248" s="11"/>
    </row>
    <row r="249" spans="2:17" x14ac:dyDescent="0.25">
      <c r="B249" s="30"/>
      <c r="C249" s="301"/>
      <c r="H249" s="11"/>
      <c r="K249" s="11"/>
      <c r="M249" s="11"/>
      <c r="P249" s="11"/>
      <c r="Q249" s="11"/>
    </row>
    <row r="250" spans="2:17" x14ac:dyDescent="0.25">
      <c r="B250" s="30"/>
      <c r="C250" s="301"/>
      <c r="H250" s="11"/>
      <c r="K250" s="11"/>
      <c r="M250" s="11"/>
      <c r="P250" s="11"/>
      <c r="Q250" s="11"/>
    </row>
    <row r="251" spans="2:17" x14ac:dyDescent="0.25">
      <c r="B251" s="30"/>
      <c r="C251" s="301"/>
      <c r="H251" s="11"/>
      <c r="K251" s="11"/>
      <c r="M251" s="11"/>
      <c r="P251" s="11"/>
      <c r="Q251" s="11"/>
    </row>
    <row r="252" spans="2:17" x14ac:dyDescent="0.25">
      <c r="B252" s="30"/>
      <c r="C252" s="301"/>
      <c r="H252" s="11"/>
      <c r="K252" s="11"/>
      <c r="M252" s="11"/>
      <c r="P252" s="11"/>
      <c r="Q252" s="11"/>
    </row>
    <row r="253" spans="2:17" x14ac:dyDescent="0.25">
      <c r="B253" s="30"/>
      <c r="C253" s="301"/>
      <c r="H253" s="11"/>
      <c r="K253" s="11"/>
      <c r="M253" s="11"/>
      <c r="P253" s="11"/>
      <c r="Q253" s="11"/>
    </row>
    <row r="254" spans="2:17" x14ac:dyDescent="0.25">
      <c r="B254" s="30"/>
      <c r="C254" s="301"/>
      <c r="H254" s="11"/>
      <c r="K254" s="11"/>
      <c r="M254" s="11"/>
      <c r="P254" s="11"/>
      <c r="Q254" s="11"/>
    </row>
    <row r="255" spans="2:17" x14ac:dyDescent="0.25">
      <c r="B255" s="30"/>
      <c r="C255" s="301"/>
      <c r="H255" s="11"/>
      <c r="K255" s="11"/>
      <c r="M255" s="11"/>
      <c r="P255" s="11"/>
      <c r="Q255" s="11"/>
    </row>
    <row r="256" spans="2:17" x14ac:dyDescent="0.25">
      <c r="B256" s="30"/>
      <c r="C256" s="301"/>
      <c r="H256" s="11"/>
      <c r="K256" s="11"/>
      <c r="M256" s="11"/>
      <c r="P256" s="11"/>
      <c r="Q256" s="11"/>
    </row>
    <row r="257" spans="2:17" x14ac:dyDescent="0.25">
      <c r="B257" s="30"/>
      <c r="C257" s="301"/>
      <c r="H257" s="11"/>
      <c r="K257" s="11"/>
      <c r="M257" s="11"/>
      <c r="P257" s="11"/>
      <c r="Q257" s="11"/>
    </row>
    <row r="258" spans="2:17" x14ac:dyDescent="0.25">
      <c r="B258" s="30"/>
      <c r="C258" s="301"/>
      <c r="H258" s="11"/>
      <c r="K258" s="11"/>
      <c r="M258" s="11"/>
      <c r="P258" s="11"/>
      <c r="Q258" s="11"/>
    </row>
    <row r="259" spans="2:17" x14ac:dyDescent="0.25">
      <c r="B259" s="30"/>
      <c r="C259" s="301"/>
      <c r="H259" s="11"/>
      <c r="K259" s="11"/>
      <c r="M259" s="11"/>
      <c r="P259" s="11"/>
      <c r="Q259" s="11"/>
    </row>
    <row r="260" spans="2:17" x14ac:dyDescent="0.25">
      <c r="B260" s="30"/>
      <c r="C260" s="301"/>
      <c r="H260" s="11"/>
      <c r="K260" s="11"/>
      <c r="M260" s="11"/>
      <c r="P260" s="11"/>
      <c r="Q260" s="11"/>
    </row>
    <row r="261" spans="2:17" x14ac:dyDescent="0.25">
      <c r="B261" s="30"/>
      <c r="C261" s="301"/>
      <c r="H261" s="11"/>
      <c r="K261" s="11"/>
      <c r="M261" s="11"/>
      <c r="P261" s="11"/>
      <c r="Q261" s="11"/>
    </row>
    <row r="262" spans="2:17" x14ac:dyDescent="0.25">
      <c r="B262" s="30"/>
      <c r="C262" s="301"/>
      <c r="H262" s="11"/>
      <c r="K262" s="11"/>
      <c r="M262" s="11"/>
      <c r="P262" s="11"/>
      <c r="Q262" s="11"/>
    </row>
    <row r="263" spans="2:17" x14ac:dyDescent="0.25">
      <c r="B263" s="30"/>
      <c r="C263" s="301"/>
      <c r="H263" s="11"/>
      <c r="K263" s="11"/>
      <c r="M263" s="11"/>
      <c r="P263" s="11"/>
      <c r="Q263" s="11"/>
    </row>
    <row r="264" spans="2:17" x14ac:dyDescent="0.25">
      <c r="B264" s="30"/>
      <c r="C264" s="301"/>
      <c r="H264" s="11"/>
      <c r="K264" s="11"/>
      <c r="M264" s="11"/>
      <c r="P264" s="11"/>
      <c r="Q264" s="11"/>
    </row>
    <row r="265" spans="2:17" x14ac:dyDescent="0.25">
      <c r="B265" s="30"/>
      <c r="C265" s="301"/>
      <c r="H265" s="11"/>
      <c r="K265" s="11"/>
      <c r="M265" s="11"/>
      <c r="P265" s="11"/>
      <c r="Q265" s="11"/>
    </row>
    <row r="266" spans="2:17" x14ac:dyDescent="0.25">
      <c r="B266" s="30"/>
      <c r="C266" s="301"/>
      <c r="H266" s="11"/>
      <c r="K266" s="11"/>
      <c r="M266" s="11"/>
      <c r="P266" s="11"/>
      <c r="Q266" s="11"/>
    </row>
    <row r="267" spans="2:17" x14ac:dyDescent="0.25">
      <c r="B267" s="30"/>
      <c r="C267" s="301"/>
      <c r="H267" s="11"/>
      <c r="K267" s="11"/>
      <c r="M267" s="11"/>
      <c r="P267" s="11"/>
      <c r="Q267" s="11"/>
    </row>
    <row r="268" spans="2:17" x14ac:dyDescent="0.25">
      <c r="B268" s="30"/>
      <c r="C268" s="301"/>
      <c r="H268" s="11"/>
      <c r="K268" s="11"/>
      <c r="M268" s="11"/>
      <c r="P268" s="11"/>
      <c r="Q268" s="11"/>
    </row>
    <row r="269" spans="2:17" x14ac:dyDescent="0.25">
      <c r="B269" s="30"/>
      <c r="C269" s="301"/>
      <c r="H269" s="11"/>
      <c r="K269" s="11"/>
      <c r="M269" s="11"/>
      <c r="P269" s="11"/>
      <c r="Q269" s="11"/>
    </row>
    <row r="270" spans="2:17" x14ac:dyDescent="0.25">
      <c r="B270" s="30"/>
      <c r="C270" s="301"/>
      <c r="H270" s="11"/>
      <c r="K270" s="11"/>
      <c r="M270" s="11"/>
      <c r="P270" s="11"/>
      <c r="Q270" s="11"/>
    </row>
    <row r="271" spans="2:17" x14ac:dyDescent="0.25">
      <c r="B271" s="30"/>
      <c r="C271" s="301"/>
      <c r="H271" s="11"/>
      <c r="K271" s="11"/>
      <c r="M271" s="11"/>
      <c r="P271" s="11"/>
      <c r="Q271" s="11"/>
    </row>
    <row r="272" spans="2:17" x14ac:dyDescent="0.25">
      <c r="B272" s="30"/>
      <c r="C272" s="301"/>
      <c r="H272" s="11"/>
      <c r="K272" s="11"/>
      <c r="M272" s="11"/>
      <c r="P272" s="11"/>
      <c r="Q272" s="11"/>
    </row>
    <row r="273" spans="2:17" x14ac:dyDescent="0.25">
      <c r="B273" s="30"/>
      <c r="C273" s="301"/>
      <c r="H273" s="11"/>
      <c r="K273" s="11"/>
      <c r="M273" s="11"/>
      <c r="P273" s="11"/>
      <c r="Q273" s="11"/>
    </row>
    <row r="274" spans="2:17" x14ac:dyDescent="0.25">
      <c r="B274" s="30"/>
      <c r="C274" s="301"/>
      <c r="H274" s="11"/>
      <c r="K274" s="11"/>
      <c r="M274" s="11"/>
      <c r="P274" s="11"/>
      <c r="Q274" s="11"/>
    </row>
    <row r="275" spans="2:17" x14ac:dyDescent="0.25">
      <c r="B275" s="30"/>
      <c r="C275" s="301"/>
      <c r="H275" s="11"/>
      <c r="K275" s="11"/>
      <c r="M275" s="11"/>
      <c r="P275" s="11"/>
      <c r="Q275" s="11"/>
    </row>
    <row r="276" spans="2:17" x14ac:dyDescent="0.25">
      <c r="B276" s="30"/>
      <c r="C276" s="301"/>
      <c r="H276" s="11"/>
      <c r="K276" s="11"/>
      <c r="M276" s="11"/>
      <c r="P276" s="11"/>
      <c r="Q276" s="11"/>
    </row>
    <row r="277" spans="2:17" x14ac:dyDescent="0.25">
      <c r="B277" s="30"/>
      <c r="C277" s="301"/>
      <c r="H277" s="11"/>
      <c r="K277" s="11"/>
      <c r="M277" s="11"/>
      <c r="P277" s="11"/>
      <c r="Q277" s="11"/>
    </row>
    <row r="278" spans="2:17" x14ac:dyDescent="0.25">
      <c r="B278" s="30"/>
      <c r="C278" s="301"/>
      <c r="H278" s="11"/>
      <c r="K278" s="11"/>
      <c r="M278" s="11"/>
      <c r="P278" s="11"/>
      <c r="Q278" s="11"/>
    </row>
    <row r="279" spans="2:17" x14ac:dyDescent="0.25">
      <c r="B279" s="30"/>
      <c r="C279" s="301"/>
      <c r="H279" s="11"/>
      <c r="K279" s="11"/>
      <c r="M279" s="11"/>
      <c r="P279" s="11"/>
      <c r="Q279" s="11"/>
    </row>
    <row r="280" spans="2:17" x14ac:dyDescent="0.25">
      <c r="B280" s="30"/>
      <c r="C280" s="301"/>
      <c r="H280" s="11"/>
      <c r="K280" s="11"/>
      <c r="M280" s="11"/>
      <c r="P280" s="11"/>
      <c r="Q280" s="11"/>
    </row>
    <row r="281" spans="2:17" x14ac:dyDescent="0.25">
      <c r="B281" s="30"/>
      <c r="C281" s="301"/>
      <c r="H281" s="11"/>
      <c r="K281" s="11"/>
      <c r="M281" s="11"/>
      <c r="P281" s="11"/>
      <c r="Q281" s="11"/>
    </row>
    <row r="282" spans="2:17" x14ac:dyDescent="0.25">
      <c r="B282" s="30"/>
      <c r="C282" s="301"/>
      <c r="H282" s="11"/>
      <c r="K282" s="11"/>
      <c r="M282" s="11"/>
      <c r="P282" s="11"/>
      <c r="Q282" s="11"/>
    </row>
    <row r="283" spans="2:17" x14ac:dyDescent="0.25">
      <c r="B283" s="30"/>
      <c r="C283" s="301"/>
      <c r="H283" s="11"/>
      <c r="K283" s="11"/>
      <c r="M283" s="11"/>
      <c r="P283" s="11"/>
      <c r="Q283" s="11"/>
    </row>
    <row r="284" spans="2:17" x14ac:dyDescent="0.25">
      <c r="B284" s="30"/>
      <c r="C284" s="301"/>
      <c r="H284" s="11"/>
      <c r="K284" s="11"/>
      <c r="M284" s="11"/>
      <c r="P284" s="11"/>
      <c r="Q284" s="11"/>
    </row>
    <row r="285" spans="2:17" x14ac:dyDescent="0.25">
      <c r="B285" s="30"/>
      <c r="C285" s="301"/>
      <c r="H285" s="11"/>
      <c r="K285" s="11"/>
      <c r="M285" s="11"/>
      <c r="P285" s="11"/>
      <c r="Q285" s="11"/>
    </row>
    <row r="286" spans="2:17" x14ac:dyDescent="0.25">
      <c r="B286" s="30"/>
      <c r="C286" s="301"/>
      <c r="H286" s="11"/>
      <c r="K286" s="11"/>
      <c r="M286" s="11"/>
      <c r="P286" s="11"/>
      <c r="Q286" s="11"/>
    </row>
    <row r="287" spans="2:17" x14ac:dyDescent="0.25">
      <c r="B287" s="30"/>
      <c r="C287" s="301"/>
      <c r="H287" s="11"/>
      <c r="K287" s="11"/>
      <c r="M287" s="11"/>
      <c r="P287" s="11"/>
      <c r="Q287" s="11"/>
    </row>
    <row r="288" spans="2:17" x14ac:dyDescent="0.25">
      <c r="B288" s="30"/>
      <c r="C288" s="301"/>
      <c r="H288" s="11"/>
      <c r="K288" s="11"/>
      <c r="M288" s="11"/>
      <c r="P288" s="11"/>
      <c r="Q288" s="11"/>
    </row>
    <row r="289" spans="2:17" x14ac:dyDescent="0.25">
      <c r="B289" s="30"/>
      <c r="C289" s="301"/>
      <c r="H289" s="11"/>
      <c r="K289" s="11"/>
      <c r="M289" s="11"/>
      <c r="P289" s="11"/>
      <c r="Q289" s="11"/>
    </row>
    <row r="290" spans="2:17" x14ac:dyDescent="0.25">
      <c r="B290" s="30"/>
      <c r="C290" s="301"/>
      <c r="H290" s="11"/>
      <c r="K290" s="11"/>
      <c r="M290" s="11"/>
      <c r="P290" s="11"/>
      <c r="Q290" s="11"/>
    </row>
    <row r="291" spans="2:17" x14ac:dyDescent="0.25">
      <c r="B291" s="30"/>
      <c r="C291" s="301"/>
      <c r="H291" s="11"/>
      <c r="K291" s="11"/>
      <c r="M291" s="11"/>
      <c r="P291" s="11"/>
      <c r="Q291" s="11"/>
    </row>
    <row r="292" spans="2:17" x14ac:dyDescent="0.25">
      <c r="B292" s="30"/>
      <c r="C292" s="301"/>
      <c r="H292" s="11"/>
      <c r="K292" s="11"/>
      <c r="M292" s="11"/>
      <c r="P292" s="11"/>
      <c r="Q292" s="11"/>
    </row>
    <row r="293" spans="2:17" x14ac:dyDescent="0.25">
      <c r="B293" s="30"/>
      <c r="C293" s="301"/>
      <c r="H293" s="11"/>
      <c r="K293" s="11"/>
      <c r="M293" s="11"/>
      <c r="P293" s="11"/>
      <c r="Q293" s="11"/>
    </row>
    <row r="294" spans="2:17" x14ac:dyDescent="0.25">
      <c r="B294" s="30"/>
      <c r="C294" s="301"/>
      <c r="H294" s="11"/>
      <c r="K294" s="11"/>
      <c r="M294" s="11"/>
      <c r="P294" s="11"/>
      <c r="Q294" s="11"/>
    </row>
    <row r="295" spans="2:17" x14ac:dyDescent="0.25">
      <c r="B295" s="30"/>
      <c r="C295" s="301"/>
      <c r="H295" s="11"/>
      <c r="K295" s="11"/>
      <c r="M295" s="11"/>
      <c r="P295" s="11"/>
      <c r="Q295" s="11"/>
    </row>
    <row r="296" spans="2:17" x14ac:dyDescent="0.25">
      <c r="B296" s="30"/>
      <c r="C296" s="301"/>
      <c r="H296" s="11"/>
      <c r="K296" s="11"/>
      <c r="M296" s="11"/>
      <c r="P296" s="11"/>
      <c r="Q296" s="11"/>
    </row>
    <row r="297" spans="2:17" x14ac:dyDescent="0.25">
      <c r="B297" s="30"/>
      <c r="C297" s="301"/>
      <c r="H297" s="11"/>
      <c r="K297" s="11"/>
      <c r="M297" s="11"/>
      <c r="P297" s="11"/>
      <c r="Q297" s="11"/>
    </row>
    <row r="298" spans="2:17" x14ac:dyDescent="0.25">
      <c r="B298" s="30"/>
      <c r="C298" s="301"/>
      <c r="H298" s="11"/>
      <c r="K298" s="11"/>
      <c r="M298" s="11"/>
      <c r="P298" s="11"/>
      <c r="Q298" s="11"/>
    </row>
    <row r="299" spans="2:17" x14ac:dyDescent="0.25">
      <c r="B299" s="30"/>
      <c r="C299" s="301"/>
      <c r="H299" s="11"/>
      <c r="K299" s="11"/>
      <c r="M299" s="11"/>
      <c r="P299" s="11"/>
      <c r="Q299" s="11"/>
    </row>
    <row r="300" spans="2:17" x14ac:dyDescent="0.25">
      <c r="B300" s="30"/>
      <c r="C300" s="301"/>
      <c r="H300" s="11"/>
      <c r="K300" s="11"/>
      <c r="M300" s="11"/>
      <c r="P300" s="11"/>
      <c r="Q300" s="11"/>
    </row>
    <row r="301" spans="2:17" x14ac:dyDescent="0.25">
      <c r="B301" s="30"/>
      <c r="C301" s="301"/>
      <c r="H301" s="11"/>
      <c r="K301" s="11"/>
      <c r="M301" s="11"/>
      <c r="P301" s="11"/>
      <c r="Q301" s="11"/>
    </row>
    <row r="302" spans="2:17" x14ac:dyDescent="0.25">
      <c r="B302" s="30"/>
      <c r="C302" s="301"/>
      <c r="H302" s="11"/>
      <c r="K302" s="11"/>
      <c r="M302" s="11"/>
      <c r="P302" s="11"/>
      <c r="Q302" s="11"/>
    </row>
    <row r="303" spans="2:17" x14ac:dyDescent="0.25">
      <c r="B303" s="30"/>
      <c r="C303" s="301"/>
      <c r="H303" s="11"/>
      <c r="K303" s="11"/>
      <c r="M303" s="11"/>
      <c r="P303" s="11"/>
      <c r="Q303" s="11"/>
    </row>
    <row r="304" spans="2:17" x14ac:dyDescent="0.25">
      <c r="B304" s="30"/>
      <c r="C304" s="301"/>
      <c r="H304" s="11"/>
      <c r="K304" s="11"/>
      <c r="M304" s="11"/>
      <c r="P304" s="11"/>
      <c r="Q304" s="11"/>
    </row>
    <row r="305" spans="2:17" x14ac:dyDescent="0.25">
      <c r="B305" s="30"/>
      <c r="C305" s="301"/>
      <c r="H305" s="11"/>
      <c r="K305" s="11"/>
      <c r="M305" s="11"/>
      <c r="P305" s="11"/>
      <c r="Q305" s="11"/>
    </row>
    <row r="306" spans="2:17" x14ac:dyDescent="0.25">
      <c r="B306" s="30"/>
      <c r="C306" s="301"/>
      <c r="H306" s="11"/>
      <c r="K306" s="11"/>
      <c r="M306" s="11"/>
      <c r="P306" s="11"/>
      <c r="Q306" s="11"/>
    </row>
    <row r="307" spans="2:17" x14ac:dyDescent="0.25">
      <c r="B307" s="30"/>
      <c r="C307" s="301"/>
      <c r="H307" s="11"/>
      <c r="K307" s="11"/>
      <c r="M307" s="11"/>
      <c r="P307" s="11"/>
      <c r="Q307" s="11"/>
    </row>
    <row r="308" spans="2:17" x14ac:dyDescent="0.25">
      <c r="B308" s="30"/>
      <c r="C308" s="301"/>
      <c r="H308" s="11"/>
      <c r="K308" s="11"/>
      <c r="M308" s="11"/>
      <c r="P308" s="11"/>
      <c r="Q308" s="11"/>
    </row>
    <row r="309" spans="2:17" x14ac:dyDescent="0.25">
      <c r="B309" s="30"/>
      <c r="C309" s="301"/>
      <c r="H309" s="11"/>
      <c r="K309" s="11"/>
      <c r="M309" s="11"/>
      <c r="P309" s="11"/>
      <c r="Q309" s="11"/>
    </row>
    <row r="310" spans="2:17" x14ac:dyDescent="0.25">
      <c r="B310" s="30"/>
      <c r="C310" s="301"/>
      <c r="H310" s="11"/>
      <c r="K310" s="11"/>
      <c r="M310" s="11"/>
      <c r="P310" s="11"/>
      <c r="Q310" s="11"/>
    </row>
    <row r="311" spans="2:17" x14ac:dyDescent="0.25">
      <c r="B311" s="30"/>
      <c r="C311" s="301"/>
      <c r="H311" s="11"/>
      <c r="K311" s="11"/>
      <c r="M311" s="11"/>
      <c r="P311" s="11"/>
      <c r="Q311" s="11"/>
    </row>
    <row r="312" spans="2:17" x14ac:dyDescent="0.25">
      <c r="B312" s="30"/>
      <c r="C312" s="301"/>
      <c r="H312" s="11"/>
      <c r="K312" s="11"/>
      <c r="M312" s="11"/>
      <c r="P312" s="11"/>
      <c r="Q312" s="11"/>
    </row>
    <row r="313" spans="2:17" x14ac:dyDescent="0.25">
      <c r="B313" s="30"/>
      <c r="C313" s="301"/>
      <c r="H313" s="11"/>
      <c r="K313" s="11"/>
      <c r="M313" s="11"/>
      <c r="P313" s="11"/>
      <c r="Q313" s="11"/>
    </row>
    <row r="314" spans="2:17" x14ac:dyDescent="0.25">
      <c r="B314" s="30"/>
      <c r="C314" s="301"/>
      <c r="H314" s="11"/>
      <c r="K314" s="11"/>
      <c r="M314" s="11"/>
      <c r="P314" s="11"/>
      <c r="Q314" s="11"/>
    </row>
    <row r="315" spans="2:17" x14ac:dyDescent="0.25">
      <c r="B315" s="30"/>
      <c r="C315" s="301"/>
      <c r="H315" s="11"/>
      <c r="K315" s="11"/>
      <c r="M315" s="11"/>
      <c r="P315" s="11"/>
      <c r="Q315" s="11"/>
    </row>
    <row r="316" spans="2:17" x14ac:dyDescent="0.25">
      <c r="B316" s="30"/>
      <c r="C316" s="301"/>
      <c r="H316" s="11"/>
      <c r="K316" s="11"/>
      <c r="M316" s="11"/>
      <c r="P316" s="11"/>
      <c r="Q316" s="11"/>
    </row>
    <row r="317" spans="2:17" x14ac:dyDescent="0.25">
      <c r="B317" s="30"/>
      <c r="C317" s="301"/>
      <c r="H317" s="11"/>
      <c r="K317" s="11"/>
      <c r="M317" s="11"/>
      <c r="P317" s="11"/>
      <c r="Q317" s="11"/>
    </row>
    <row r="318" spans="2:17" x14ac:dyDescent="0.25">
      <c r="B318" s="30"/>
      <c r="C318" s="301"/>
      <c r="H318" s="11"/>
      <c r="K318" s="11"/>
      <c r="M318" s="11"/>
      <c r="P318" s="11"/>
      <c r="Q318" s="11"/>
    </row>
    <row r="319" spans="2:17" x14ac:dyDescent="0.25">
      <c r="B319" s="30"/>
      <c r="C319" s="301"/>
      <c r="H319" s="11"/>
      <c r="K319" s="11"/>
      <c r="M319" s="11"/>
      <c r="P319" s="11"/>
      <c r="Q319" s="11"/>
    </row>
    <row r="320" spans="2:17" x14ac:dyDescent="0.25">
      <c r="B320" s="30"/>
      <c r="C320" s="301"/>
      <c r="H320" s="11"/>
      <c r="K320" s="11"/>
      <c r="M320" s="11"/>
      <c r="P320" s="11"/>
      <c r="Q320" s="11"/>
    </row>
    <row r="321" spans="2:17" x14ac:dyDescent="0.25">
      <c r="B321" s="30"/>
      <c r="C321" s="301"/>
      <c r="H321" s="11"/>
      <c r="K321" s="11"/>
      <c r="M321" s="11"/>
      <c r="P321" s="11"/>
      <c r="Q321" s="11"/>
    </row>
    <row r="322" spans="2:17" x14ac:dyDescent="0.25">
      <c r="B322" s="30"/>
      <c r="C322" s="301"/>
      <c r="H322" s="11"/>
      <c r="K322" s="11"/>
      <c r="M322" s="11"/>
      <c r="P322" s="11"/>
      <c r="Q322" s="11"/>
    </row>
    <row r="323" spans="2:17" x14ac:dyDescent="0.25">
      <c r="B323" s="30"/>
      <c r="C323" s="301"/>
      <c r="H323" s="11"/>
      <c r="K323" s="11"/>
      <c r="M323" s="11"/>
      <c r="P323" s="11"/>
      <c r="Q323" s="11"/>
    </row>
    <row r="324" spans="2:17" x14ac:dyDescent="0.25">
      <c r="B324" s="30"/>
      <c r="C324" s="301"/>
      <c r="H324" s="11"/>
      <c r="K324" s="11"/>
      <c r="M324" s="11"/>
      <c r="P324" s="11"/>
      <c r="Q324" s="11"/>
    </row>
    <row r="325" spans="2:17" x14ac:dyDescent="0.25">
      <c r="B325" s="30"/>
      <c r="C325" s="301"/>
      <c r="H325" s="11"/>
      <c r="K325" s="11"/>
      <c r="M325" s="11"/>
      <c r="P325" s="11"/>
      <c r="Q325" s="11"/>
    </row>
    <row r="326" spans="2:17" x14ac:dyDescent="0.25">
      <c r="B326" s="30"/>
      <c r="C326" s="301"/>
      <c r="H326" s="11"/>
      <c r="K326" s="11"/>
      <c r="M326" s="11"/>
      <c r="P326" s="11"/>
      <c r="Q326" s="11"/>
    </row>
    <row r="327" spans="2:17" x14ac:dyDescent="0.25">
      <c r="B327" s="30"/>
      <c r="C327" s="301"/>
      <c r="H327" s="11"/>
      <c r="K327" s="11"/>
      <c r="M327" s="11"/>
      <c r="P327" s="11"/>
      <c r="Q327" s="11"/>
    </row>
    <row r="328" spans="2:17" x14ac:dyDescent="0.25">
      <c r="B328" s="30"/>
      <c r="C328" s="301"/>
      <c r="H328" s="11"/>
      <c r="K328" s="11"/>
      <c r="M328" s="11"/>
      <c r="P328" s="11"/>
      <c r="Q328" s="11"/>
    </row>
    <row r="329" spans="2:17" x14ac:dyDescent="0.25">
      <c r="B329" s="30"/>
      <c r="C329" s="301"/>
      <c r="H329" s="11"/>
      <c r="K329" s="11"/>
      <c r="M329" s="11"/>
      <c r="P329" s="11"/>
      <c r="Q329" s="11"/>
    </row>
    <row r="330" spans="2:17" x14ac:dyDescent="0.25">
      <c r="B330" s="30"/>
      <c r="C330" s="301"/>
      <c r="H330" s="11"/>
      <c r="K330" s="11"/>
      <c r="M330" s="11"/>
      <c r="P330" s="11"/>
      <c r="Q330" s="11"/>
    </row>
    <row r="331" spans="2:17" x14ac:dyDescent="0.25">
      <c r="B331" s="30"/>
      <c r="C331" s="301"/>
      <c r="H331" s="11"/>
      <c r="K331" s="11"/>
      <c r="M331" s="11"/>
      <c r="P331" s="11"/>
      <c r="Q331" s="11"/>
    </row>
    <row r="332" spans="2:17" x14ac:dyDescent="0.25">
      <c r="B332" s="30"/>
      <c r="C332" s="301"/>
      <c r="H332" s="11"/>
      <c r="K332" s="11"/>
      <c r="M332" s="11"/>
      <c r="P332" s="11"/>
      <c r="Q332" s="11"/>
    </row>
    <row r="333" spans="2:17" x14ac:dyDescent="0.25">
      <c r="B333" s="30"/>
      <c r="C333" s="301"/>
      <c r="H333" s="11"/>
      <c r="K333" s="11"/>
      <c r="M333" s="11"/>
      <c r="P333" s="11"/>
      <c r="Q333" s="11"/>
    </row>
    <row r="334" spans="2:17" x14ac:dyDescent="0.25">
      <c r="B334" s="30"/>
      <c r="C334" s="301"/>
      <c r="H334" s="11"/>
      <c r="K334" s="11"/>
      <c r="M334" s="11"/>
      <c r="P334" s="11"/>
      <c r="Q334" s="11"/>
    </row>
    <row r="335" spans="2:17" x14ac:dyDescent="0.25">
      <c r="B335" s="30"/>
      <c r="C335" s="301"/>
      <c r="H335" s="11"/>
      <c r="K335" s="11"/>
      <c r="M335" s="11"/>
      <c r="P335" s="11"/>
      <c r="Q335" s="11"/>
    </row>
    <row r="336" spans="2:17" x14ac:dyDescent="0.25">
      <c r="B336" s="30"/>
      <c r="C336" s="301"/>
      <c r="H336" s="11"/>
      <c r="K336" s="11"/>
      <c r="M336" s="11"/>
      <c r="P336" s="11"/>
      <c r="Q336" s="11"/>
    </row>
    <row r="337" spans="2:17" x14ac:dyDescent="0.25">
      <c r="B337" s="30"/>
      <c r="C337" s="301"/>
      <c r="H337" s="11"/>
      <c r="K337" s="11"/>
      <c r="M337" s="11"/>
      <c r="P337" s="11"/>
      <c r="Q337" s="11"/>
    </row>
    <row r="338" spans="2:17" x14ac:dyDescent="0.25">
      <c r="B338" s="30"/>
      <c r="C338" s="301"/>
      <c r="H338" s="11"/>
      <c r="K338" s="11"/>
      <c r="M338" s="11"/>
      <c r="P338" s="11"/>
      <c r="Q338" s="11"/>
    </row>
    <row r="339" spans="2:17" x14ac:dyDescent="0.25">
      <c r="B339" s="30"/>
      <c r="C339" s="301"/>
      <c r="H339" s="11"/>
      <c r="K339" s="11"/>
      <c r="M339" s="11"/>
      <c r="P339" s="11"/>
      <c r="Q339" s="11"/>
    </row>
    <row r="340" spans="2:17" x14ac:dyDescent="0.25">
      <c r="B340" s="30"/>
      <c r="C340" s="301"/>
      <c r="H340" s="11"/>
      <c r="K340" s="11"/>
      <c r="M340" s="11"/>
      <c r="P340" s="11"/>
      <c r="Q340" s="11"/>
    </row>
    <row r="341" spans="2:17" x14ac:dyDescent="0.25">
      <c r="B341" s="30"/>
      <c r="C341" s="301"/>
      <c r="H341" s="11"/>
      <c r="K341" s="11"/>
      <c r="M341" s="11"/>
      <c r="P341" s="11"/>
      <c r="Q341" s="11"/>
    </row>
    <row r="342" spans="2:17" x14ac:dyDescent="0.25">
      <c r="B342" s="30"/>
      <c r="C342" s="301"/>
      <c r="H342" s="11"/>
      <c r="K342" s="11"/>
      <c r="M342" s="11"/>
      <c r="P342" s="11"/>
      <c r="Q342" s="11"/>
    </row>
    <row r="343" spans="2:17" x14ac:dyDescent="0.25">
      <c r="B343" s="30"/>
      <c r="C343" s="301"/>
      <c r="H343" s="11"/>
      <c r="K343" s="11"/>
      <c r="M343" s="11"/>
      <c r="P343" s="11"/>
      <c r="Q343" s="11"/>
    </row>
    <row r="344" spans="2:17" x14ac:dyDescent="0.25">
      <c r="B344" s="30"/>
      <c r="C344" s="301"/>
      <c r="H344" s="11"/>
      <c r="K344" s="11"/>
      <c r="M344" s="11"/>
      <c r="P344" s="11"/>
      <c r="Q344" s="11"/>
    </row>
    <row r="345" spans="2:17" x14ac:dyDescent="0.25">
      <c r="B345" s="30"/>
      <c r="C345" s="301"/>
      <c r="H345" s="11"/>
      <c r="K345" s="11"/>
      <c r="M345" s="11"/>
      <c r="P345" s="11"/>
      <c r="Q345" s="11"/>
    </row>
    <row r="346" spans="2:17" x14ac:dyDescent="0.25">
      <c r="B346" s="30"/>
      <c r="C346" s="301"/>
      <c r="H346" s="11"/>
      <c r="K346" s="11"/>
      <c r="M346" s="11"/>
      <c r="P346" s="11"/>
      <c r="Q346" s="11"/>
    </row>
    <row r="347" spans="2:17" x14ac:dyDescent="0.25">
      <c r="B347" s="30"/>
      <c r="C347" s="301"/>
      <c r="H347" s="11"/>
      <c r="K347" s="11"/>
      <c r="M347" s="11"/>
      <c r="P347" s="11"/>
      <c r="Q347" s="11"/>
    </row>
    <row r="348" spans="2:17" x14ac:dyDescent="0.25">
      <c r="B348" s="30"/>
      <c r="C348" s="301"/>
      <c r="H348" s="11"/>
      <c r="K348" s="11"/>
      <c r="M348" s="11"/>
      <c r="P348" s="11"/>
      <c r="Q348" s="11"/>
    </row>
    <row r="349" spans="2:17" x14ac:dyDescent="0.25">
      <c r="B349" s="30"/>
      <c r="C349" s="301"/>
      <c r="H349" s="11"/>
      <c r="K349" s="11"/>
      <c r="M349" s="11"/>
      <c r="P349" s="11"/>
      <c r="Q349" s="11"/>
    </row>
    <row r="350" spans="2:17" x14ac:dyDescent="0.25">
      <c r="B350" s="30"/>
      <c r="C350" s="301"/>
      <c r="H350" s="11"/>
      <c r="K350" s="11"/>
      <c r="M350" s="11"/>
      <c r="P350" s="11"/>
      <c r="Q350" s="11"/>
    </row>
    <row r="351" spans="2:17" x14ac:dyDescent="0.25">
      <c r="B351" s="30"/>
      <c r="C351" s="301"/>
      <c r="H351" s="11"/>
      <c r="K351" s="11"/>
      <c r="M351" s="11"/>
      <c r="P351" s="11"/>
      <c r="Q351" s="11"/>
    </row>
    <row r="352" spans="2:17" x14ac:dyDescent="0.25">
      <c r="B352" s="30"/>
      <c r="C352" s="301"/>
      <c r="H352" s="11"/>
      <c r="K352" s="11"/>
      <c r="M352" s="11"/>
      <c r="P352" s="11"/>
      <c r="Q352" s="11"/>
    </row>
    <row r="353" spans="2:17" x14ac:dyDescent="0.25">
      <c r="B353" s="30"/>
      <c r="C353" s="301"/>
      <c r="H353" s="11"/>
      <c r="K353" s="11"/>
      <c r="M353" s="11"/>
      <c r="P353" s="11"/>
      <c r="Q353" s="11"/>
    </row>
    <row r="354" spans="2:17" x14ac:dyDescent="0.25">
      <c r="B354" s="30"/>
      <c r="C354" s="301"/>
      <c r="H354" s="11"/>
      <c r="K354" s="11"/>
      <c r="M354" s="11"/>
      <c r="P354" s="11"/>
      <c r="Q354" s="11"/>
    </row>
    <row r="355" spans="2:17" x14ac:dyDescent="0.25">
      <c r="B355" s="30"/>
      <c r="C355" s="301"/>
      <c r="H355" s="11"/>
      <c r="K355" s="11"/>
      <c r="M355" s="11"/>
      <c r="P355" s="11"/>
      <c r="Q355" s="11"/>
    </row>
    <row r="356" spans="2:17" x14ac:dyDescent="0.25">
      <c r="B356" s="30"/>
      <c r="C356" s="301"/>
      <c r="H356" s="11"/>
      <c r="K356" s="11"/>
      <c r="M356" s="11"/>
      <c r="P356" s="11"/>
      <c r="Q356" s="11"/>
    </row>
    <row r="357" spans="2:17" x14ac:dyDescent="0.25">
      <c r="B357" s="30"/>
      <c r="C357" s="301"/>
      <c r="H357" s="11"/>
      <c r="K357" s="11"/>
      <c r="M357" s="11"/>
      <c r="P357" s="11"/>
      <c r="Q357" s="11"/>
    </row>
    <row r="358" spans="2:17" x14ac:dyDescent="0.25">
      <c r="B358" s="30"/>
      <c r="C358" s="301"/>
      <c r="H358" s="11"/>
      <c r="K358" s="11"/>
      <c r="M358" s="11"/>
      <c r="P358" s="11"/>
      <c r="Q358" s="11"/>
    </row>
    <row r="359" spans="2:17" x14ac:dyDescent="0.25">
      <c r="B359" s="30"/>
      <c r="C359" s="301"/>
      <c r="H359" s="11"/>
      <c r="K359" s="11"/>
      <c r="M359" s="11"/>
      <c r="P359" s="11"/>
      <c r="Q359" s="11"/>
    </row>
    <row r="360" spans="2:17" x14ac:dyDescent="0.25">
      <c r="B360" s="30"/>
      <c r="C360" s="301"/>
      <c r="H360" s="11"/>
      <c r="K360" s="11"/>
      <c r="M360" s="11"/>
      <c r="P360" s="11"/>
      <c r="Q360" s="11"/>
    </row>
    <row r="361" spans="2:17" x14ac:dyDescent="0.25">
      <c r="B361" s="30"/>
      <c r="C361" s="301"/>
      <c r="H361" s="11"/>
      <c r="K361" s="11"/>
      <c r="M361" s="11"/>
      <c r="P361" s="11"/>
      <c r="Q361" s="11"/>
    </row>
    <row r="362" spans="2:17" x14ac:dyDescent="0.25">
      <c r="B362" s="30"/>
      <c r="C362" s="301"/>
      <c r="H362" s="11"/>
      <c r="K362" s="11"/>
      <c r="M362" s="11"/>
      <c r="P362" s="11"/>
      <c r="Q362" s="11"/>
    </row>
    <row r="363" spans="2:17" x14ac:dyDescent="0.25">
      <c r="B363" s="30"/>
      <c r="C363" s="301"/>
      <c r="H363" s="11"/>
      <c r="K363" s="11"/>
      <c r="M363" s="11"/>
      <c r="P363" s="11"/>
      <c r="Q363" s="11"/>
    </row>
    <row r="364" spans="2:17" x14ac:dyDescent="0.25">
      <c r="B364" s="30"/>
      <c r="C364" s="301"/>
      <c r="H364" s="11"/>
      <c r="K364" s="11"/>
      <c r="M364" s="11"/>
      <c r="P364" s="11"/>
      <c r="Q364" s="11"/>
    </row>
    <row r="365" spans="2:17" x14ac:dyDescent="0.25">
      <c r="B365" s="30"/>
      <c r="C365" s="301"/>
      <c r="H365" s="11"/>
      <c r="K365" s="11"/>
      <c r="M365" s="11"/>
      <c r="P365" s="11"/>
      <c r="Q365" s="11"/>
    </row>
    <row r="366" spans="2:17" x14ac:dyDescent="0.25">
      <c r="B366" s="30"/>
      <c r="C366" s="301"/>
      <c r="H366" s="11"/>
      <c r="K366" s="11"/>
      <c r="M366" s="11"/>
      <c r="P366" s="11"/>
      <c r="Q366" s="11"/>
    </row>
    <row r="367" spans="2:17" x14ac:dyDescent="0.25">
      <c r="B367" s="30"/>
      <c r="C367" s="301"/>
      <c r="H367" s="11"/>
      <c r="K367" s="11"/>
      <c r="M367" s="11"/>
      <c r="P367" s="11"/>
      <c r="Q367" s="11"/>
    </row>
    <row r="368" spans="2:17" x14ac:dyDescent="0.25">
      <c r="B368" s="30"/>
      <c r="C368" s="301"/>
      <c r="H368" s="11"/>
      <c r="K368" s="11"/>
      <c r="M368" s="11"/>
      <c r="P368" s="11"/>
      <c r="Q368" s="11"/>
    </row>
    <row r="369" spans="2:17" x14ac:dyDescent="0.25">
      <c r="B369" s="30"/>
      <c r="C369" s="301"/>
      <c r="H369" s="11"/>
      <c r="K369" s="11"/>
      <c r="M369" s="11"/>
      <c r="P369" s="11"/>
      <c r="Q369" s="11"/>
    </row>
    <row r="370" spans="2:17" x14ac:dyDescent="0.25">
      <c r="B370" s="30"/>
      <c r="C370" s="301"/>
      <c r="H370" s="11"/>
      <c r="K370" s="11"/>
      <c r="M370" s="11"/>
      <c r="P370" s="11"/>
      <c r="Q370" s="11"/>
    </row>
    <row r="371" spans="2:17" x14ac:dyDescent="0.25">
      <c r="B371" s="30"/>
      <c r="C371" s="301"/>
      <c r="H371" s="11"/>
      <c r="K371" s="11"/>
      <c r="M371" s="11"/>
      <c r="P371" s="11"/>
      <c r="Q371" s="11"/>
    </row>
    <row r="372" spans="2:17" x14ac:dyDescent="0.25">
      <c r="B372" s="30"/>
      <c r="C372" s="301"/>
      <c r="H372" s="11"/>
      <c r="K372" s="11"/>
      <c r="M372" s="11"/>
      <c r="P372" s="11"/>
      <c r="Q372" s="11"/>
    </row>
    <row r="373" spans="2:17" x14ac:dyDescent="0.25">
      <c r="B373" s="30"/>
      <c r="C373" s="301"/>
      <c r="H373" s="11"/>
      <c r="K373" s="11"/>
      <c r="M373" s="11"/>
      <c r="P373" s="11"/>
      <c r="Q373" s="11"/>
    </row>
    <row r="374" spans="2:17" x14ac:dyDescent="0.25">
      <c r="B374" s="30"/>
      <c r="C374" s="301"/>
      <c r="H374" s="11"/>
      <c r="K374" s="11"/>
      <c r="M374" s="11"/>
      <c r="P374" s="11"/>
      <c r="Q374" s="11"/>
    </row>
    <row r="375" spans="2:17" x14ac:dyDescent="0.25">
      <c r="B375" s="30"/>
      <c r="C375" s="301"/>
      <c r="H375" s="11"/>
      <c r="K375" s="11"/>
      <c r="M375" s="11"/>
      <c r="P375" s="11"/>
      <c r="Q375" s="11"/>
    </row>
    <row r="376" spans="2:17" x14ac:dyDescent="0.25">
      <c r="B376" s="30"/>
      <c r="C376" s="301"/>
      <c r="H376" s="11"/>
      <c r="K376" s="11"/>
      <c r="M376" s="11"/>
      <c r="P376" s="11"/>
      <c r="Q376" s="11"/>
    </row>
    <row r="377" spans="2:17" x14ac:dyDescent="0.25">
      <c r="B377" s="30"/>
      <c r="C377" s="301"/>
      <c r="H377" s="11"/>
      <c r="K377" s="11"/>
      <c r="M377" s="11"/>
      <c r="P377" s="11"/>
      <c r="Q377" s="11"/>
    </row>
    <row r="378" spans="2:17" x14ac:dyDescent="0.25">
      <c r="B378" s="30"/>
      <c r="C378" s="301"/>
      <c r="H378" s="11"/>
      <c r="K378" s="11"/>
      <c r="M378" s="11"/>
      <c r="P378" s="11"/>
      <c r="Q378" s="11"/>
    </row>
    <row r="379" spans="2:17" x14ac:dyDescent="0.25">
      <c r="B379" s="30"/>
      <c r="C379" s="301"/>
      <c r="H379" s="11"/>
      <c r="K379" s="11"/>
      <c r="M379" s="11"/>
      <c r="P379" s="11"/>
      <c r="Q379" s="11"/>
    </row>
    <row r="380" spans="2:17" x14ac:dyDescent="0.25">
      <c r="B380" s="30"/>
      <c r="C380" s="301"/>
      <c r="H380" s="11"/>
      <c r="K380" s="11"/>
      <c r="M380" s="11"/>
      <c r="P380" s="11"/>
      <c r="Q380" s="11"/>
    </row>
    <row r="381" spans="2:17" x14ac:dyDescent="0.25">
      <c r="B381" s="30"/>
      <c r="C381" s="301"/>
      <c r="H381" s="11"/>
      <c r="K381" s="11"/>
      <c r="M381" s="11"/>
      <c r="P381" s="11"/>
      <c r="Q381" s="11"/>
    </row>
    <row r="382" spans="2:17" x14ac:dyDescent="0.25">
      <c r="B382" s="30"/>
      <c r="C382" s="301"/>
      <c r="H382" s="11"/>
      <c r="K382" s="11"/>
      <c r="M382" s="11"/>
      <c r="P382" s="11"/>
      <c r="Q382" s="11"/>
    </row>
    <row r="383" spans="2:17" x14ac:dyDescent="0.25">
      <c r="B383" s="30"/>
      <c r="C383" s="301"/>
      <c r="H383" s="11"/>
      <c r="K383" s="11"/>
      <c r="M383" s="11"/>
      <c r="P383" s="11"/>
      <c r="Q383" s="11"/>
    </row>
    <row r="384" spans="2:17" x14ac:dyDescent="0.25">
      <c r="B384" s="30"/>
      <c r="C384" s="301"/>
      <c r="H384" s="11"/>
      <c r="K384" s="11"/>
      <c r="M384" s="11"/>
      <c r="P384" s="11"/>
      <c r="Q384" s="11"/>
    </row>
    <row r="385" spans="2:17" x14ac:dyDescent="0.25">
      <c r="B385" s="30"/>
      <c r="C385" s="301"/>
      <c r="H385" s="11"/>
      <c r="K385" s="11"/>
      <c r="M385" s="11"/>
      <c r="P385" s="11"/>
      <c r="Q385" s="11"/>
    </row>
    <row r="386" spans="2:17" x14ac:dyDescent="0.25">
      <c r="B386" s="30"/>
      <c r="C386" s="301"/>
      <c r="H386" s="11"/>
      <c r="K386" s="11"/>
      <c r="M386" s="11"/>
      <c r="P386" s="11"/>
      <c r="Q386" s="11"/>
    </row>
    <row r="387" spans="2:17" x14ac:dyDescent="0.25">
      <c r="B387" s="30"/>
      <c r="C387" s="301"/>
      <c r="H387" s="11"/>
      <c r="K387" s="11"/>
      <c r="M387" s="11"/>
      <c r="P387" s="11"/>
      <c r="Q387" s="11"/>
    </row>
    <row r="388" spans="2:17" x14ac:dyDescent="0.25">
      <c r="B388" s="30"/>
      <c r="C388" s="301"/>
      <c r="H388" s="11"/>
      <c r="K388" s="11"/>
      <c r="M388" s="11"/>
      <c r="P388" s="11"/>
      <c r="Q388" s="11"/>
    </row>
    <row r="389" spans="2:17" x14ac:dyDescent="0.25">
      <c r="B389" s="30"/>
      <c r="C389" s="301"/>
      <c r="H389" s="11"/>
      <c r="K389" s="11"/>
      <c r="M389" s="11"/>
      <c r="P389" s="11"/>
      <c r="Q389" s="11"/>
    </row>
    <row r="390" spans="2:17" x14ac:dyDescent="0.25">
      <c r="B390" s="30"/>
      <c r="C390" s="301"/>
      <c r="H390" s="11"/>
      <c r="K390" s="11"/>
      <c r="M390" s="11"/>
      <c r="P390" s="11"/>
      <c r="Q390" s="11"/>
    </row>
    <row r="391" spans="2:17" x14ac:dyDescent="0.25">
      <c r="B391" s="30"/>
      <c r="C391" s="301"/>
      <c r="H391" s="11"/>
      <c r="K391" s="11"/>
      <c r="M391" s="11"/>
      <c r="P391" s="11"/>
      <c r="Q391" s="11"/>
    </row>
    <row r="392" spans="2:17" x14ac:dyDescent="0.25">
      <c r="B392" s="30"/>
      <c r="C392" s="301"/>
      <c r="H392" s="11"/>
      <c r="K392" s="11"/>
      <c r="M392" s="11"/>
      <c r="P392" s="11"/>
      <c r="Q392" s="11"/>
    </row>
    <row r="393" spans="2:17" x14ac:dyDescent="0.25">
      <c r="B393" s="30"/>
      <c r="C393" s="301"/>
      <c r="H393" s="11"/>
      <c r="K393" s="11"/>
      <c r="M393" s="11"/>
      <c r="P393" s="11"/>
      <c r="Q393" s="11"/>
    </row>
    <row r="394" spans="2:17" x14ac:dyDescent="0.25">
      <c r="B394" s="30"/>
      <c r="C394" s="301"/>
      <c r="H394" s="11"/>
      <c r="K394" s="11"/>
      <c r="M394" s="11"/>
      <c r="P394" s="11"/>
      <c r="Q394" s="11"/>
    </row>
    <row r="395" spans="2:17" x14ac:dyDescent="0.25">
      <c r="B395" s="30"/>
      <c r="C395" s="301"/>
      <c r="H395" s="11"/>
      <c r="K395" s="11"/>
      <c r="M395" s="11"/>
      <c r="P395" s="11"/>
      <c r="Q395" s="11"/>
    </row>
    <row r="396" spans="2:17" x14ac:dyDescent="0.25">
      <c r="H396" s="11"/>
      <c r="K396" s="11"/>
      <c r="M396" s="11"/>
      <c r="P396" s="11"/>
      <c r="Q396" s="11"/>
    </row>
    <row r="397" spans="2:17" x14ac:dyDescent="0.25">
      <c r="H397" s="11"/>
      <c r="K397" s="11"/>
      <c r="M397" s="11"/>
      <c r="P397" s="11"/>
      <c r="Q397" s="11"/>
    </row>
    <row r="398" spans="2:17" x14ac:dyDescent="0.25">
      <c r="H398" s="11"/>
      <c r="K398" s="11"/>
      <c r="M398" s="11"/>
      <c r="P398" s="11"/>
      <c r="Q398" s="11"/>
    </row>
    <row r="399" spans="2:17" x14ac:dyDescent="0.25">
      <c r="B399" s="11"/>
      <c r="C399" s="302"/>
      <c r="H399" s="11"/>
      <c r="K399" s="11"/>
      <c r="M399" s="11"/>
      <c r="P399" s="11"/>
      <c r="Q399" s="11"/>
    </row>
  </sheetData>
  <sheetProtection algorithmName="SHA-512" hashValue="IpmgfxEIQAr1CP81tfJPvTpZysqVVFPyZxkV47nCdnXHCneKFTXqhkMU3rS6zZBZP7dna+5NJ+khfao+vxamCg==" saltValue="Qwl3w2nbHDsbWaRrC3L/Tw==" spinCount="100000" sheet="1" objects="1" scenarios="1"/>
  <mergeCells count="1">
    <mergeCell ref="C31:D31"/>
  </mergeCells>
  <pageMargins left="0.13" right="0.18" top="0.52" bottom="0.25" header="0.25" footer="0.25"/>
  <pageSetup fitToHeight="0" orientation="landscape" r:id="rId1"/>
  <headerFooter alignWithMargins="0">
    <oddHeader>&amp;CUNITED METHODIST WOMEN - DEMOPOLIS DISTRICT</oddHeader>
    <oddFooter>&amp;L&amp;D&amp;R&amp;P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399"/>
  <sheetViews>
    <sheetView workbookViewId="0">
      <pane xSplit="2" ySplit="1" topLeftCell="C23" activePane="bottomRight" state="frozen"/>
      <selection activeCell="B20" sqref="B20"/>
      <selection pane="topRight" activeCell="B20" sqref="B20"/>
      <selection pane="bottomLeft" activeCell="B20" sqref="B20"/>
      <selection pane="bottomRight" activeCell="C38" sqref="C38:D41"/>
    </sheetView>
  </sheetViews>
  <sheetFormatPr defaultColWidth="9.109375" defaultRowHeight="13.2" x14ac:dyDescent="0.25"/>
  <cols>
    <col min="1" max="1" width="3" style="11" customWidth="1"/>
    <col min="2" max="2" width="14.33203125" style="8" customWidth="1"/>
    <col min="3" max="3" width="6.44140625" style="9" customWidth="1"/>
    <col min="4" max="4" width="7" style="11" customWidth="1"/>
    <col min="5" max="5" width="7.44140625" style="11" customWidth="1"/>
    <col min="6" max="7" width="6.44140625" style="11" customWidth="1"/>
    <col min="8" max="8" width="7" style="36" customWidth="1"/>
    <col min="9" max="10" width="9.109375" style="11"/>
    <col min="11" max="11" width="7.5546875" style="25" customWidth="1"/>
    <col min="12" max="12" width="6.33203125" style="11" customWidth="1"/>
    <col min="13" max="13" width="8.5546875" style="43" customWidth="1"/>
    <col min="14" max="14" width="7" style="11" customWidth="1"/>
    <col min="15" max="15" width="6.88671875" style="11" customWidth="1"/>
    <col min="16" max="17" width="7.5546875" style="25" customWidth="1"/>
    <col min="18" max="18" width="29.33203125" style="11" customWidth="1"/>
    <col min="19" max="19" width="36.88671875" style="11" customWidth="1"/>
    <col min="20" max="16384" width="9.109375" style="11"/>
  </cols>
  <sheetData>
    <row r="1" spans="1:22" s="3" customFormat="1" ht="57.75" customHeight="1" thickBot="1" x14ac:dyDescent="0.3">
      <c r="A1" s="422">
        <f>members!A1</f>
        <v>2021</v>
      </c>
      <c r="B1" s="2" t="s">
        <v>259</v>
      </c>
      <c r="C1" s="298" t="s">
        <v>3</v>
      </c>
      <c r="D1" s="3" t="s">
        <v>4</v>
      </c>
      <c r="E1" s="3" t="s">
        <v>5</v>
      </c>
      <c r="F1" s="4" t="s">
        <v>6</v>
      </c>
      <c r="G1" s="3" t="s">
        <v>7</v>
      </c>
      <c r="H1" s="5" t="s">
        <v>8</v>
      </c>
      <c r="I1" s="3" t="s">
        <v>254</v>
      </c>
      <c r="J1" s="3" t="s">
        <v>280</v>
      </c>
      <c r="K1" s="289" t="s">
        <v>11</v>
      </c>
      <c r="L1" s="419" t="s">
        <v>113</v>
      </c>
      <c r="M1" s="419" t="s">
        <v>113</v>
      </c>
      <c r="N1" s="3" t="s">
        <v>9</v>
      </c>
      <c r="O1" s="419" t="s">
        <v>113</v>
      </c>
      <c r="P1" s="289" t="s">
        <v>12</v>
      </c>
      <c r="Q1" s="289" t="s">
        <v>70</v>
      </c>
      <c r="R1" s="3" t="s">
        <v>281</v>
      </c>
      <c r="S1" s="421" t="s">
        <v>258</v>
      </c>
    </row>
    <row r="2" spans="1:22" x14ac:dyDescent="0.25">
      <c r="A2" s="11">
        <v>1</v>
      </c>
      <c r="B2" s="304">
        <f>members!B2</f>
        <v>0</v>
      </c>
      <c r="C2" s="342"/>
      <c r="D2" s="339"/>
      <c r="E2" s="339"/>
      <c r="F2" s="339"/>
      <c r="G2" s="339"/>
      <c r="H2" s="339"/>
      <c r="I2" s="339"/>
      <c r="J2" s="339"/>
      <c r="K2" s="290">
        <f>SUM(D2:J2)</f>
        <v>0</v>
      </c>
      <c r="L2" s="348"/>
      <c r="M2" s="348"/>
      <c r="N2" s="348"/>
      <c r="O2" s="348"/>
      <c r="P2" s="290">
        <f t="shared" ref="P2:P15" si="0">SUM(L2:O2)</f>
        <v>0</v>
      </c>
      <c r="Q2" s="290">
        <f>K2+P2</f>
        <v>0</v>
      </c>
      <c r="R2" s="423"/>
      <c r="S2" s="6"/>
      <c r="T2" s="6"/>
      <c r="V2" s="131"/>
    </row>
    <row r="3" spans="1:22" x14ac:dyDescent="0.25">
      <c r="A3" s="11">
        <f>A2+1</f>
        <v>2</v>
      </c>
      <c r="B3" s="304">
        <f>members!B3</f>
        <v>0</v>
      </c>
      <c r="C3" s="344"/>
      <c r="D3" s="339"/>
      <c r="E3" s="339"/>
      <c r="F3" s="339"/>
      <c r="G3" s="339"/>
      <c r="H3" s="339"/>
      <c r="I3" s="339"/>
      <c r="J3" s="348"/>
      <c r="K3" s="290">
        <f t="shared" ref="K3:K28" si="1">SUM(D3:J3)</f>
        <v>0</v>
      </c>
      <c r="L3" s="348"/>
      <c r="M3" s="348"/>
      <c r="N3" s="348"/>
      <c r="O3" s="348"/>
      <c r="P3" s="290">
        <f t="shared" si="0"/>
        <v>0</v>
      </c>
      <c r="Q3" s="290">
        <f t="shared" ref="Q3:Q28" si="2">K3+P3</f>
        <v>0</v>
      </c>
      <c r="R3" s="423"/>
      <c r="S3" s="6"/>
      <c r="T3" s="6"/>
      <c r="V3" s="131"/>
    </row>
    <row r="4" spans="1:22" x14ac:dyDescent="0.25">
      <c r="A4" s="11">
        <f t="shared" ref="A4:A23" si="3">A3+1</f>
        <v>3</v>
      </c>
      <c r="B4" s="304">
        <f>members!B4</f>
        <v>0</v>
      </c>
      <c r="C4" s="342"/>
      <c r="D4" s="339"/>
      <c r="E4" s="339"/>
      <c r="F4" s="339"/>
      <c r="G4" s="339"/>
      <c r="H4" s="339"/>
      <c r="I4" s="339"/>
      <c r="J4" s="348"/>
      <c r="K4" s="290">
        <f t="shared" si="1"/>
        <v>0</v>
      </c>
      <c r="L4" s="348"/>
      <c r="M4" s="348"/>
      <c r="N4" s="348"/>
      <c r="O4" s="348"/>
      <c r="P4" s="290">
        <f t="shared" si="0"/>
        <v>0</v>
      </c>
      <c r="Q4" s="290">
        <f t="shared" si="2"/>
        <v>0</v>
      </c>
      <c r="R4" s="423"/>
      <c r="S4" s="6"/>
      <c r="T4" s="6"/>
      <c r="V4" s="131"/>
    </row>
    <row r="5" spans="1:22" x14ac:dyDescent="0.25">
      <c r="A5" s="11">
        <f t="shared" si="3"/>
        <v>4</v>
      </c>
      <c r="B5" s="304">
        <f>members!B5</f>
        <v>0</v>
      </c>
      <c r="C5" s="342"/>
      <c r="D5" s="339"/>
      <c r="E5" s="339"/>
      <c r="F5" s="339"/>
      <c r="G5" s="339"/>
      <c r="H5" s="339"/>
      <c r="I5" s="339"/>
      <c r="J5" s="348"/>
      <c r="K5" s="290">
        <f t="shared" si="1"/>
        <v>0</v>
      </c>
      <c r="L5" s="348"/>
      <c r="M5" s="348"/>
      <c r="N5" s="348"/>
      <c r="O5" s="348"/>
      <c r="P5" s="290">
        <f t="shared" si="0"/>
        <v>0</v>
      </c>
      <c r="Q5" s="290">
        <f t="shared" si="2"/>
        <v>0</v>
      </c>
      <c r="R5" s="423"/>
      <c r="S5" s="6"/>
      <c r="T5" s="6"/>
      <c r="V5" s="131"/>
    </row>
    <row r="6" spans="1:22" x14ac:dyDescent="0.25">
      <c r="A6" s="11">
        <f t="shared" si="3"/>
        <v>5</v>
      </c>
      <c r="B6" s="304">
        <f>members!B6</f>
        <v>0</v>
      </c>
      <c r="C6" s="342"/>
      <c r="D6" s="339"/>
      <c r="E6" s="339"/>
      <c r="F6" s="339"/>
      <c r="G6" s="339"/>
      <c r="H6" s="339"/>
      <c r="I6" s="339"/>
      <c r="J6" s="348"/>
      <c r="K6" s="290">
        <f t="shared" si="1"/>
        <v>0</v>
      </c>
      <c r="L6" s="348"/>
      <c r="M6" s="348"/>
      <c r="N6" s="348"/>
      <c r="O6" s="348"/>
      <c r="P6" s="290">
        <f t="shared" si="0"/>
        <v>0</v>
      </c>
      <c r="Q6" s="290">
        <f t="shared" si="2"/>
        <v>0</v>
      </c>
      <c r="R6" s="423"/>
      <c r="S6" s="6"/>
      <c r="T6" s="6"/>
      <c r="V6" s="131"/>
    </row>
    <row r="7" spans="1:22" x14ac:dyDescent="0.25">
      <c r="A7" s="11">
        <f t="shared" si="3"/>
        <v>6</v>
      </c>
      <c r="B7" s="304">
        <f>members!B7</f>
        <v>0</v>
      </c>
      <c r="C7" s="342"/>
      <c r="D7" s="339"/>
      <c r="E7" s="339"/>
      <c r="F7" s="339"/>
      <c r="G7" s="339"/>
      <c r="H7" s="339"/>
      <c r="I7" s="339"/>
      <c r="J7" s="348"/>
      <c r="K7" s="290">
        <f t="shared" si="1"/>
        <v>0</v>
      </c>
      <c r="L7" s="348"/>
      <c r="M7" s="348"/>
      <c r="N7" s="348"/>
      <c r="O7" s="348"/>
      <c r="P7" s="290">
        <f t="shared" si="0"/>
        <v>0</v>
      </c>
      <c r="Q7" s="290">
        <f t="shared" si="2"/>
        <v>0</v>
      </c>
      <c r="R7" s="423"/>
      <c r="S7" s="6"/>
      <c r="T7" s="6"/>
      <c r="V7" s="56"/>
    </row>
    <row r="8" spans="1:22" x14ac:dyDescent="0.25">
      <c r="A8" s="11">
        <f t="shared" si="3"/>
        <v>7</v>
      </c>
      <c r="B8" s="304">
        <f>members!B8</f>
        <v>0</v>
      </c>
      <c r="C8" s="344"/>
      <c r="D8" s="339"/>
      <c r="E8" s="339"/>
      <c r="F8" s="339"/>
      <c r="G8" s="339"/>
      <c r="H8" s="339"/>
      <c r="I8" s="339"/>
      <c r="J8" s="348"/>
      <c r="K8" s="290">
        <f t="shared" si="1"/>
        <v>0</v>
      </c>
      <c r="L8" s="348"/>
      <c r="M8" s="348"/>
      <c r="N8" s="348"/>
      <c r="O8" s="348"/>
      <c r="P8" s="290">
        <f t="shared" si="0"/>
        <v>0</v>
      </c>
      <c r="Q8" s="290">
        <f t="shared" si="2"/>
        <v>0</v>
      </c>
      <c r="R8" s="423"/>
      <c r="S8" s="6"/>
      <c r="T8" s="6"/>
      <c r="V8" s="131"/>
    </row>
    <row r="9" spans="1:22" x14ac:dyDescent="0.25">
      <c r="A9" s="11">
        <f t="shared" si="3"/>
        <v>8</v>
      </c>
      <c r="B9" s="304">
        <f>members!B9</f>
        <v>0</v>
      </c>
      <c r="C9" s="344"/>
      <c r="D9" s="339"/>
      <c r="E9" s="339"/>
      <c r="F9" s="339"/>
      <c r="G9" s="339"/>
      <c r="H9" s="339"/>
      <c r="I9" s="339"/>
      <c r="J9" s="348"/>
      <c r="K9" s="290">
        <f t="shared" si="1"/>
        <v>0</v>
      </c>
      <c r="L9" s="348"/>
      <c r="M9" s="348"/>
      <c r="N9" s="348"/>
      <c r="O9" s="348"/>
      <c r="P9" s="290">
        <f t="shared" si="0"/>
        <v>0</v>
      </c>
      <c r="Q9" s="290">
        <f t="shared" si="2"/>
        <v>0</v>
      </c>
      <c r="R9" s="423"/>
      <c r="S9" s="6"/>
      <c r="T9" s="6"/>
      <c r="V9" s="131"/>
    </row>
    <row r="10" spans="1:22" x14ac:dyDescent="0.25">
      <c r="A10" s="11">
        <f t="shared" si="3"/>
        <v>9</v>
      </c>
      <c r="B10" s="304">
        <f>members!B10</f>
        <v>0</v>
      </c>
      <c r="C10" s="342"/>
      <c r="D10" s="339"/>
      <c r="E10" s="339"/>
      <c r="F10" s="339"/>
      <c r="G10" s="339"/>
      <c r="H10" s="339"/>
      <c r="I10" s="339"/>
      <c r="J10" s="348"/>
      <c r="K10" s="290">
        <f t="shared" si="1"/>
        <v>0</v>
      </c>
      <c r="L10" s="348"/>
      <c r="M10" s="348"/>
      <c r="N10" s="348"/>
      <c r="O10" s="348"/>
      <c r="P10" s="290">
        <f t="shared" si="0"/>
        <v>0</v>
      </c>
      <c r="Q10" s="290">
        <f t="shared" si="2"/>
        <v>0</v>
      </c>
      <c r="R10" s="423"/>
      <c r="S10" s="6"/>
      <c r="T10" s="6"/>
      <c r="V10" s="131"/>
    </row>
    <row r="11" spans="1:22" x14ac:dyDescent="0.25">
      <c r="A11" s="11">
        <f t="shared" si="3"/>
        <v>10</v>
      </c>
      <c r="B11" s="304">
        <f>members!B11</f>
        <v>0</v>
      </c>
      <c r="C11" s="342"/>
      <c r="D11" s="339"/>
      <c r="E11" s="339"/>
      <c r="F11" s="339"/>
      <c r="G11" s="339"/>
      <c r="H11" s="339"/>
      <c r="I11" s="339"/>
      <c r="J11" s="348"/>
      <c r="K11" s="290">
        <f t="shared" si="1"/>
        <v>0</v>
      </c>
      <c r="L11" s="348"/>
      <c r="M11" s="348"/>
      <c r="N11" s="348"/>
      <c r="O11" s="348"/>
      <c r="P11" s="290">
        <f t="shared" si="0"/>
        <v>0</v>
      </c>
      <c r="Q11" s="290">
        <f t="shared" si="2"/>
        <v>0</v>
      </c>
      <c r="R11" s="423"/>
      <c r="S11" s="6"/>
      <c r="T11" s="6"/>
      <c r="V11" s="131"/>
    </row>
    <row r="12" spans="1:22" ht="15" customHeight="1" x14ac:dyDescent="0.25">
      <c r="A12" s="11">
        <f t="shared" si="3"/>
        <v>11</v>
      </c>
      <c r="B12" s="304">
        <f>members!B12</f>
        <v>0</v>
      </c>
      <c r="C12" s="342"/>
      <c r="D12" s="339"/>
      <c r="E12" s="339"/>
      <c r="F12" s="339"/>
      <c r="G12" s="339"/>
      <c r="H12" s="339"/>
      <c r="I12" s="339"/>
      <c r="J12" s="348"/>
      <c r="K12" s="290">
        <f t="shared" si="1"/>
        <v>0</v>
      </c>
      <c r="L12" s="348"/>
      <c r="M12" s="348"/>
      <c r="N12" s="348"/>
      <c r="O12" s="348"/>
      <c r="P12" s="290">
        <f t="shared" si="0"/>
        <v>0</v>
      </c>
      <c r="Q12" s="290">
        <f t="shared" si="2"/>
        <v>0</v>
      </c>
      <c r="R12" s="423"/>
      <c r="S12" s="6"/>
      <c r="T12" s="6"/>
      <c r="V12" s="131"/>
    </row>
    <row r="13" spans="1:22" x14ac:dyDescent="0.25">
      <c r="A13" s="11">
        <f t="shared" si="3"/>
        <v>12</v>
      </c>
      <c r="B13" s="304">
        <f>members!B13</f>
        <v>0</v>
      </c>
      <c r="C13" s="342"/>
      <c r="D13" s="339"/>
      <c r="E13" s="339"/>
      <c r="F13" s="339"/>
      <c r="G13" s="339"/>
      <c r="H13" s="339"/>
      <c r="I13" s="339"/>
      <c r="J13" s="348"/>
      <c r="K13" s="290">
        <f t="shared" si="1"/>
        <v>0</v>
      </c>
      <c r="L13" s="348"/>
      <c r="M13" s="348"/>
      <c r="N13" s="348"/>
      <c r="O13" s="348"/>
      <c r="P13" s="290">
        <f t="shared" si="0"/>
        <v>0</v>
      </c>
      <c r="Q13" s="290">
        <f t="shared" si="2"/>
        <v>0</v>
      </c>
      <c r="R13" s="423"/>
      <c r="S13" s="6"/>
      <c r="T13" s="6"/>
      <c r="V13" s="131"/>
    </row>
    <row r="14" spans="1:22" x14ac:dyDescent="0.25">
      <c r="A14" s="11">
        <f t="shared" si="3"/>
        <v>13</v>
      </c>
      <c r="B14" s="304">
        <f>members!B14</f>
        <v>0</v>
      </c>
      <c r="C14" s="342"/>
      <c r="D14" s="339"/>
      <c r="E14" s="339"/>
      <c r="F14" s="339"/>
      <c r="G14" s="339"/>
      <c r="H14" s="339"/>
      <c r="I14" s="339"/>
      <c r="J14" s="348"/>
      <c r="K14" s="290">
        <f t="shared" si="1"/>
        <v>0</v>
      </c>
      <c r="L14" s="348"/>
      <c r="M14" s="348"/>
      <c r="N14" s="348"/>
      <c r="O14" s="348"/>
      <c r="P14" s="290">
        <f t="shared" si="0"/>
        <v>0</v>
      </c>
      <c r="Q14" s="290">
        <f t="shared" si="2"/>
        <v>0</v>
      </c>
      <c r="R14" s="423"/>
      <c r="S14" s="6"/>
      <c r="T14" s="6"/>
      <c r="V14" s="131"/>
    </row>
    <row r="15" spans="1:22" x14ac:dyDescent="0.25">
      <c r="A15" s="11">
        <f t="shared" si="3"/>
        <v>14</v>
      </c>
      <c r="B15" s="304">
        <f>members!B15</f>
        <v>0</v>
      </c>
      <c r="C15" s="342"/>
      <c r="D15" s="339"/>
      <c r="E15" s="339"/>
      <c r="F15" s="339"/>
      <c r="G15" s="339"/>
      <c r="H15" s="339"/>
      <c r="I15" s="339"/>
      <c r="J15" s="348"/>
      <c r="K15" s="290">
        <f t="shared" si="1"/>
        <v>0</v>
      </c>
      <c r="L15" s="348"/>
      <c r="M15" s="348"/>
      <c r="N15" s="348"/>
      <c r="O15" s="348"/>
      <c r="P15" s="290">
        <f t="shared" si="0"/>
        <v>0</v>
      </c>
      <c r="Q15" s="290">
        <f t="shared" si="2"/>
        <v>0</v>
      </c>
      <c r="R15" s="423"/>
      <c r="V15" s="131"/>
    </row>
    <row r="16" spans="1:22" x14ac:dyDescent="0.25">
      <c r="A16" s="11">
        <f t="shared" si="3"/>
        <v>15</v>
      </c>
      <c r="B16" s="304">
        <f>members!B16</f>
        <v>0</v>
      </c>
      <c r="C16" s="342"/>
      <c r="D16" s="339"/>
      <c r="E16" s="339"/>
      <c r="F16" s="339"/>
      <c r="G16" s="339"/>
      <c r="H16" s="339"/>
      <c r="I16" s="339"/>
      <c r="J16" s="348"/>
      <c r="K16" s="290">
        <f t="shared" si="1"/>
        <v>0</v>
      </c>
      <c r="L16" s="348"/>
      <c r="M16" s="348"/>
      <c r="N16" s="348"/>
      <c r="O16" s="348"/>
      <c r="P16" s="290">
        <f t="shared" ref="P16:P28" si="4">SUM(L16:O16)</f>
        <v>0</v>
      </c>
      <c r="Q16" s="290">
        <f t="shared" si="2"/>
        <v>0</v>
      </c>
      <c r="R16" s="423"/>
      <c r="V16" s="131"/>
    </row>
    <row r="17" spans="1:22" x14ac:dyDescent="0.25">
      <c r="A17" s="11">
        <f t="shared" si="3"/>
        <v>16</v>
      </c>
      <c r="B17" s="304">
        <f>members!B17</f>
        <v>0</v>
      </c>
      <c r="C17" s="342"/>
      <c r="D17" s="339"/>
      <c r="E17" s="339"/>
      <c r="F17" s="339"/>
      <c r="G17" s="339"/>
      <c r="H17" s="339"/>
      <c r="I17" s="339"/>
      <c r="J17" s="348"/>
      <c r="K17" s="290">
        <f t="shared" si="1"/>
        <v>0</v>
      </c>
      <c r="L17" s="348"/>
      <c r="M17" s="348"/>
      <c r="N17" s="348"/>
      <c r="O17" s="348"/>
      <c r="P17" s="290">
        <f t="shared" si="4"/>
        <v>0</v>
      </c>
      <c r="Q17" s="290">
        <f t="shared" si="2"/>
        <v>0</v>
      </c>
      <c r="R17" s="423"/>
      <c r="V17" s="131"/>
    </row>
    <row r="18" spans="1:22" x14ac:dyDescent="0.25">
      <c r="A18" s="11">
        <f t="shared" si="3"/>
        <v>17</v>
      </c>
      <c r="B18" s="304">
        <f>members!B18</f>
        <v>0</v>
      </c>
      <c r="C18" s="342"/>
      <c r="D18" s="339"/>
      <c r="E18" s="339"/>
      <c r="F18" s="339"/>
      <c r="G18" s="339"/>
      <c r="H18" s="339"/>
      <c r="I18" s="339"/>
      <c r="J18" s="348"/>
      <c r="K18" s="290">
        <f t="shared" si="1"/>
        <v>0</v>
      </c>
      <c r="L18" s="348"/>
      <c r="M18" s="348"/>
      <c r="N18" s="348"/>
      <c r="O18" s="348"/>
      <c r="P18" s="290">
        <f t="shared" si="4"/>
        <v>0</v>
      </c>
      <c r="Q18" s="290">
        <f t="shared" si="2"/>
        <v>0</v>
      </c>
      <c r="R18" s="423"/>
      <c r="V18" s="131"/>
    </row>
    <row r="19" spans="1:22" x14ac:dyDescent="0.25">
      <c r="A19" s="11">
        <f t="shared" si="3"/>
        <v>18</v>
      </c>
      <c r="B19" s="304">
        <f>members!B19</f>
        <v>0</v>
      </c>
      <c r="C19" s="344"/>
      <c r="D19" s="339"/>
      <c r="E19" s="339"/>
      <c r="F19" s="339"/>
      <c r="G19" s="339"/>
      <c r="H19" s="339"/>
      <c r="I19" s="339"/>
      <c r="J19" s="348"/>
      <c r="K19" s="290">
        <f t="shared" si="1"/>
        <v>0</v>
      </c>
      <c r="L19" s="348"/>
      <c r="M19" s="348"/>
      <c r="N19" s="348"/>
      <c r="O19" s="348"/>
      <c r="P19" s="290">
        <f t="shared" si="4"/>
        <v>0</v>
      </c>
      <c r="Q19" s="290">
        <f t="shared" si="2"/>
        <v>0</v>
      </c>
      <c r="R19" s="423"/>
      <c r="V19" s="131"/>
    </row>
    <row r="20" spans="1:22" x14ac:dyDescent="0.25">
      <c r="A20" s="11">
        <f t="shared" si="3"/>
        <v>19</v>
      </c>
      <c r="B20" s="304">
        <f>members!B20</f>
        <v>0</v>
      </c>
      <c r="C20" s="342"/>
      <c r="D20" s="339"/>
      <c r="E20" s="339"/>
      <c r="F20" s="339"/>
      <c r="G20" s="339"/>
      <c r="H20" s="339"/>
      <c r="I20" s="339"/>
      <c r="J20" s="348"/>
      <c r="K20" s="290">
        <f t="shared" si="1"/>
        <v>0</v>
      </c>
      <c r="L20" s="348"/>
      <c r="M20" s="348"/>
      <c r="N20" s="348"/>
      <c r="O20" s="348"/>
      <c r="P20" s="290">
        <f t="shared" si="4"/>
        <v>0</v>
      </c>
      <c r="Q20" s="290">
        <f t="shared" si="2"/>
        <v>0</v>
      </c>
      <c r="R20" s="423"/>
    </row>
    <row r="21" spans="1:22" x14ac:dyDescent="0.25">
      <c r="A21" s="11">
        <f t="shared" si="3"/>
        <v>20</v>
      </c>
      <c r="B21" s="304">
        <f>members!B21</f>
        <v>0</v>
      </c>
      <c r="C21" s="342"/>
      <c r="D21" s="339"/>
      <c r="E21" s="339"/>
      <c r="F21" s="339"/>
      <c r="G21" s="339"/>
      <c r="H21" s="339"/>
      <c r="I21" s="339"/>
      <c r="J21" s="348"/>
      <c r="K21" s="290">
        <f t="shared" si="1"/>
        <v>0</v>
      </c>
      <c r="L21" s="348"/>
      <c r="M21" s="348"/>
      <c r="N21" s="348"/>
      <c r="O21" s="348"/>
      <c r="P21" s="290">
        <f t="shared" si="4"/>
        <v>0</v>
      </c>
      <c r="Q21" s="290">
        <f t="shared" si="2"/>
        <v>0</v>
      </c>
      <c r="R21" s="423"/>
    </row>
    <row r="22" spans="1:22" x14ac:dyDescent="0.25">
      <c r="A22" s="11">
        <f t="shared" si="3"/>
        <v>21</v>
      </c>
      <c r="B22" s="304">
        <f>members!B22</f>
        <v>0</v>
      </c>
      <c r="C22" s="342"/>
      <c r="D22" s="339"/>
      <c r="E22" s="339"/>
      <c r="F22" s="339"/>
      <c r="G22" s="339"/>
      <c r="H22" s="339"/>
      <c r="I22" s="339"/>
      <c r="J22" s="348"/>
      <c r="K22" s="290">
        <f t="shared" si="1"/>
        <v>0</v>
      </c>
      <c r="L22" s="348"/>
      <c r="M22" s="348"/>
      <c r="N22" s="348"/>
      <c r="O22" s="348"/>
      <c r="P22" s="290">
        <f t="shared" si="4"/>
        <v>0</v>
      </c>
      <c r="Q22" s="290">
        <f t="shared" si="2"/>
        <v>0</v>
      </c>
      <c r="R22" s="423"/>
    </row>
    <row r="23" spans="1:22" x14ac:dyDescent="0.25">
      <c r="A23" s="11">
        <f t="shared" si="3"/>
        <v>22</v>
      </c>
      <c r="B23" s="304">
        <f>members!B23</f>
        <v>0</v>
      </c>
      <c r="C23" s="342"/>
      <c r="D23" s="339"/>
      <c r="E23" s="339"/>
      <c r="F23" s="339"/>
      <c r="G23" s="339"/>
      <c r="H23" s="339"/>
      <c r="I23" s="339"/>
      <c r="J23" s="348"/>
      <c r="K23" s="290">
        <f t="shared" si="1"/>
        <v>0</v>
      </c>
      <c r="L23" s="348"/>
      <c r="M23" s="348"/>
      <c r="N23" s="348"/>
      <c r="O23" s="348"/>
      <c r="P23" s="290">
        <f t="shared" si="4"/>
        <v>0</v>
      </c>
      <c r="Q23" s="290">
        <f t="shared" si="2"/>
        <v>0</v>
      </c>
      <c r="R23" s="423"/>
    </row>
    <row r="24" spans="1:22" x14ac:dyDescent="0.25">
      <c r="B24" s="53" t="s">
        <v>77</v>
      </c>
      <c r="C24" s="342"/>
      <c r="D24" s="339"/>
      <c r="E24" s="339"/>
      <c r="F24" s="339"/>
      <c r="G24" s="339"/>
      <c r="H24" s="339"/>
      <c r="I24" s="339"/>
      <c r="J24" s="348"/>
      <c r="K24" s="290">
        <f t="shared" si="1"/>
        <v>0</v>
      </c>
      <c r="L24" s="339"/>
      <c r="M24" s="339"/>
      <c r="N24" s="339"/>
      <c r="O24" s="339"/>
      <c r="P24" s="290">
        <f t="shared" si="4"/>
        <v>0</v>
      </c>
      <c r="Q24" s="290">
        <f t="shared" si="2"/>
        <v>0</v>
      </c>
      <c r="R24" s="423"/>
      <c r="S24" s="53" t="s">
        <v>253</v>
      </c>
    </row>
    <row r="25" spans="1:22" x14ac:dyDescent="0.25">
      <c r="B25" s="296" t="s">
        <v>255</v>
      </c>
      <c r="C25" s="342"/>
      <c r="D25" s="339"/>
      <c r="E25" s="339"/>
      <c r="F25" s="339"/>
      <c r="G25" s="339"/>
      <c r="H25" s="339"/>
      <c r="I25" s="339"/>
      <c r="J25" s="348"/>
      <c r="K25" s="290">
        <f t="shared" si="1"/>
        <v>0</v>
      </c>
      <c r="L25" s="339"/>
      <c r="M25" s="339"/>
      <c r="N25" s="339"/>
      <c r="O25" s="339"/>
      <c r="P25" s="290">
        <f t="shared" si="4"/>
        <v>0</v>
      </c>
      <c r="Q25" s="290">
        <f>K25+P25</f>
        <v>0</v>
      </c>
      <c r="R25" s="423"/>
    </row>
    <row r="26" spans="1:22" x14ac:dyDescent="0.25">
      <c r="B26" s="53" t="s">
        <v>13</v>
      </c>
      <c r="C26" s="342"/>
      <c r="D26" s="339"/>
      <c r="E26" s="339"/>
      <c r="F26" s="339"/>
      <c r="G26" s="339"/>
      <c r="H26" s="339"/>
      <c r="I26" s="339"/>
      <c r="J26" s="348"/>
      <c r="K26" s="290">
        <f t="shared" si="1"/>
        <v>0</v>
      </c>
      <c r="L26" s="339"/>
      <c r="M26" s="339"/>
      <c r="N26" s="295">
        <f>C43</f>
        <v>0</v>
      </c>
      <c r="O26" s="295">
        <f>D43</f>
        <v>0</v>
      </c>
      <c r="P26" s="290">
        <f t="shared" si="4"/>
        <v>0</v>
      </c>
      <c r="Q26" s="290">
        <f t="shared" si="2"/>
        <v>0</v>
      </c>
      <c r="R26" s="502"/>
    </row>
    <row r="27" spans="1:22" s="47" customFormat="1" x14ac:dyDescent="0.25">
      <c r="B27" s="297"/>
      <c r="C27" s="345"/>
      <c r="D27" s="346"/>
      <c r="E27" s="346"/>
      <c r="F27" s="346"/>
      <c r="G27" s="346"/>
      <c r="H27" s="346"/>
      <c r="I27" s="346"/>
      <c r="J27" s="339"/>
      <c r="K27" s="290">
        <f t="shared" si="1"/>
        <v>0</v>
      </c>
      <c r="L27" s="346"/>
      <c r="M27" s="346"/>
      <c r="N27" s="346"/>
      <c r="O27" s="346"/>
      <c r="P27" s="290">
        <f t="shared" si="4"/>
        <v>0</v>
      </c>
      <c r="Q27" s="290">
        <f t="shared" si="2"/>
        <v>0</v>
      </c>
      <c r="R27" s="424"/>
    </row>
    <row r="28" spans="1:22" s="12" customFormat="1" ht="13.8" thickBot="1" x14ac:dyDescent="0.3">
      <c r="A28" s="47"/>
      <c r="B28" s="53" t="s">
        <v>93</v>
      </c>
      <c r="C28" s="347"/>
      <c r="D28" s="346"/>
      <c r="E28" s="346"/>
      <c r="F28" s="346"/>
      <c r="G28" s="346"/>
      <c r="H28" s="346"/>
      <c r="I28" s="346"/>
      <c r="J28" s="465"/>
      <c r="K28" s="290">
        <f t="shared" si="1"/>
        <v>0</v>
      </c>
      <c r="L28" s="346"/>
      <c r="M28" s="346"/>
      <c r="N28" s="346"/>
      <c r="O28" s="346"/>
      <c r="P28" s="290">
        <f t="shared" si="4"/>
        <v>0</v>
      </c>
      <c r="Q28" s="290">
        <f t="shared" si="2"/>
        <v>0</v>
      </c>
      <c r="R28" s="425"/>
    </row>
    <row r="29" spans="1:22" s="290" customFormat="1" ht="13.8" thickBot="1" x14ac:dyDescent="0.3">
      <c r="B29" s="291" t="s">
        <v>10</v>
      </c>
      <c r="C29" s="292"/>
      <c r="D29" s="293">
        <f t="shared" ref="D29:Q29" si="5">SUM(D2:D28)</f>
        <v>0</v>
      </c>
      <c r="E29" s="294">
        <f t="shared" si="5"/>
        <v>0</v>
      </c>
      <c r="F29" s="294">
        <f t="shared" si="5"/>
        <v>0</v>
      </c>
      <c r="G29" s="294">
        <f t="shared" si="5"/>
        <v>0</v>
      </c>
      <c r="H29" s="294">
        <f t="shared" si="5"/>
        <v>0</v>
      </c>
      <c r="I29" s="294">
        <f t="shared" si="5"/>
        <v>0</v>
      </c>
      <c r="J29" s="294">
        <f t="shared" si="5"/>
        <v>0</v>
      </c>
      <c r="K29" s="294">
        <f t="shared" si="5"/>
        <v>0</v>
      </c>
      <c r="L29" s="294">
        <f t="shared" si="5"/>
        <v>0</v>
      </c>
      <c r="M29" s="294">
        <f t="shared" si="5"/>
        <v>0</v>
      </c>
      <c r="N29" s="294">
        <f t="shared" si="5"/>
        <v>0</v>
      </c>
      <c r="O29" s="294">
        <f t="shared" si="5"/>
        <v>0</v>
      </c>
      <c r="P29" s="294">
        <f t="shared" si="5"/>
        <v>0</v>
      </c>
      <c r="Q29" s="294">
        <f t="shared" si="5"/>
        <v>0</v>
      </c>
    </row>
    <row r="30" spans="1:22" s="16" customFormat="1" ht="13.8" thickBot="1" x14ac:dyDescent="0.3">
      <c r="B30" s="15"/>
      <c r="C30" s="349"/>
      <c r="D30" s="350"/>
      <c r="F30" s="13"/>
      <c r="G30" s="13"/>
      <c r="H30" s="13"/>
      <c r="I30" s="13"/>
      <c r="J30" s="13"/>
      <c r="K30" s="14"/>
      <c r="L30" s="13"/>
      <c r="M30" s="42"/>
      <c r="N30" s="13"/>
      <c r="O30" s="13"/>
      <c r="P30" s="14"/>
      <c r="Q30" s="14"/>
    </row>
    <row r="31" spans="1:22" x14ac:dyDescent="0.25">
      <c r="B31" s="142"/>
      <c r="C31" s="682" t="s">
        <v>171</v>
      </c>
      <c r="D31" s="683"/>
      <c r="E31" s="17"/>
      <c r="F31" s="17"/>
      <c r="G31" s="17"/>
      <c r="H31" s="33"/>
      <c r="I31" s="33"/>
      <c r="J31" s="33"/>
      <c r="K31" s="18"/>
      <c r="L31" s="19"/>
      <c r="N31" s="19"/>
      <c r="O31" s="20"/>
      <c r="P31" s="18"/>
      <c r="Q31" s="18"/>
    </row>
    <row r="32" spans="1:22" ht="13.8" thickBot="1" x14ac:dyDescent="0.3">
      <c r="B32" s="142"/>
      <c r="C32" s="303" t="s">
        <v>119</v>
      </c>
      <c r="D32" s="287" t="s">
        <v>113</v>
      </c>
      <c r="E32" s="22"/>
      <c r="F32" s="420" t="s">
        <v>256</v>
      </c>
      <c r="G32" s="37"/>
      <c r="H32" s="33"/>
      <c r="K32" s="37"/>
      <c r="L32" s="19"/>
      <c r="N32" s="19"/>
      <c r="O32" s="20"/>
      <c r="P32" s="37"/>
      <c r="Q32" s="37"/>
      <c r="T32" s="6"/>
    </row>
    <row r="33" spans="2:17" x14ac:dyDescent="0.25">
      <c r="B33" s="6" t="s">
        <v>101</v>
      </c>
      <c r="C33" s="351"/>
      <c r="D33" s="351"/>
      <c r="E33" s="10"/>
      <c r="F33" s="420" t="s">
        <v>257</v>
      </c>
      <c r="G33" s="37"/>
      <c r="H33" s="1"/>
      <c r="K33" s="37"/>
      <c r="L33" s="1"/>
      <c r="M33" s="41"/>
      <c r="N33" s="1"/>
      <c r="O33" s="20"/>
      <c r="P33" s="37"/>
      <c r="Q33" s="37"/>
    </row>
    <row r="34" spans="2:17" x14ac:dyDescent="0.25">
      <c r="B34" s="6" t="s">
        <v>102</v>
      </c>
      <c r="C34" s="343"/>
      <c r="D34" s="343"/>
      <c r="E34" s="10"/>
      <c r="F34" s="10"/>
      <c r="G34" s="37"/>
      <c r="H34" s="34"/>
      <c r="K34" s="37"/>
      <c r="L34" s="31"/>
      <c r="M34" s="44"/>
      <c r="N34" s="31"/>
      <c r="O34" s="20"/>
      <c r="P34" s="37"/>
      <c r="Q34" s="37"/>
    </row>
    <row r="35" spans="2:17" x14ac:dyDescent="0.25">
      <c r="B35" s="6" t="s">
        <v>103</v>
      </c>
      <c r="C35" s="343"/>
      <c r="D35" s="343"/>
      <c r="E35" s="10"/>
      <c r="F35" s="10"/>
      <c r="G35" s="38"/>
      <c r="H35" s="34"/>
      <c r="K35" s="38"/>
      <c r="L35" s="32"/>
      <c r="M35" s="45"/>
      <c r="N35" s="32"/>
      <c r="O35" s="20"/>
      <c r="P35" s="38"/>
      <c r="Q35" s="38"/>
    </row>
    <row r="36" spans="2:17" x14ac:dyDescent="0.25">
      <c r="B36" s="6" t="s">
        <v>104</v>
      </c>
      <c r="C36" s="343"/>
      <c r="D36" s="343"/>
      <c r="E36" s="10"/>
      <c r="F36" s="10"/>
      <c r="G36" s="10"/>
      <c r="H36" s="33"/>
      <c r="K36" s="18"/>
      <c r="L36" s="19"/>
      <c r="N36" s="19"/>
      <c r="O36" s="20"/>
      <c r="P36" s="18"/>
      <c r="Q36" s="18"/>
    </row>
    <row r="37" spans="2:17" x14ac:dyDescent="0.25">
      <c r="B37" s="6" t="s">
        <v>172</v>
      </c>
      <c r="C37" s="145">
        <f>SUM(C33:C36)</f>
        <v>0</v>
      </c>
      <c r="D37" s="145">
        <f>SUM(D33:D36)</f>
        <v>0</v>
      </c>
      <c r="E37" s="39"/>
      <c r="F37" s="39"/>
      <c r="G37" s="39"/>
      <c r="H37" s="33"/>
      <c r="K37" s="39"/>
      <c r="L37" s="19"/>
      <c r="N37" s="19"/>
      <c r="O37" s="20"/>
      <c r="P37" s="39"/>
      <c r="Q37" s="39"/>
    </row>
    <row r="38" spans="2:17" x14ac:dyDescent="0.25">
      <c r="B38" s="6" t="s">
        <v>105</v>
      </c>
      <c r="C38" s="343"/>
      <c r="D38" s="343"/>
      <c r="E38" s="24"/>
      <c r="F38" s="24"/>
      <c r="G38" s="37"/>
      <c r="H38" s="33"/>
      <c r="K38" s="37"/>
      <c r="L38" s="19"/>
      <c r="N38" s="19"/>
      <c r="O38" s="20"/>
      <c r="P38" s="37"/>
      <c r="Q38" s="37"/>
    </row>
    <row r="39" spans="2:17" x14ac:dyDescent="0.25">
      <c r="B39" s="6" t="s">
        <v>106</v>
      </c>
      <c r="C39" s="343"/>
      <c r="D39" s="343"/>
      <c r="E39" s="24"/>
      <c r="F39" s="24"/>
      <c r="G39" s="37"/>
      <c r="H39" s="33"/>
      <c r="K39" s="37"/>
      <c r="L39" s="19"/>
      <c r="N39" s="19"/>
      <c r="O39" s="20"/>
      <c r="P39" s="37"/>
      <c r="Q39" s="37"/>
    </row>
    <row r="40" spans="2:17" x14ac:dyDescent="0.25">
      <c r="B40" s="6" t="s">
        <v>107</v>
      </c>
      <c r="C40" s="343"/>
      <c r="D40" s="343"/>
      <c r="E40" s="24"/>
      <c r="F40" s="24"/>
      <c r="G40" s="37"/>
      <c r="H40" s="33"/>
      <c r="K40" s="37"/>
      <c r="L40" s="19"/>
      <c r="N40" s="19"/>
      <c r="O40" s="20"/>
      <c r="P40" s="37"/>
      <c r="Q40" s="37"/>
    </row>
    <row r="41" spans="2:17" x14ac:dyDescent="0.25">
      <c r="B41" s="6" t="s">
        <v>108</v>
      </c>
      <c r="C41" s="343"/>
      <c r="D41" s="343"/>
      <c r="E41" s="24"/>
      <c r="F41" s="24"/>
      <c r="G41" s="37"/>
      <c r="H41" s="33"/>
      <c r="K41" s="37"/>
      <c r="L41" s="19"/>
      <c r="N41" s="19"/>
      <c r="O41" s="20"/>
      <c r="P41" s="37"/>
      <c r="Q41" s="37"/>
    </row>
    <row r="42" spans="2:17" x14ac:dyDescent="0.25">
      <c r="B42" s="6" t="s">
        <v>173</v>
      </c>
      <c r="C42" s="145">
        <f>SUM(C38:C41)</f>
        <v>0</v>
      </c>
      <c r="D42" s="145">
        <f>SUM(D38:D41)</f>
        <v>0</v>
      </c>
      <c r="E42" s="24"/>
      <c r="F42" s="24"/>
      <c r="G42" s="37"/>
      <c r="H42" s="33"/>
      <c r="K42" s="37"/>
      <c r="L42" s="19"/>
      <c r="N42" s="19"/>
      <c r="O42" s="20"/>
      <c r="P42" s="37"/>
      <c r="Q42" s="37"/>
    </row>
    <row r="43" spans="2:17" x14ac:dyDescent="0.25">
      <c r="B43" s="46" t="s">
        <v>174</v>
      </c>
      <c r="C43" s="143">
        <f>C37+C42</f>
        <v>0</v>
      </c>
      <c r="D43" s="143">
        <f>D37+D42</f>
        <v>0</v>
      </c>
      <c r="E43" s="24"/>
      <c r="F43" s="24"/>
      <c r="G43" s="37"/>
      <c r="H43" s="33"/>
      <c r="K43" s="37"/>
      <c r="L43" s="19"/>
      <c r="N43" s="19"/>
      <c r="O43" s="20"/>
      <c r="P43" s="37"/>
      <c r="Q43" s="37"/>
    </row>
    <row r="44" spans="2:17" x14ac:dyDescent="0.25">
      <c r="B44" s="21"/>
      <c r="C44" s="299"/>
      <c r="D44" s="23"/>
      <c r="E44" s="24"/>
      <c r="F44" s="24"/>
      <c r="G44" s="37"/>
      <c r="H44" s="33"/>
      <c r="K44" s="37"/>
      <c r="L44" s="19"/>
      <c r="N44" s="19"/>
      <c r="O44" s="20"/>
      <c r="P44" s="37"/>
      <c r="Q44" s="37"/>
    </row>
    <row r="45" spans="2:17" x14ac:dyDescent="0.25">
      <c r="B45" s="21"/>
      <c r="C45" s="299"/>
      <c r="D45" s="23"/>
      <c r="E45" s="24"/>
      <c r="F45" s="24"/>
      <c r="G45" s="37"/>
      <c r="H45" s="33"/>
      <c r="K45" s="37"/>
      <c r="L45" s="19"/>
      <c r="N45" s="19"/>
      <c r="O45" s="20"/>
      <c r="P45" s="37"/>
      <c r="Q45" s="37"/>
    </row>
    <row r="46" spans="2:17" x14ac:dyDescent="0.25">
      <c r="B46" s="21"/>
      <c r="C46" s="299"/>
      <c r="D46" s="23"/>
      <c r="E46" s="24"/>
      <c r="F46" s="24"/>
      <c r="G46" s="37"/>
      <c r="H46" s="33"/>
      <c r="K46" s="37"/>
      <c r="L46" s="19"/>
      <c r="N46" s="19"/>
      <c r="O46" s="20"/>
      <c r="P46" s="37"/>
      <c r="Q46" s="37"/>
    </row>
    <row r="47" spans="2:17" x14ac:dyDescent="0.25">
      <c r="B47" s="21"/>
      <c r="C47" s="299"/>
      <c r="D47" s="23"/>
      <c r="E47" s="24"/>
      <c r="F47" s="24"/>
      <c r="G47" s="37"/>
      <c r="H47" s="33"/>
      <c r="K47" s="37"/>
      <c r="L47" s="19"/>
      <c r="N47" s="19"/>
      <c r="O47" s="20"/>
      <c r="P47" s="37"/>
      <c r="Q47" s="37"/>
    </row>
    <row r="48" spans="2:17" x14ac:dyDescent="0.25">
      <c r="B48" s="21"/>
      <c r="C48" s="299"/>
      <c r="D48" s="23"/>
      <c r="E48" s="24"/>
      <c r="F48" s="24"/>
      <c r="G48" s="37"/>
      <c r="H48" s="33"/>
      <c r="K48" s="37"/>
      <c r="L48" s="19"/>
      <c r="N48" s="19"/>
      <c r="O48" s="20"/>
      <c r="P48" s="37"/>
      <c r="Q48" s="37"/>
    </row>
    <row r="49" spans="1:17" x14ac:dyDescent="0.25">
      <c r="B49" s="21"/>
      <c r="C49" s="299"/>
      <c r="D49" s="23"/>
      <c r="E49" s="24"/>
      <c r="F49" s="24"/>
      <c r="G49" s="37"/>
      <c r="H49" s="33"/>
      <c r="K49" s="37"/>
      <c r="L49" s="19"/>
      <c r="N49" s="19"/>
      <c r="O49" s="20"/>
      <c r="P49" s="37"/>
      <c r="Q49" s="37"/>
    </row>
    <row r="50" spans="1:17" x14ac:dyDescent="0.25">
      <c r="B50" s="21"/>
      <c r="C50" s="299"/>
      <c r="D50" s="23"/>
      <c r="E50" s="23"/>
      <c r="F50" s="23"/>
      <c r="G50" s="37"/>
      <c r="H50" s="33"/>
      <c r="K50" s="37"/>
      <c r="L50" s="19"/>
      <c r="N50" s="19"/>
      <c r="O50" s="20"/>
      <c r="P50" s="37"/>
      <c r="Q50" s="37"/>
    </row>
    <row r="51" spans="1:17" x14ac:dyDescent="0.25">
      <c r="B51" s="21"/>
      <c r="C51" s="299"/>
      <c r="D51" s="23"/>
      <c r="E51" s="23"/>
      <c r="F51" s="23"/>
      <c r="G51" s="37"/>
      <c r="H51" s="33"/>
      <c r="K51" s="37"/>
      <c r="L51" s="19"/>
      <c r="N51" s="19"/>
      <c r="O51" s="20"/>
      <c r="P51" s="37"/>
      <c r="Q51" s="37"/>
    </row>
    <row r="52" spans="1:17" s="12" customFormat="1" ht="13.8" thickBot="1" x14ac:dyDescent="0.3">
      <c r="A52" s="47"/>
      <c r="B52" s="21"/>
      <c r="C52" s="299"/>
      <c r="D52" s="23"/>
      <c r="E52" s="23"/>
      <c r="F52" s="23"/>
      <c r="G52" s="37"/>
      <c r="H52" s="33"/>
      <c r="I52" s="11"/>
      <c r="J52" s="11"/>
      <c r="K52" s="37"/>
      <c r="L52" s="19"/>
      <c r="M52" s="43"/>
      <c r="N52" s="19"/>
      <c r="O52" s="26"/>
      <c r="P52" s="37"/>
      <c r="Q52" s="37"/>
    </row>
    <row r="53" spans="1:17" s="7" customFormat="1" x14ac:dyDescent="0.25">
      <c r="B53" s="21"/>
      <c r="C53" s="299"/>
      <c r="D53" s="19"/>
      <c r="E53" s="23"/>
      <c r="F53" s="23"/>
      <c r="G53" s="19"/>
      <c r="H53" s="33"/>
      <c r="I53" s="11"/>
      <c r="J53" s="11"/>
      <c r="K53" s="18"/>
      <c r="L53" s="19"/>
      <c r="M53" s="43"/>
      <c r="N53" s="19"/>
      <c r="O53" s="27"/>
      <c r="P53" s="18"/>
      <c r="Q53" s="18"/>
    </row>
    <row r="54" spans="1:17" x14ac:dyDescent="0.25">
      <c r="B54" s="21"/>
      <c r="C54" s="299"/>
      <c r="D54" s="19"/>
      <c r="E54" s="19"/>
      <c r="F54" s="19"/>
      <c r="G54" s="19"/>
      <c r="H54" s="33"/>
      <c r="K54" s="19"/>
      <c r="L54" s="19"/>
      <c r="N54" s="19"/>
      <c r="O54" s="20"/>
      <c r="P54" s="19"/>
      <c r="Q54" s="19"/>
    </row>
    <row r="55" spans="1:17" x14ac:dyDescent="0.25">
      <c r="B55" s="21"/>
      <c r="C55" s="299"/>
      <c r="D55" s="19"/>
      <c r="E55" s="18"/>
      <c r="F55" s="18"/>
      <c r="G55" s="19"/>
      <c r="H55" s="33"/>
      <c r="K55" s="19"/>
      <c r="L55" s="19"/>
      <c r="N55" s="19"/>
      <c r="O55" s="20"/>
      <c r="P55" s="19"/>
      <c r="Q55" s="19"/>
    </row>
    <row r="56" spans="1:17" x14ac:dyDescent="0.25">
      <c r="B56" s="21"/>
      <c r="C56" s="299"/>
      <c r="D56" s="19"/>
      <c r="E56" s="18"/>
      <c r="F56" s="18"/>
      <c r="G56" s="19"/>
      <c r="H56" s="33"/>
      <c r="K56" s="19"/>
      <c r="L56" s="19"/>
      <c r="N56" s="19"/>
      <c r="O56" s="20"/>
      <c r="P56" s="19"/>
      <c r="Q56" s="19"/>
    </row>
    <row r="57" spans="1:17" x14ac:dyDescent="0.25">
      <c r="B57" s="21"/>
      <c r="C57" s="299"/>
      <c r="D57" s="19"/>
      <c r="E57" s="18"/>
      <c r="F57" s="18"/>
      <c r="G57" s="18"/>
      <c r="H57" s="33"/>
      <c r="K57" s="18"/>
      <c r="L57" s="19"/>
      <c r="N57" s="19"/>
      <c r="O57" s="20"/>
      <c r="P57" s="18"/>
      <c r="Q57" s="18"/>
    </row>
    <row r="58" spans="1:17" x14ac:dyDescent="0.25">
      <c r="B58" s="21"/>
      <c r="C58" s="299"/>
      <c r="D58" s="19"/>
      <c r="E58" s="18"/>
      <c r="F58" s="28"/>
      <c r="G58" s="18"/>
      <c r="H58" s="33"/>
      <c r="K58" s="18"/>
      <c r="L58" s="19"/>
      <c r="N58" s="19"/>
      <c r="O58" s="20"/>
      <c r="P58" s="18"/>
      <c r="Q58" s="18"/>
    </row>
    <row r="59" spans="1:17" x14ac:dyDescent="0.25">
      <c r="B59" s="21"/>
      <c r="C59" s="299"/>
      <c r="D59" s="19"/>
      <c r="E59" s="18"/>
      <c r="F59" s="28"/>
      <c r="G59" s="18"/>
      <c r="H59" s="35"/>
      <c r="K59" s="18"/>
      <c r="L59" s="19"/>
      <c r="N59" s="19"/>
      <c r="O59" s="20"/>
      <c r="P59" s="18"/>
      <c r="Q59" s="18"/>
    </row>
    <row r="60" spans="1:17" x14ac:dyDescent="0.25">
      <c r="B60" s="21"/>
      <c r="C60" s="299"/>
      <c r="D60" s="19"/>
      <c r="E60" s="18"/>
      <c r="F60" s="28"/>
      <c r="G60" s="18"/>
      <c r="H60" s="33"/>
      <c r="K60" s="18"/>
      <c r="L60" s="19"/>
      <c r="N60" s="19"/>
      <c r="O60" s="20"/>
      <c r="P60" s="18"/>
      <c r="Q60" s="18"/>
    </row>
    <row r="61" spans="1:17" x14ac:dyDescent="0.25">
      <c r="B61" s="21"/>
      <c r="C61" s="299"/>
      <c r="D61" s="19"/>
      <c r="E61" s="18"/>
      <c r="F61" s="28"/>
      <c r="G61" s="18"/>
      <c r="H61" s="33"/>
      <c r="K61" s="18"/>
      <c r="L61" s="19"/>
      <c r="N61" s="19"/>
      <c r="O61" s="20"/>
      <c r="P61" s="18"/>
      <c r="Q61" s="18"/>
    </row>
    <row r="62" spans="1:17" x14ac:dyDescent="0.25">
      <c r="B62" s="21"/>
      <c r="C62" s="299"/>
      <c r="D62" s="19"/>
      <c r="E62" s="18"/>
      <c r="F62" s="28"/>
      <c r="G62" s="18"/>
      <c r="H62" s="33"/>
      <c r="K62" s="18"/>
      <c r="L62" s="19"/>
      <c r="N62" s="19"/>
      <c r="O62" s="20"/>
      <c r="P62" s="18"/>
      <c r="Q62" s="18"/>
    </row>
    <row r="63" spans="1:17" x14ac:dyDescent="0.25">
      <c r="B63" s="21"/>
      <c r="C63" s="299"/>
      <c r="D63" s="19"/>
      <c r="E63" s="18"/>
      <c r="F63" s="28"/>
      <c r="G63" s="18"/>
      <c r="H63" s="33"/>
      <c r="K63" s="18"/>
      <c r="L63" s="19"/>
      <c r="N63" s="19"/>
      <c r="O63" s="20"/>
      <c r="P63" s="18"/>
      <c r="Q63" s="18"/>
    </row>
    <row r="64" spans="1:17" x14ac:dyDescent="0.25">
      <c r="B64" s="21"/>
      <c r="C64" s="299"/>
      <c r="D64" s="19"/>
      <c r="E64" s="18"/>
      <c r="F64" s="28"/>
      <c r="G64" s="18"/>
      <c r="H64" s="33"/>
      <c r="K64" s="18"/>
      <c r="L64" s="19"/>
      <c r="N64" s="19"/>
      <c r="O64" s="20"/>
      <c r="P64" s="18"/>
      <c r="Q64" s="18"/>
    </row>
    <row r="65" spans="2:17" x14ac:dyDescent="0.25">
      <c r="B65" s="21"/>
      <c r="C65" s="299"/>
      <c r="D65" s="19"/>
      <c r="E65" s="18"/>
      <c r="F65" s="28"/>
      <c r="G65" s="18"/>
      <c r="H65" s="33"/>
      <c r="K65" s="18"/>
      <c r="L65" s="19"/>
      <c r="N65" s="19"/>
      <c r="O65" s="20"/>
      <c r="P65" s="18"/>
      <c r="Q65" s="18"/>
    </row>
    <row r="66" spans="2:17" ht="13.8" x14ac:dyDescent="0.25">
      <c r="B66" s="21"/>
      <c r="C66" s="299"/>
      <c r="D66" s="19"/>
      <c r="E66" s="18"/>
      <c r="F66" s="18"/>
      <c r="G66" s="40"/>
      <c r="H66" s="33"/>
      <c r="K66" s="40"/>
      <c r="L66" s="19"/>
      <c r="N66" s="19"/>
      <c r="O66" s="20"/>
      <c r="P66" s="40"/>
      <c r="Q66" s="40"/>
    </row>
    <row r="67" spans="2:17" x14ac:dyDescent="0.25">
      <c r="B67" s="21"/>
      <c r="C67" s="299"/>
      <c r="D67" s="19"/>
      <c r="E67" s="18"/>
      <c r="F67" s="18"/>
      <c r="G67" s="18"/>
      <c r="H67" s="33"/>
      <c r="K67" s="18"/>
      <c r="L67" s="19"/>
      <c r="N67" s="19"/>
      <c r="O67" s="20"/>
      <c r="P67" s="18"/>
      <c r="Q67" s="18"/>
    </row>
    <row r="68" spans="2:17" x14ac:dyDescent="0.25">
      <c r="B68" s="21"/>
      <c r="C68" s="300"/>
      <c r="D68" s="29"/>
      <c r="E68" s="29"/>
      <c r="F68" s="18"/>
      <c r="G68" s="18"/>
      <c r="H68" s="33"/>
      <c r="K68" s="18"/>
      <c r="L68" s="19"/>
      <c r="N68" s="19"/>
      <c r="O68" s="20"/>
      <c r="P68" s="18"/>
      <c r="Q68" s="18"/>
    </row>
    <row r="69" spans="2:17" x14ac:dyDescent="0.25">
      <c r="B69" s="21"/>
      <c r="C69" s="300"/>
      <c r="D69" s="29"/>
      <c r="E69" s="29"/>
      <c r="F69" s="18"/>
      <c r="G69" s="18"/>
      <c r="H69" s="33"/>
      <c r="K69" s="18"/>
      <c r="L69" s="19"/>
      <c r="N69" s="19"/>
      <c r="O69" s="20"/>
      <c r="P69" s="18"/>
      <c r="Q69" s="18"/>
    </row>
    <row r="70" spans="2:17" x14ac:dyDescent="0.25">
      <c r="B70" s="21"/>
      <c r="C70" s="300"/>
      <c r="D70" s="29"/>
      <c r="E70" s="18"/>
      <c r="F70" s="31"/>
      <c r="G70" s="31"/>
      <c r="H70" s="33"/>
      <c r="K70" s="18"/>
      <c r="L70" s="19"/>
      <c r="N70" s="19"/>
      <c r="O70" s="20"/>
      <c r="P70" s="18"/>
      <c r="Q70" s="18"/>
    </row>
    <row r="71" spans="2:17" x14ac:dyDescent="0.25">
      <c r="B71" s="21"/>
      <c r="C71" s="299"/>
      <c r="D71" s="19"/>
      <c r="E71" s="18"/>
      <c r="F71" s="18"/>
      <c r="G71" s="18"/>
      <c r="H71" s="33"/>
      <c r="K71" s="18"/>
      <c r="L71" s="19"/>
      <c r="N71" s="19"/>
      <c r="O71" s="20"/>
      <c r="P71" s="18"/>
      <c r="Q71" s="18"/>
    </row>
    <row r="72" spans="2:17" x14ac:dyDescent="0.25">
      <c r="B72" s="21"/>
      <c r="C72" s="299"/>
      <c r="D72" s="19"/>
      <c r="E72" s="18"/>
      <c r="F72" s="18"/>
      <c r="G72" s="18"/>
      <c r="H72" s="33"/>
      <c r="K72" s="18"/>
      <c r="L72" s="19"/>
      <c r="N72" s="19"/>
      <c r="O72" s="20"/>
      <c r="P72" s="18"/>
      <c r="Q72" s="18"/>
    </row>
    <row r="73" spans="2:17" x14ac:dyDescent="0.25">
      <c r="B73" s="21"/>
      <c r="C73" s="299"/>
      <c r="D73" s="19"/>
      <c r="E73" s="19"/>
      <c r="F73" s="19"/>
      <c r="G73" s="19"/>
      <c r="H73" s="33"/>
      <c r="K73" s="18"/>
      <c r="L73" s="19"/>
      <c r="N73" s="19"/>
      <c r="O73" s="20"/>
      <c r="P73" s="18"/>
      <c r="Q73" s="18"/>
    </row>
    <row r="74" spans="2:17" x14ac:dyDescent="0.25">
      <c r="B74" s="21"/>
      <c r="C74" s="299"/>
      <c r="D74" s="19"/>
      <c r="E74" s="19"/>
      <c r="F74" s="19"/>
      <c r="G74" s="19"/>
      <c r="H74" s="33"/>
      <c r="K74" s="18"/>
      <c r="L74" s="19"/>
      <c r="N74" s="19"/>
      <c r="O74" s="20"/>
      <c r="P74" s="18"/>
      <c r="Q74" s="18"/>
    </row>
    <row r="75" spans="2:17" x14ac:dyDescent="0.25">
      <c r="B75" s="21"/>
      <c r="C75" s="299"/>
      <c r="D75" s="19"/>
      <c r="E75" s="19"/>
      <c r="F75" s="19"/>
      <c r="G75" s="19"/>
      <c r="H75" s="33"/>
      <c r="K75" s="18"/>
      <c r="L75" s="19"/>
      <c r="N75" s="19"/>
      <c r="O75" s="20"/>
      <c r="P75" s="18"/>
      <c r="Q75" s="18"/>
    </row>
    <row r="76" spans="2:17" x14ac:dyDescent="0.25">
      <c r="B76" s="30"/>
      <c r="C76" s="301"/>
    </row>
    <row r="77" spans="2:17" x14ac:dyDescent="0.25">
      <c r="B77" s="30"/>
      <c r="C77" s="301"/>
    </row>
    <row r="78" spans="2:17" x14ac:dyDescent="0.25">
      <c r="B78" s="30"/>
      <c r="C78" s="301"/>
    </row>
    <row r="79" spans="2:17" x14ac:dyDescent="0.25">
      <c r="B79" s="30"/>
      <c r="C79" s="301"/>
      <c r="H79" s="11"/>
      <c r="K79" s="11"/>
      <c r="M79" s="11"/>
      <c r="P79" s="11"/>
      <c r="Q79" s="11"/>
    </row>
    <row r="80" spans="2:17" x14ac:dyDescent="0.25">
      <c r="B80" s="30"/>
      <c r="C80" s="301"/>
      <c r="H80" s="11"/>
      <c r="K80" s="11"/>
      <c r="M80" s="11"/>
      <c r="P80" s="11"/>
      <c r="Q80" s="11"/>
    </row>
    <row r="81" spans="2:17" x14ac:dyDescent="0.25">
      <c r="B81" s="30"/>
      <c r="C81" s="301"/>
      <c r="H81" s="11"/>
      <c r="K81" s="11"/>
      <c r="M81" s="11"/>
      <c r="P81" s="11"/>
      <c r="Q81" s="11"/>
    </row>
    <row r="82" spans="2:17" x14ac:dyDescent="0.25">
      <c r="B82" s="30"/>
      <c r="C82" s="301"/>
      <c r="H82" s="11"/>
      <c r="K82" s="11"/>
      <c r="M82" s="11"/>
      <c r="P82" s="11"/>
      <c r="Q82" s="11"/>
    </row>
    <row r="83" spans="2:17" x14ac:dyDescent="0.25">
      <c r="B83" s="30"/>
      <c r="C83" s="301"/>
      <c r="H83" s="11"/>
      <c r="K83" s="11"/>
      <c r="M83" s="11"/>
      <c r="P83" s="11"/>
      <c r="Q83" s="11"/>
    </row>
    <row r="84" spans="2:17" x14ac:dyDescent="0.25">
      <c r="B84" s="30"/>
      <c r="C84" s="301"/>
      <c r="H84" s="11"/>
      <c r="K84" s="11"/>
      <c r="M84" s="11"/>
      <c r="P84" s="11"/>
      <c r="Q84" s="11"/>
    </row>
    <row r="85" spans="2:17" x14ac:dyDescent="0.25">
      <c r="B85" s="30"/>
      <c r="C85" s="301"/>
      <c r="H85" s="11"/>
      <c r="K85" s="11"/>
      <c r="M85" s="11"/>
      <c r="P85" s="11"/>
      <c r="Q85" s="11"/>
    </row>
    <row r="86" spans="2:17" x14ac:dyDescent="0.25">
      <c r="B86" s="30"/>
      <c r="C86" s="301"/>
      <c r="H86" s="11"/>
      <c r="K86" s="11"/>
      <c r="M86" s="11"/>
      <c r="P86" s="11"/>
      <c r="Q86" s="11"/>
    </row>
    <row r="87" spans="2:17" x14ac:dyDescent="0.25">
      <c r="B87" s="30"/>
      <c r="C87" s="301"/>
      <c r="H87" s="11"/>
      <c r="K87" s="11"/>
      <c r="M87" s="11"/>
      <c r="P87" s="11"/>
      <c r="Q87" s="11"/>
    </row>
    <row r="88" spans="2:17" x14ac:dyDescent="0.25">
      <c r="B88" s="30"/>
      <c r="C88" s="301"/>
      <c r="H88" s="11"/>
      <c r="K88" s="11"/>
      <c r="M88" s="11"/>
      <c r="P88" s="11"/>
      <c r="Q88" s="11"/>
    </row>
    <row r="89" spans="2:17" x14ac:dyDescent="0.25">
      <c r="B89" s="30"/>
      <c r="C89" s="301"/>
      <c r="H89" s="11"/>
      <c r="K89" s="11"/>
      <c r="M89" s="11"/>
      <c r="P89" s="11"/>
      <c r="Q89" s="11"/>
    </row>
    <row r="90" spans="2:17" x14ac:dyDescent="0.25">
      <c r="B90" s="30"/>
      <c r="C90" s="301"/>
      <c r="H90" s="11"/>
      <c r="K90" s="11"/>
      <c r="M90" s="11"/>
      <c r="P90" s="11"/>
      <c r="Q90" s="11"/>
    </row>
    <row r="91" spans="2:17" x14ac:dyDescent="0.25">
      <c r="B91" s="30"/>
      <c r="C91" s="301"/>
      <c r="H91" s="11"/>
      <c r="K91" s="11"/>
      <c r="M91" s="11"/>
      <c r="P91" s="11"/>
      <c r="Q91" s="11"/>
    </row>
    <row r="92" spans="2:17" x14ac:dyDescent="0.25">
      <c r="B92" s="30"/>
      <c r="C92" s="301"/>
      <c r="H92" s="11"/>
      <c r="K92" s="11"/>
      <c r="M92" s="11"/>
      <c r="P92" s="11"/>
      <c r="Q92" s="11"/>
    </row>
    <row r="93" spans="2:17" x14ac:dyDescent="0.25">
      <c r="B93" s="30"/>
      <c r="C93" s="301"/>
      <c r="H93" s="11"/>
      <c r="K93" s="11"/>
      <c r="M93" s="11"/>
      <c r="P93" s="11"/>
      <c r="Q93" s="11"/>
    </row>
    <row r="94" spans="2:17" x14ac:dyDescent="0.25">
      <c r="B94" s="30"/>
      <c r="C94" s="301"/>
      <c r="H94" s="11"/>
      <c r="K94" s="11"/>
      <c r="M94" s="11"/>
      <c r="P94" s="11"/>
      <c r="Q94" s="11"/>
    </row>
    <row r="95" spans="2:17" x14ac:dyDescent="0.25">
      <c r="B95" s="30"/>
      <c r="C95" s="301"/>
      <c r="H95" s="11"/>
      <c r="K95" s="11"/>
      <c r="M95" s="11"/>
      <c r="P95" s="11"/>
      <c r="Q95" s="11"/>
    </row>
    <row r="96" spans="2:17" x14ac:dyDescent="0.25">
      <c r="B96" s="30"/>
      <c r="C96" s="301"/>
      <c r="H96" s="11"/>
      <c r="K96" s="11"/>
      <c r="M96" s="11"/>
      <c r="P96" s="11"/>
      <c r="Q96" s="11"/>
    </row>
    <row r="97" spans="2:17" x14ac:dyDescent="0.25">
      <c r="B97" s="30"/>
      <c r="C97" s="301"/>
      <c r="H97" s="11"/>
      <c r="K97" s="11"/>
      <c r="M97" s="11"/>
      <c r="P97" s="11"/>
      <c r="Q97" s="11"/>
    </row>
    <row r="98" spans="2:17" x14ac:dyDescent="0.25">
      <c r="B98" s="30"/>
      <c r="C98" s="301"/>
      <c r="H98" s="11"/>
      <c r="K98" s="11"/>
      <c r="M98" s="11"/>
      <c r="P98" s="11"/>
      <c r="Q98" s="11"/>
    </row>
    <row r="99" spans="2:17" x14ac:dyDescent="0.25">
      <c r="B99" s="30"/>
      <c r="C99" s="301"/>
      <c r="H99" s="11"/>
      <c r="K99" s="11"/>
      <c r="M99" s="11"/>
      <c r="P99" s="11"/>
      <c r="Q99" s="11"/>
    </row>
    <row r="100" spans="2:17" x14ac:dyDescent="0.25">
      <c r="B100" s="30"/>
      <c r="C100" s="301"/>
      <c r="H100" s="11"/>
      <c r="K100" s="11"/>
      <c r="M100" s="11"/>
      <c r="P100" s="11"/>
      <c r="Q100" s="11"/>
    </row>
    <row r="101" spans="2:17" x14ac:dyDescent="0.25">
      <c r="B101" s="30"/>
      <c r="C101" s="301"/>
      <c r="H101" s="11"/>
      <c r="K101" s="11"/>
      <c r="M101" s="11"/>
      <c r="P101" s="11"/>
      <c r="Q101" s="11"/>
    </row>
    <row r="102" spans="2:17" x14ac:dyDescent="0.25">
      <c r="B102" s="30"/>
      <c r="C102" s="301"/>
      <c r="H102" s="11"/>
      <c r="K102" s="11"/>
      <c r="M102" s="11"/>
      <c r="P102" s="11"/>
      <c r="Q102" s="11"/>
    </row>
    <row r="103" spans="2:17" x14ac:dyDescent="0.25">
      <c r="B103" s="30"/>
      <c r="C103" s="301"/>
      <c r="H103" s="11"/>
      <c r="K103" s="11"/>
      <c r="M103" s="11"/>
      <c r="P103" s="11"/>
      <c r="Q103" s="11"/>
    </row>
    <row r="104" spans="2:17" x14ac:dyDescent="0.25">
      <c r="B104" s="30"/>
      <c r="C104" s="301"/>
      <c r="H104" s="11"/>
      <c r="K104" s="11"/>
      <c r="M104" s="11"/>
      <c r="P104" s="11"/>
      <c r="Q104" s="11"/>
    </row>
    <row r="105" spans="2:17" x14ac:dyDescent="0.25">
      <c r="B105" s="30"/>
      <c r="C105" s="301"/>
      <c r="H105" s="11"/>
      <c r="K105" s="11"/>
      <c r="M105" s="11"/>
      <c r="P105" s="11"/>
      <c r="Q105" s="11"/>
    </row>
    <row r="106" spans="2:17" x14ac:dyDescent="0.25">
      <c r="B106" s="30"/>
      <c r="C106" s="301"/>
      <c r="H106" s="11"/>
      <c r="K106" s="11"/>
      <c r="M106" s="11"/>
      <c r="P106" s="11"/>
      <c r="Q106" s="11"/>
    </row>
    <row r="107" spans="2:17" x14ac:dyDescent="0.25">
      <c r="B107" s="30"/>
      <c r="C107" s="301"/>
      <c r="H107" s="11"/>
      <c r="K107" s="11"/>
      <c r="M107" s="11"/>
      <c r="P107" s="11"/>
      <c r="Q107" s="11"/>
    </row>
    <row r="108" spans="2:17" x14ac:dyDescent="0.25">
      <c r="B108" s="30"/>
      <c r="C108" s="301"/>
      <c r="H108" s="11"/>
      <c r="K108" s="11"/>
      <c r="M108" s="11"/>
      <c r="P108" s="11"/>
      <c r="Q108" s="11"/>
    </row>
    <row r="109" spans="2:17" x14ac:dyDescent="0.25">
      <c r="B109" s="30"/>
      <c r="C109" s="301"/>
      <c r="H109" s="11"/>
      <c r="K109" s="11"/>
      <c r="M109" s="11"/>
      <c r="P109" s="11"/>
      <c r="Q109" s="11"/>
    </row>
    <row r="110" spans="2:17" x14ac:dyDescent="0.25">
      <c r="B110" s="30"/>
      <c r="C110" s="301"/>
      <c r="H110" s="11"/>
      <c r="K110" s="11"/>
      <c r="M110" s="11"/>
      <c r="P110" s="11"/>
      <c r="Q110" s="11"/>
    </row>
    <row r="111" spans="2:17" x14ac:dyDescent="0.25">
      <c r="B111" s="30"/>
      <c r="C111" s="301"/>
      <c r="H111" s="11"/>
      <c r="K111" s="11"/>
      <c r="M111" s="11"/>
      <c r="P111" s="11"/>
      <c r="Q111" s="11"/>
    </row>
    <row r="112" spans="2:17" x14ac:dyDescent="0.25">
      <c r="B112" s="30"/>
      <c r="C112" s="301"/>
      <c r="H112" s="11"/>
      <c r="K112" s="11"/>
      <c r="M112" s="11"/>
      <c r="P112" s="11"/>
      <c r="Q112" s="11"/>
    </row>
    <row r="113" spans="2:17" x14ac:dyDescent="0.25">
      <c r="B113" s="30"/>
      <c r="C113" s="301"/>
      <c r="H113" s="11"/>
      <c r="K113" s="11"/>
      <c r="M113" s="11"/>
      <c r="P113" s="11"/>
      <c r="Q113" s="11"/>
    </row>
    <row r="114" spans="2:17" x14ac:dyDescent="0.25">
      <c r="B114" s="30"/>
      <c r="C114" s="301"/>
      <c r="H114" s="11"/>
      <c r="K114" s="11"/>
      <c r="M114" s="11"/>
      <c r="P114" s="11"/>
      <c r="Q114" s="11"/>
    </row>
    <row r="115" spans="2:17" x14ac:dyDescent="0.25">
      <c r="B115" s="30"/>
      <c r="C115" s="301"/>
      <c r="H115" s="11"/>
      <c r="K115" s="11"/>
      <c r="M115" s="11"/>
      <c r="P115" s="11"/>
      <c r="Q115" s="11"/>
    </row>
    <row r="116" spans="2:17" x14ac:dyDescent="0.25">
      <c r="B116" s="30"/>
      <c r="C116" s="301"/>
      <c r="H116" s="11"/>
      <c r="K116" s="11"/>
      <c r="M116" s="11"/>
      <c r="P116" s="11"/>
      <c r="Q116" s="11"/>
    </row>
    <row r="117" spans="2:17" x14ac:dyDescent="0.25">
      <c r="B117" s="30"/>
      <c r="C117" s="301"/>
      <c r="H117" s="11"/>
      <c r="K117" s="11"/>
      <c r="M117" s="11"/>
      <c r="P117" s="11"/>
      <c r="Q117" s="11"/>
    </row>
    <row r="118" spans="2:17" x14ac:dyDescent="0.25">
      <c r="B118" s="30"/>
      <c r="C118" s="301"/>
      <c r="H118" s="11"/>
      <c r="K118" s="11"/>
      <c r="M118" s="11"/>
      <c r="P118" s="11"/>
      <c r="Q118" s="11"/>
    </row>
    <row r="119" spans="2:17" x14ac:dyDescent="0.25">
      <c r="B119" s="30"/>
      <c r="C119" s="301"/>
      <c r="H119" s="11"/>
      <c r="K119" s="11"/>
      <c r="M119" s="11"/>
      <c r="P119" s="11"/>
      <c r="Q119" s="11"/>
    </row>
    <row r="120" spans="2:17" x14ac:dyDescent="0.25">
      <c r="B120" s="30"/>
      <c r="C120" s="301"/>
      <c r="H120" s="11"/>
      <c r="K120" s="11"/>
      <c r="M120" s="11"/>
      <c r="P120" s="11"/>
      <c r="Q120" s="11"/>
    </row>
    <row r="121" spans="2:17" x14ac:dyDescent="0.25">
      <c r="B121" s="30"/>
      <c r="C121" s="301"/>
      <c r="H121" s="11"/>
      <c r="K121" s="11"/>
      <c r="M121" s="11"/>
      <c r="P121" s="11"/>
      <c r="Q121" s="11"/>
    </row>
    <row r="122" spans="2:17" x14ac:dyDescent="0.25">
      <c r="B122" s="30"/>
      <c r="C122" s="301"/>
      <c r="H122" s="11"/>
      <c r="K122" s="11"/>
      <c r="M122" s="11"/>
      <c r="P122" s="11"/>
      <c r="Q122" s="11"/>
    </row>
    <row r="123" spans="2:17" x14ac:dyDescent="0.25">
      <c r="B123" s="30"/>
      <c r="C123" s="301"/>
      <c r="H123" s="11"/>
      <c r="K123" s="11"/>
      <c r="M123" s="11"/>
      <c r="P123" s="11"/>
      <c r="Q123" s="11"/>
    </row>
    <row r="124" spans="2:17" x14ac:dyDescent="0.25">
      <c r="B124" s="30"/>
      <c r="C124" s="301"/>
      <c r="H124" s="11"/>
      <c r="K124" s="11"/>
      <c r="M124" s="11"/>
      <c r="P124" s="11"/>
      <c r="Q124" s="11"/>
    </row>
    <row r="125" spans="2:17" x14ac:dyDescent="0.25">
      <c r="B125" s="30"/>
      <c r="C125" s="301"/>
      <c r="H125" s="11"/>
      <c r="K125" s="11"/>
      <c r="M125" s="11"/>
      <c r="P125" s="11"/>
      <c r="Q125" s="11"/>
    </row>
    <row r="126" spans="2:17" x14ac:dyDescent="0.25">
      <c r="B126" s="30"/>
      <c r="C126" s="301"/>
      <c r="H126" s="11"/>
      <c r="K126" s="11"/>
      <c r="M126" s="11"/>
      <c r="P126" s="11"/>
      <c r="Q126" s="11"/>
    </row>
    <row r="127" spans="2:17" x14ac:dyDescent="0.25">
      <c r="B127" s="30"/>
      <c r="C127" s="301"/>
      <c r="H127" s="11"/>
      <c r="K127" s="11"/>
      <c r="M127" s="11"/>
      <c r="P127" s="11"/>
      <c r="Q127" s="11"/>
    </row>
    <row r="128" spans="2:17" x14ac:dyDescent="0.25">
      <c r="B128" s="30"/>
      <c r="C128" s="301"/>
      <c r="H128" s="11"/>
      <c r="K128" s="11"/>
      <c r="M128" s="11"/>
      <c r="P128" s="11"/>
      <c r="Q128" s="11"/>
    </row>
    <row r="129" spans="2:17" x14ac:dyDescent="0.25">
      <c r="B129" s="30"/>
      <c r="C129" s="301"/>
      <c r="H129" s="11"/>
      <c r="K129" s="11"/>
      <c r="M129" s="11"/>
      <c r="P129" s="11"/>
      <c r="Q129" s="11"/>
    </row>
    <row r="130" spans="2:17" x14ac:dyDescent="0.25">
      <c r="B130" s="30"/>
      <c r="C130" s="301"/>
      <c r="H130" s="11"/>
      <c r="K130" s="11"/>
      <c r="M130" s="11"/>
      <c r="P130" s="11"/>
      <c r="Q130" s="11"/>
    </row>
    <row r="131" spans="2:17" x14ac:dyDescent="0.25">
      <c r="B131" s="30"/>
      <c r="C131" s="301"/>
      <c r="H131" s="11"/>
      <c r="K131" s="11"/>
      <c r="M131" s="11"/>
      <c r="P131" s="11"/>
      <c r="Q131" s="11"/>
    </row>
    <row r="132" spans="2:17" x14ac:dyDescent="0.25">
      <c r="B132" s="30"/>
      <c r="C132" s="301"/>
      <c r="H132" s="11"/>
      <c r="K132" s="11"/>
      <c r="M132" s="11"/>
      <c r="P132" s="11"/>
      <c r="Q132" s="11"/>
    </row>
    <row r="133" spans="2:17" x14ac:dyDescent="0.25">
      <c r="B133" s="30"/>
      <c r="C133" s="301"/>
      <c r="H133" s="11"/>
      <c r="K133" s="11"/>
      <c r="M133" s="11"/>
      <c r="P133" s="11"/>
      <c r="Q133" s="11"/>
    </row>
    <row r="134" spans="2:17" x14ac:dyDescent="0.25">
      <c r="B134" s="30"/>
      <c r="C134" s="301"/>
      <c r="H134" s="11"/>
      <c r="K134" s="11"/>
      <c r="M134" s="11"/>
      <c r="P134" s="11"/>
      <c r="Q134" s="11"/>
    </row>
    <row r="135" spans="2:17" x14ac:dyDescent="0.25">
      <c r="B135" s="30"/>
      <c r="C135" s="301"/>
      <c r="H135" s="11"/>
      <c r="K135" s="11"/>
      <c r="M135" s="11"/>
      <c r="P135" s="11"/>
      <c r="Q135" s="11"/>
    </row>
    <row r="136" spans="2:17" x14ac:dyDescent="0.25">
      <c r="B136" s="30"/>
      <c r="C136" s="301"/>
      <c r="H136" s="11"/>
      <c r="K136" s="11"/>
      <c r="M136" s="11"/>
      <c r="P136" s="11"/>
      <c r="Q136" s="11"/>
    </row>
    <row r="137" spans="2:17" x14ac:dyDescent="0.25">
      <c r="B137" s="30"/>
      <c r="C137" s="301"/>
      <c r="H137" s="11"/>
      <c r="K137" s="11"/>
      <c r="M137" s="11"/>
      <c r="P137" s="11"/>
      <c r="Q137" s="11"/>
    </row>
    <row r="138" spans="2:17" x14ac:dyDescent="0.25">
      <c r="B138" s="30"/>
      <c r="C138" s="301"/>
      <c r="H138" s="11"/>
      <c r="K138" s="11"/>
      <c r="M138" s="11"/>
      <c r="P138" s="11"/>
      <c r="Q138" s="11"/>
    </row>
    <row r="139" spans="2:17" x14ac:dyDescent="0.25">
      <c r="B139" s="30"/>
      <c r="C139" s="301"/>
      <c r="H139" s="11"/>
      <c r="K139" s="11"/>
      <c r="M139" s="11"/>
      <c r="P139" s="11"/>
      <c r="Q139" s="11"/>
    </row>
    <row r="140" spans="2:17" x14ac:dyDescent="0.25">
      <c r="B140" s="30"/>
      <c r="C140" s="301"/>
      <c r="H140" s="11"/>
      <c r="K140" s="11"/>
      <c r="M140" s="11"/>
      <c r="P140" s="11"/>
      <c r="Q140" s="11"/>
    </row>
    <row r="141" spans="2:17" x14ac:dyDescent="0.25">
      <c r="B141" s="30"/>
      <c r="C141" s="301"/>
      <c r="H141" s="11"/>
      <c r="K141" s="11"/>
      <c r="M141" s="11"/>
      <c r="P141" s="11"/>
      <c r="Q141" s="11"/>
    </row>
    <row r="142" spans="2:17" x14ac:dyDescent="0.25">
      <c r="B142" s="30"/>
      <c r="C142" s="301"/>
      <c r="H142" s="11"/>
      <c r="K142" s="11"/>
      <c r="M142" s="11"/>
      <c r="P142" s="11"/>
      <c r="Q142" s="11"/>
    </row>
    <row r="143" spans="2:17" x14ac:dyDescent="0.25">
      <c r="B143" s="30"/>
      <c r="C143" s="301"/>
      <c r="H143" s="11"/>
      <c r="K143" s="11"/>
      <c r="M143" s="11"/>
      <c r="P143" s="11"/>
      <c r="Q143" s="11"/>
    </row>
    <row r="144" spans="2:17" x14ac:dyDescent="0.25">
      <c r="B144" s="30"/>
      <c r="C144" s="301"/>
      <c r="H144" s="11"/>
      <c r="K144" s="11"/>
      <c r="M144" s="11"/>
      <c r="P144" s="11"/>
      <c r="Q144" s="11"/>
    </row>
    <row r="145" spans="2:17" x14ac:dyDescent="0.25">
      <c r="B145" s="30"/>
      <c r="C145" s="301"/>
      <c r="H145" s="11"/>
      <c r="K145" s="11"/>
      <c r="M145" s="11"/>
      <c r="P145" s="11"/>
      <c r="Q145" s="11"/>
    </row>
    <row r="146" spans="2:17" x14ac:dyDescent="0.25">
      <c r="B146" s="30"/>
      <c r="C146" s="301"/>
      <c r="H146" s="11"/>
      <c r="K146" s="11"/>
      <c r="M146" s="11"/>
      <c r="P146" s="11"/>
      <c r="Q146" s="11"/>
    </row>
    <row r="147" spans="2:17" x14ac:dyDescent="0.25">
      <c r="B147" s="30"/>
      <c r="C147" s="301"/>
      <c r="H147" s="11"/>
      <c r="K147" s="11"/>
      <c r="M147" s="11"/>
      <c r="P147" s="11"/>
      <c r="Q147" s="11"/>
    </row>
    <row r="148" spans="2:17" x14ac:dyDescent="0.25">
      <c r="B148" s="30"/>
      <c r="C148" s="301"/>
      <c r="H148" s="11"/>
      <c r="K148" s="11"/>
      <c r="M148" s="11"/>
      <c r="P148" s="11"/>
      <c r="Q148" s="11"/>
    </row>
    <row r="149" spans="2:17" x14ac:dyDescent="0.25">
      <c r="B149" s="30"/>
      <c r="C149" s="301"/>
      <c r="H149" s="11"/>
      <c r="K149" s="11"/>
      <c r="M149" s="11"/>
      <c r="P149" s="11"/>
      <c r="Q149" s="11"/>
    </row>
    <row r="150" spans="2:17" x14ac:dyDescent="0.25">
      <c r="B150" s="30"/>
      <c r="C150" s="301"/>
      <c r="H150" s="11"/>
      <c r="K150" s="11"/>
      <c r="M150" s="11"/>
      <c r="P150" s="11"/>
      <c r="Q150" s="11"/>
    </row>
    <row r="151" spans="2:17" x14ac:dyDescent="0.25">
      <c r="B151" s="30"/>
      <c r="C151" s="301"/>
      <c r="H151" s="11"/>
      <c r="K151" s="11"/>
      <c r="M151" s="11"/>
      <c r="P151" s="11"/>
      <c r="Q151" s="11"/>
    </row>
    <row r="152" spans="2:17" x14ac:dyDescent="0.25">
      <c r="B152" s="30"/>
      <c r="C152" s="301"/>
      <c r="H152" s="11"/>
      <c r="K152" s="11"/>
      <c r="M152" s="11"/>
      <c r="P152" s="11"/>
      <c r="Q152" s="11"/>
    </row>
    <row r="153" spans="2:17" x14ac:dyDescent="0.25">
      <c r="B153" s="30"/>
      <c r="C153" s="301"/>
      <c r="H153" s="11"/>
      <c r="K153" s="11"/>
      <c r="M153" s="11"/>
      <c r="P153" s="11"/>
      <c r="Q153" s="11"/>
    </row>
    <row r="154" spans="2:17" x14ac:dyDescent="0.25">
      <c r="B154" s="30"/>
      <c r="C154" s="301"/>
      <c r="H154" s="11"/>
      <c r="K154" s="11"/>
      <c r="M154" s="11"/>
      <c r="P154" s="11"/>
      <c r="Q154" s="11"/>
    </row>
    <row r="155" spans="2:17" x14ac:dyDescent="0.25">
      <c r="B155" s="30"/>
      <c r="C155" s="301"/>
      <c r="H155" s="11"/>
      <c r="K155" s="11"/>
      <c r="M155" s="11"/>
      <c r="P155" s="11"/>
      <c r="Q155" s="11"/>
    </row>
    <row r="156" spans="2:17" x14ac:dyDescent="0.25">
      <c r="B156" s="30"/>
      <c r="C156" s="301"/>
      <c r="H156" s="11"/>
      <c r="K156" s="11"/>
      <c r="M156" s="11"/>
      <c r="P156" s="11"/>
      <c r="Q156" s="11"/>
    </row>
    <row r="157" spans="2:17" x14ac:dyDescent="0.25">
      <c r="B157" s="30"/>
      <c r="C157" s="301"/>
      <c r="H157" s="11"/>
      <c r="K157" s="11"/>
      <c r="M157" s="11"/>
      <c r="P157" s="11"/>
      <c r="Q157" s="11"/>
    </row>
    <row r="158" spans="2:17" x14ac:dyDescent="0.25">
      <c r="B158" s="30"/>
      <c r="C158" s="301"/>
      <c r="H158" s="11"/>
      <c r="K158" s="11"/>
      <c r="M158" s="11"/>
      <c r="P158" s="11"/>
      <c r="Q158" s="11"/>
    </row>
    <row r="159" spans="2:17" x14ac:dyDescent="0.25">
      <c r="B159" s="30"/>
      <c r="C159" s="301"/>
      <c r="H159" s="11"/>
      <c r="K159" s="11"/>
      <c r="M159" s="11"/>
      <c r="P159" s="11"/>
      <c r="Q159" s="11"/>
    </row>
    <row r="160" spans="2:17" x14ac:dyDescent="0.25">
      <c r="B160" s="30"/>
      <c r="C160" s="301"/>
      <c r="H160" s="11"/>
      <c r="K160" s="11"/>
      <c r="M160" s="11"/>
      <c r="P160" s="11"/>
      <c r="Q160" s="11"/>
    </row>
    <row r="161" spans="2:17" x14ac:dyDescent="0.25">
      <c r="B161" s="30"/>
      <c r="C161" s="301"/>
      <c r="H161" s="11"/>
      <c r="K161" s="11"/>
      <c r="M161" s="11"/>
      <c r="P161" s="11"/>
      <c r="Q161" s="11"/>
    </row>
    <row r="162" spans="2:17" x14ac:dyDescent="0.25">
      <c r="B162" s="30"/>
      <c r="C162" s="301"/>
      <c r="H162" s="11"/>
      <c r="K162" s="11"/>
      <c r="M162" s="11"/>
      <c r="P162" s="11"/>
      <c r="Q162" s="11"/>
    </row>
    <row r="163" spans="2:17" x14ac:dyDescent="0.25">
      <c r="B163" s="30"/>
      <c r="C163" s="301"/>
      <c r="H163" s="11"/>
      <c r="K163" s="11"/>
      <c r="M163" s="11"/>
      <c r="P163" s="11"/>
      <c r="Q163" s="11"/>
    </row>
    <row r="164" spans="2:17" x14ac:dyDescent="0.25">
      <c r="B164" s="30"/>
      <c r="C164" s="301"/>
      <c r="H164" s="11"/>
      <c r="K164" s="11"/>
      <c r="M164" s="11"/>
      <c r="P164" s="11"/>
      <c r="Q164" s="11"/>
    </row>
    <row r="165" spans="2:17" x14ac:dyDescent="0.25">
      <c r="B165" s="30"/>
      <c r="C165" s="301"/>
      <c r="H165" s="11"/>
      <c r="K165" s="11"/>
      <c r="M165" s="11"/>
      <c r="P165" s="11"/>
      <c r="Q165" s="11"/>
    </row>
    <row r="166" spans="2:17" x14ac:dyDescent="0.25">
      <c r="B166" s="30"/>
      <c r="C166" s="301"/>
      <c r="H166" s="11"/>
      <c r="K166" s="11"/>
      <c r="M166" s="11"/>
      <c r="P166" s="11"/>
      <c r="Q166" s="11"/>
    </row>
    <row r="167" spans="2:17" x14ac:dyDescent="0.25">
      <c r="B167" s="30"/>
      <c r="C167" s="301"/>
      <c r="H167" s="11"/>
      <c r="K167" s="11"/>
      <c r="M167" s="11"/>
      <c r="P167" s="11"/>
      <c r="Q167" s="11"/>
    </row>
    <row r="168" spans="2:17" x14ac:dyDescent="0.25">
      <c r="B168" s="30"/>
      <c r="C168" s="301"/>
      <c r="H168" s="11"/>
      <c r="K168" s="11"/>
      <c r="M168" s="11"/>
      <c r="P168" s="11"/>
      <c r="Q168" s="11"/>
    </row>
    <row r="169" spans="2:17" x14ac:dyDescent="0.25">
      <c r="B169" s="30"/>
      <c r="C169" s="301"/>
      <c r="H169" s="11"/>
      <c r="K169" s="11"/>
      <c r="M169" s="11"/>
      <c r="P169" s="11"/>
      <c r="Q169" s="11"/>
    </row>
    <row r="170" spans="2:17" x14ac:dyDescent="0.25">
      <c r="B170" s="30"/>
      <c r="C170" s="301"/>
      <c r="H170" s="11"/>
      <c r="K170" s="11"/>
      <c r="M170" s="11"/>
      <c r="P170" s="11"/>
      <c r="Q170" s="11"/>
    </row>
    <row r="171" spans="2:17" x14ac:dyDescent="0.25">
      <c r="B171" s="30"/>
      <c r="C171" s="301"/>
      <c r="H171" s="11"/>
      <c r="K171" s="11"/>
      <c r="M171" s="11"/>
      <c r="P171" s="11"/>
      <c r="Q171" s="11"/>
    </row>
    <row r="172" spans="2:17" x14ac:dyDescent="0.25">
      <c r="B172" s="30"/>
      <c r="C172" s="301"/>
      <c r="H172" s="11"/>
      <c r="K172" s="11"/>
      <c r="M172" s="11"/>
      <c r="P172" s="11"/>
      <c r="Q172" s="11"/>
    </row>
    <row r="173" spans="2:17" x14ac:dyDescent="0.25">
      <c r="B173" s="30"/>
      <c r="C173" s="301"/>
      <c r="H173" s="11"/>
      <c r="K173" s="11"/>
      <c r="M173" s="11"/>
      <c r="P173" s="11"/>
      <c r="Q173" s="11"/>
    </row>
    <row r="174" spans="2:17" x14ac:dyDescent="0.25">
      <c r="B174" s="30"/>
      <c r="C174" s="301"/>
      <c r="H174" s="11"/>
      <c r="K174" s="11"/>
      <c r="M174" s="11"/>
      <c r="P174" s="11"/>
      <c r="Q174" s="11"/>
    </row>
    <row r="175" spans="2:17" x14ac:dyDescent="0.25">
      <c r="B175" s="30"/>
      <c r="C175" s="301"/>
      <c r="H175" s="11"/>
      <c r="K175" s="11"/>
      <c r="M175" s="11"/>
      <c r="P175" s="11"/>
      <c r="Q175" s="11"/>
    </row>
    <row r="176" spans="2:17" x14ac:dyDescent="0.25">
      <c r="B176" s="30"/>
      <c r="C176" s="301"/>
      <c r="H176" s="11"/>
      <c r="K176" s="11"/>
      <c r="M176" s="11"/>
      <c r="P176" s="11"/>
      <c r="Q176" s="11"/>
    </row>
    <row r="177" spans="2:17" x14ac:dyDescent="0.25">
      <c r="B177" s="30"/>
      <c r="C177" s="301"/>
      <c r="H177" s="11"/>
      <c r="K177" s="11"/>
      <c r="M177" s="11"/>
      <c r="P177" s="11"/>
      <c r="Q177" s="11"/>
    </row>
    <row r="178" spans="2:17" x14ac:dyDescent="0.25">
      <c r="B178" s="30"/>
      <c r="C178" s="301"/>
      <c r="H178" s="11"/>
      <c r="K178" s="11"/>
      <c r="M178" s="11"/>
      <c r="P178" s="11"/>
      <c r="Q178" s="11"/>
    </row>
    <row r="179" spans="2:17" x14ac:dyDescent="0.25">
      <c r="B179" s="30"/>
      <c r="C179" s="301"/>
      <c r="H179" s="11"/>
      <c r="K179" s="11"/>
      <c r="M179" s="11"/>
      <c r="P179" s="11"/>
      <c r="Q179" s="11"/>
    </row>
    <row r="180" spans="2:17" x14ac:dyDescent="0.25">
      <c r="B180" s="30"/>
      <c r="C180" s="301"/>
      <c r="H180" s="11"/>
      <c r="K180" s="11"/>
      <c r="M180" s="11"/>
      <c r="P180" s="11"/>
      <c r="Q180" s="11"/>
    </row>
    <row r="181" spans="2:17" x14ac:dyDescent="0.25">
      <c r="B181" s="30"/>
      <c r="C181" s="301"/>
      <c r="H181" s="11"/>
      <c r="K181" s="11"/>
      <c r="M181" s="11"/>
      <c r="P181" s="11"/>
      <c r="Q181" s="11"/>
    </row>
    <row r="182" spans="2:17" x14ac:dyDescent="0.25">
      <c r="B182" s="30"/>
      <c r="C182" s="301"/>
      <c r="H182" s="11"/>
      <c r="K182" s="11"/>
      <c r="M182" s="11"/>
      <c r="P182" s="11"/>
      <c r="Q182" s="11"/>
    </row>
    <row r="183" spans="2:17" x14ac:dyDescent="0.25">
      <c r="B183" s="30"/>
      <c r="C183" s="301"/>
      <c r="H183" s="11"/>
      <c r="K183" s="11"/>
      <c r="M183" s="11"/>
      <c r="P183" s="11"/>
      <c r="Q183" s="11"/>
    </row>
    <row r="184" spans="2:17" x14ac:dyDescent="0.25">
      <c r="B184" s="30"/>
      <c r="C184" s="301"/>
      <c r="H184" s="11"/>
      <c r="K184" s="11"/>
      <c r="M184" s="11"/>
      <c r="P184" s="11"/>
      <c r="Q184" s="11"/>
    </row>
    <row r="185" spans="2:17" x14ac:dyDescent="0.25">
      <c r="B185" s="30"/>
      <c r="C185" s="301"/>
      <c r="H185" s="11"/>
      <c r="K185" s="11"/>
      <c r="M185" s="11"/>
      <c r="P185" s="11"/>
      <c r="Q185" s="11"/>
    </row>
    <row r="186" spans="2:17" x14ac:dyDescent="0.25">
      <c r="B186" s="30"/>
      <c r="C186" s="301"/>
      <c r="H186" s="11"/>
      <c r="K186" s="11"/>
      <c r="M186" s="11"/>
      <c r="P186" s="11"/>
      <c r="Q186" s="11"/>
    </row>
    <row r="187" spans="2:17" x14ac:dyDescent="0.25">
      <c r="B187" s="30"/>
      <c r="C187" s="301"/>
      <c r="H187" s="11"/>
      <c r="K187" s="11"/>
      <c r="M187" s="11"/>
      <c r="P187" s="11"/>
      <c r="Q187" s="11"/>
    </row>
    <row r="188" spans="2:17" x14ac:dyDescent="0.25">
      <c r="B188" s="30"/>
      <c r="C188" s="301"/>
      <c r="H188" s="11"/>
      <c r="K188" s="11"/>
      <c r="M188" s="11"/>
      <c r="P188" s="11"/>
      <c r="Q188" s="11"/>
    </row>
    <row r="189" spans="2:17" x14ac:dyDescent="0.25">
      <c r="B189" s="30"/>
      <c r="C189" s="301"/>
      <c r="H189" s="11"/>
      <c r="K189" s="11"/>
      <c r="M189" s="11"/>
      <c r="P189" s="11"/>
      <c r="Q189" s="11"/>
    </row>
    <row r="190" spans="2:17" x14ac:dyDescent="0.25">
      <c r="B190" s="30"/>
      <c r="C190" s="301"/>
      <c r="H190" s="11"/>
      <c r="K190" s="11"/>
      <c r="M190" s="11"/>
      <c r="P190" s="11"/>
      <c r="Q190" s="11"/>
    </row>
    <row r="191" spans="2:17" x14ac:dyDescent="0.25">
      <c r="B191" s="30"/>
      <c r="C191" s="301"/>
      <c r="H191" s="11"/>
      <c r="K191" s="11"/>
      <c r="M191" s="11"/>
      <c r="P191" s="11"/>
      <c r="Q191" s="11"/>
    </row>
    <row r="192" spans="2:17" x14ac:dyDescent="0.25">
      <c r="B192" s="30"/>
      <c r="C192" s="301"/>
      <c r="H192" s="11"/>
      <c r="K192" s="11"/>
      <c r="M192" s="11"/>
      <c r="P192" s="11"/>
      <c r="Q192" s="11"/>
    </row>
    <row r="193" spans="2:17" x14ac:dyDescent="0.25">
      <c r="B193" s="30"/>
      <c r="C193" s="301"/>
      <c r="H193" s="11"/>
      <c r="K193" s="11"/>
      <c r="M193" s="11"/>
      <c r="P193" s="11"/>
      <c r="Q193" s="11"/>
    </row>
    <row r="194" spans="2:17" x14ac:dyDescent="0.25">
      <c r="B194" s="30"/>
      <c r="C194" s="301"/>
      <c r="H194" s="11"/>
      <c r="K194" s="11"/>
      <c r="M194" s="11"/>
      <c r="P194" s="11"/>
      <c r="Q194" s="11"/>
    </row>
    <row r="195" spans="2:17" x14ac:dyDescent="0.25">
      <c r="B195" s="30"/>
      <c r="C195" s="301"/>
      <c r="H195" s="11"/>
      <c r="K195" s="11"/>
      <c r="M195" s="11"/>
      <c r="P195" s="11"/>
      <c r="Q195" s="11"/>
    </row>
    <row r="196" spans="2:17" x14ac:dyDescent="0.25">
      <c r="B196" s="30"/>
      <c r="C196" s="301"/>
      <c r="H196" s="11"/>
      <c r="K196" s="11"/>
      <c r="M196" s="11"/>
      <c r="P196" s="11"/>
      <c r="Q196" s="11"/>
    </row>
    <row r="197" spans="2:17" x14ac:dyDescent="0.25">
      <c r="B197" s="30"/>
      <c r="C197" s="301"/>
      <c r="H197" s="11"/>
      <c r="K197" s="11"/>
      <c r="M197" s="11"/>
      <c r="P197" s="11"/>
      <c r="Q197" s="11"/>
    </row>
    <row r="198" spans="2:17" x14ac:dyDescent="0.25">
      <c r="B198" s="30"/>
      <c r="C198" s="301"/>
      <c r="H198" s="11"/>
      <c r="K198" s="11"/>
      <c r="M198" s="11"/>
      <c r="P198" s="11"/>
      <c r="Q198" s="11"/>
    </row>
    <row r="199" spans="2:17" x14ac:dyDescent="0.25">
      <c r="B199" s="30"/>
      <c r="C199" s="301"/>
      <c r="H199" s="11"/>
      <c r="K199" s="11"/>
      <c r="M199" s="11"/>
      <c r="P199" s="11"/>
      <c r="Q199" s="11"/>
    </row>
    <row r="200" spans="2:17" x14ac:dyDescent="0.25">
      <c r="B200" s="30"/>
      <c r="C200" s="301"/>
      <c r="H200" s="11"/>
      <c r="K200" s="11"/>
      <c r="M200" s="11"/>
      <c r="P200" s="11"/>
      <c r="Q200" s="11"/>
    </row>
    <row r="201" spans="2:17" x14ac:dyDescent="0.25">
      <c r="B201" s="30"/>
      <c r="C201" s="301"/>
      <c r="H201" s="11"/>
      <c r="K201" s="11"/>
      <c r="M201" s="11"/>
      <c r="P201" s="11"/>
      <c r="Q201" s="11"/>
    </row>
    <row r="202" spans="2:17" x14ac:dyDescent="0.25">
      <c r="B202" s="30"/>
      <c r="C202" s="301"/>
      <c r="H202" s="11"/>
      <c r="K202" s="11"/>
      <c r="M202" s="11"/>
      <c r="P202" s="11"/>
      <c r="Q202" s="11"/>
    </row>
    <row r="203" spans="2:17" x14ac:dyDescent="0.25">
      <c r="B203" s="30"/>
      <c r="C203" s="301"/>
      <c r="H203" s="11"/>
      <c r="K203" s="11"/>
      <c r="M203" s="11"/>
      <c r="P203" s="11"/>
      <c r="Q203" s="11"/>
    </row>
    <row r="204" spans="2:17" x14ac:dyDescent="0.25">
      <c r="B204" s="30"/>
      <c r="C204" s="301"/>
      <c r="H204" s="11"/>
      <c r="K204" s="11"/>
      <c r="M204" s="11"/>
      <c r="P204" s="11"/>
      <c r="Q204" s="11"/>
    </row>
    <row r="205" spans="2:17" x14ac:dyDescent="0.25">
      <c r="B205" s="30"/>
      <c r="C205" s="301"/>
      <c r="H205" s="11"/>
      <c r="K205" s="11"/>
      <c r="M205" s="11"/>
      <c r="P205" s="11"/>
      <c r="Q205" s="11"/>
    </row>
    <row r="206" spans="2:17" x14ac:dyDescent="0.25">
      <c r="B206" s="30"/>
      <c r="C206" s="301"/>
      <c r="H206" s="11"/>
      <c r="K206" s="11"/>
      <c r="M206" s="11"/>
      <c r="P206" s="11"/>
      <c r="Q206" s="11"/>
    </row>
    <row r="207" spans="2:17" x14ac:dyDescent="0.25">
      <c r="B207" s="30"/>
      <c r="C207" s="301"/>
      <c r="H207" s="11"/>
      <c r="K207" s="11"/>
      <c r="M207" s="11"/>
      <c r="P207" s="11"/>
      <c r="Q207" s="11"/>
    </row>
    <row r="208" spans="2:17" x14ac:dyDescent="0.25">
      <c r="B208" s="30"/>
      <c r="C208" s="301"/>
      <c r="H208" s="11"/>
      <c r="K208" s="11"/>
      <c r="M208" s="11"/>
      <c r="P208" s="11"/>
      <c r="Q208" s="11"/>
    </row>
    <row r="209" spans="2:17" x14ac:dyDescent="0.25">
      <c r="B209" s="30"/>
      <c r="C209" s="301"/>
      <c r="H209" s="11"/>
      <c r="K209" s="11"/>
      <c r="M209" s="11"/>
      <c r="P209" s="11"/>
      <c r="Q209" s="11"/>
    </row>
    <row r="210" spans="2:17" x14ac:dyDescent="0.25">
      <c r="B210" s="30"/>
      <c r="C210" s="301"/>
      <c r="H210" s="11"/>
      <c r="K210" s="11"/>
      <c r="M210" s="11"/>
      <c r="P210" s="11"/>
      <c r="Q210" s="11"/>
    </row>
    <row r="211" spans="2:17" x14ac:dyDescent="0.25">
      <c r="B211" s="30"/>
      <c r="C211" s="301"/>
      <c r="H211" s="11"/>
      <c r="K211" s="11"/>
      <c r="M211" s="11"/>
      <c r="P211" s="11"/>
      <c r="Q211" s="11"/>
    </row>
    <row r="212" spans="2:17" x14ac:dyDescent="0.25">
      <c r="B212" s="30"/>
      <c r="C212" s="301"/>
      <c r="H212" s="11"/>
      <c r="K212" s="11"/>
      <c r="M212" s="11"/>
      <c r="P212" s="11"/>
      <c r="Q212" s="11"/>
    </row>
    <row r="213" spans="2:17" x14ac:dyDescent="0.25">
      <c r="B213" s="30"/>
      <c r="C213" s="301"/>
      <c r="H213" s="11"/>
      <c r="K213" s="11"/>
      <c r="M213" s="11"/>
      <c r="P213" s="11"/>
      <c r="Q213" s="11"/>
    </row>
    <row r="214" spans="2:17" x14ac:dyDescent="0.25">
      <c r="B214" s="30"/>
      <c r="C214" s="301"/>
      <c r="H214" s="11"/>
      <c r="K214" s="11"/>
      <c r="M214" s="11"/>
      <c r="P214" s="11"/>
      <c r="Q214" s="11"/>
    </row>
    <row r="215" spans="2:17" x14ac:dyDescent="0.25">
      <c r="B215" s="30"/>
      <c r="C215" s="301"/>
      <c r="H215" s="11"/>
      <c r="K215" s="11"/>
      <c r="M215" s="11"/>
      <c r="P215" s="11"/>
      <c r="Q215" s="11"/>
    </row>
    <row r="216" spans="2:17" x14ac:dyDescent="0.25">
      <c r="B216" s="30"/>
      <c r="C216" s="301"/>
      <c r="H216" s="11"/>
      <c r="K216" s="11"/>
      <c r="M216" s="11"/>
      <c r="P216" s="11"/>
      <c r="Q216" s="11"/>
    </row>
    <row r="217" spans="2:17" x14ac:dyDescent="0.25">
      <c r="B217" s="30"/>
      <c r="C217" s="301"/>
      <c r="H217" s="11"/>
      <c r="K217" s="11"/>
      <c r="M217" s="11"/>
      <c r="P217" s="11"/>
      <c r="Q217" s="11"/>
    </row>
    <row r="218" spans="2:17" x14ac:dyDescent="0.25">
      <c r="B218" s="30"/>
      <c r="C218" s="301"/>
      <c r="H218" s="11"/>
      <c r="K218" s="11"/>
      <c r="M218" s="11"/>
      <c r="P218" s="11"/>
      <c r="Q218" s="11"/>
    </row>
    <row r="219" spans="2:17" x14ac:dyDescent="0.25">
      <c r="B219" s="30"/>
      <c r="C219" s="301"/>
      <c r="H219" s="11"/>
      <c r="K219" s="11"/>
      <c r="M219" s="11"/>
      <c r="P219" s="11"/>
      <c r="Q219" s="11"/>
    </row>
    <row r="220" spans="2:17" x14ac:dyDescent="0.25">
      <c r="B220" s="30"/>
      <c r="C220" s="301"/>
      <c r="H220" s="11"/>
      <c r="K220" s="11"/>
      <c r="M220" s="11"/>
      <c r="P220" s="11"/>
      <c r="Q220" s="11"/>
    </row>
    <row r="221" spans="2:17" x14ac:dyDescent="0.25">
      <c r="B221" s="30"/>
      <c r="C221" s="301"/>
      <c r="H221" s="11"/>
      <c r="K221" s="11"/>
      <c r="M221" s="11"/>
      <c r="P221" s="11"/>
      <c r="Q221" s="11"/>
    </row>
    <row r="222" spans="2:17" x14ac:dyDescent="0.25">
      <c r="B222" s="30"/>
      <c r="C222" s="301"/>
      <c r="H222" s="11"/>
      <c r="K222" s="11"/>
      <c r="M222" s="11"/>
      <c r="P222" s="11"/>
      <c r="Q222" s="11"/>
    </row>
    <row r="223" spans="2:17" x14ac:dyDescent="0.25">
      <c r="B223" s="30"/>
      <c r="C223" s="301"/>
      <c r="H223" s="11"/>
      <c r="K223" s="11"/>
      <c r="M223" s="11"/>
      <c r="P223" s="11"/>
      <c r="Q223" s="11"/>
    </row>
    <row r="224" spans="2:17" x14ac:dyDescent="0.25">
      <c r="B224" s="30"/>
      <c r="C224" s="301"/>
      <c r="H224" s="11"/>
      <c r="K224" s="11"/>
      <c r="M224" s="11"/>
      <c r="P224" s="11"/>
      <c r="Q224" s="11"/>
    </row>
    <row r="225" spans="2:17" x14ac:dyDescent="0.25">
      <c r="B225" s="30"/>
      <c r="C225" s="301"/>
      <c r="H225" s="11"/>
      <c r="K225" s="11"/>
      <c r="M225" s="11"/>
      <c r="P225" s="11"/>
      <c r="Q225" s="11"/>
    </row>
    <row r="226" spans="2:17" x14ac:dyDescent="0.25">
      <c r="B226" s="30"/>
      <c r="C226" s="301"/>
      <c r="H226" s="11"/>
      <c r="K226" s="11"/>
      <c r="M226" s="11"/>
      <c r="P226" s="11"/>
      <c r="Q226" s="11"/>
    </row>
    <row r="227" spans="2:17" x14ac:dyDescent="0.25">
      <c r="B227" s="30"/>
      <c r="C227" s="301"/>
      <c r="H227" s="11"/>
      <c r="K227" s="11"/>
      <c r="M227" s="11"/>
      <c r="P227" s="11"/>
      <c r="Q227" s="11"/>
    </row>
    <row r="228" spans="2:17" x14ac:dyDescent="0.25">
      <c r="B228" s="30"/>
      <c r="C228" s="301"/>
      <c r="H228" s="11"/>
      <c r="K228" s="11"/>
      <c r="M228" s="11"/>
      <c r="P228" s="11"/>
      <c r="Q228" s="11"/>
    </row>
    <row r="229" spans="2:17" x14ac:dyDescent="0.25">
      <c r="B229" s="30"/>
      <c r="C229" s="301"/>
      <c r="H229" s="11"/>
      <c r="K229" s="11"/>
      <c r="M229" s="11"/>
      <c r="P229" s="11"/>
      <c r="Q229" s="11"/>
    </row>
    <row r="230" spans="2:17" x14ac:dyDescent="0.25">
      <c r="B230" s="30"/>
      <c r="C230" s="301"/>
      <c r="H230" s="11"/>
      <c r="K230" s="11"/>
      <c r="M230" s="11"/>
      <c r="P230" s="11"/>
      <c r="Q230" s="11"/>
    </row>
    <row r="231" spans="2:17" x14ac:dyDescent="0.25">
      <c r="B231" s="30"/>
      <c r="C231" s="301"/>
      <c r="H231" s="11"/>
      <c r="K231" s="11"/>
      <c r="M231" s="11"/>
      <c r="P231" s="11"/>
      <c r="Q231" s="11"/>
    </row>
    <row r="232" spans="2:17" x14ac:dyDescent="0.25">
      <c r="B232" s="30"/>
      <c r="C232" s="301"/>
      <c r="H232" s="11"/>
      <c r="K232" s="11"/>
      <c r="M232" s="11"/>
      <c r="P232" s="11"/>
      <c r="Q232" s="11"/>
    </row>
    <row r="233" spans="2:17" x14ac:dyDescent="0.25">
      <c r="B233" s="30"/>
      <c r="C233" s="301"/>
      <c r="H233" s="11"/>
      <c r="K233" s="11"/>
      <c r="M233" s="11"/>
      <c r="P233" s="11"/>
      <c r="Q233" s="11"/>
    </row>
    <row r="234" spans="2:17" x14ac:dyDescent="0.25">
      <c r="B234" s="30"/>
      <c r="C234" s="301"/>
      <c r="H234" s="11"/>
      <c r="K234" s="11"/>
      <c r="M234" s="11"/>
      <c r="P234" s="11"/>
      <c r="Q234" s="11"/>
    </row>
    <row r="235" spans="2:17" x14ac:dyDescent="0.25">
      <c r="B235" s="30"/>
      <c r="C235" s="301"/>
      <c r="H235" s="11"/>
      <c r="K235" s="11"/>
      <c r="M235" s="11"/>
      <c r="P235" s="11"/>
      <c r="Q235" s="11"/>
    </row>
    <row r="236" spans="2:17" x14ac:dyDescent="0.25">
      <c r="B236" s="30"/>
      <c r="C236" s="301"/>
      <c r="H236" s="11"/>
      <c r="K236" s="11"/>
      <c r="M236" s="11"/>
      <c r="P236" s="11"/>
      <c r="Q236" s="11"/>
    </row>
    <row r="237" spans="2:17" x14ac:dyDescent="0.25">
      <c r="B237" s="30"/>
      <c r="C237" s="301"/>
      <c r="H237" s="11"/>
      <c r="K237" s="11"/>
      <c r="M237" s="11"/>
      <c r="P237" s="11"/>
      <c r="Q237" s="11"/>
    </row>
    <row r="238" spans="2:17" x14ac:dyDescent="0.25">
      <c r="B238" s="30"/>
      <c r="C238" s="301"/>
      <c r="H238" s="11"/>
      <c r="K238" s="11"/>
      <c r="M238" s="11"/>
      <c r="P238" s="11"/>
      <c r="Q238" s="11"/>
    </row>
    <row r="239" spans="2:17" x14ac:dyDescent="0.25">
      <c r="B239" s="30"/>
      <c r="C239" s="301"/>
      <c r="H239" s="11"/>
      <c r="K239" s="11"/>
      <c r="M239" s="11"/>
      <c r="P239" s="11"/>
      <c r="Q239" s="11"/>
    </row>
    <row r="240" spans="2:17" x14ac:dyDescent="0.25">
      <c r="B240" s="30"/>
      <c r="C240" s="301"/>
      <c r="H240" s="11"/>
      <c r="K240" s="11"/>
      <c r="M240" s="11"/>
      <c r="P240" s="11"/>
      <c r="Q240" s="11"/>
    </row>
    <row r="241" spans="2:17" x14ac:dyDescent="0.25">
      <c r="B241" s="30"/>
      <c r="C241" s="301"/>
      <c r="H241" s="11"/>
      <c r="K241" s="11"/>
      <c r="M241" s="11"/>
      <c r="P241" s="11"/>
      <c r="Q241" s="11"/>
    </row>
    <row r="242" spans="2:17" x14ac:dyDescent="0.25">
      <c r="B242" s="30"/>
      <c r="C242" s="301"/>
      <c r="H242" s="11"/>
      <c r="K242" s="11"/>
      <c r="M242" s="11"/>
      <c r="P242" s="11"/>
      <c r="Q242" s="11"/>
    </row>
    <row r="243" spans="2:17" x14ac:dyDescent="0.25">
      <c r="B243" s="30"/>
      <c r="C243" s="301"/>
      <c r="H243" s="11"/>
      <c r="K243" s="11"/>
      <c r="M243" s="11"/>
      <c r="P243" s="11"/>
      <c r="Q243" s="11"/>
    </row>
    <row r="244" spans="2:17" x14ac:dyDescent="0.25">
      <c r="B244" s="30"/>
      <c r="C244" s="301"/>
      <c r="H244" s="11"/>
      <c r="K244" s="11"/>
      <c r="M244" s="11"/>
      <c r="P244" s="11"/>
      <c r="Q244" s="11"/>
    </row>
    <row r="245" spans="2:17" x14ac:dyDescent="0.25">
      <c r="B245" s="30"/>
      <c r="C245" s="301"/>
      <c r="H245" s="11"/>
      <c r="K245" s="11"/>
      <c r="M245" s="11"/>
      <c r="P245" s="11"/>
      <c r="Q245" s="11"/>
    </row>
    <row r="246" spans="2:17" x14ac:dyDescent="0.25">
      <c r="B246" s="30"/>
      <c r="C246" s="301"/>
      <c r="H246" s="11"/>
      <c r="K246" s="11"/>
      <c r="M246" s="11"/>
      <c r="P246" s="11"/>
      <c r="Q246" s="11"/>
    </row>
    <row r="247" spans="2:17" x14ac:dyDescent="0.25">
      <c r="B247" s="30"/>
      <c r="C247" s="301"/>
      <c r="H247" s="11"/>
      <c r="K247" s="11"/>
      <c r="M247" s="11"/>
      <c r="P247" s="11"/>
      <c r="Q247" s="11"/>
    </row>
    <row r="248" spans="2:17" x14ac:dyDescent="0.25">
      <c r="B248" s="30"/>
      <c r="C248" s="301"/>
      <c r="H248" s="11"/>
      <c r="K248" s="11"/>
      <c r="M248" s="11"/>
      <c r="P248" s="11"/>
      <c r="Q248" s="11"/>
    </row>
    <row r="249" spans="2:17" x14ac:dyDescent="0.25">
      <c r="B249" s="30"/>
      <c r="C249" s="301"/>
      <c r="H249" s="11"/>
      <c r="K249" s="11"/>
      <c r="M249" s="11"/>
      <c r="P249" s="11"/>
      <c r="Q249" s="11"/>
    </row>
    <row r="250" spans="2:17" x14ac:dyDescent="0.25">
      <c r="B250" s="30"/>
      <c r="C250" s="301"/>
      <c r="H250" s="11"/>
      <c r="K250" s="11"/>
      <c r="M250" s="11"/>
      <c r="P250" s="11"/>
      <c r="Q250" s="11"/>
    </row>
    <row r="251" spans="2:17" x14ac:dyDescent="0.25">
      <c r="B251" s="30"/>
      <c r="C251" s="301"/>
      <c r="H251" s="11"/>
      <c r="K251" s="11"/>
      <c r="M251" s="11"/>
      <c r="P251" s="11"/>
      <c r="Q251" s="11"/>
    </row>
    <row r="252" spans="2:17" x14ac:dyDescent="0.25">
      <c r="B252" s="30"/>
      <c r="C252" s="301"/>
      <c r="H252" s="11"/>
      <c r="K252" s="11"/>
      <c r="M252" s="11"/>
      <c r="P252" s="11"/>
      <c r="Q252" s="11"/>
    </row>
    <row r="253" spans="2:17" x14ac:dyDescent="0.25">
      <c r="B253" s="30"/>
      <c r="C253" s="301"/>
      <c r="H253" s="11"/>
      <c r="K253" s="11"/>
      <c r="M253" s="11"/>
      <c r="P253" s="11"/>
      <c r="Q253" s="11"/>
    </row>
    <row r="254" spans="2:17" x14ac:dyDescent="0.25">
      <c r="B254" s="30"/>
      <c r="C254" s="301"/>
      <c r="H254" s="11"/>
      <c r="K254" s="11"/>
      <c r="M254" s="11"/>
      <c r="P254" s="11"/>
      <c r="Q254" s="11"/>
    </row>
    <row r="255" spans="2:17" x14ac:dyDescent="0.25">
      <c r="B255" s="30"/>
      <c r="C255" s="301"/>
      <c r="H255" s="11"/>
      <c r="K255" s="11"/>
      <c r="M255" s="11"/>
      <c r="P255" s="11"/>
      <c r="Q255" s="11"/>
    </row>
    <row r="256" spans="2:17" x14ac:dyDescent="0.25">
      <c r="B256" s="30"/>
      <c r="C256" s="301"/>
      <c r="H256" s="11"/>
      <c r="K256" s="11"/>
      <c r="M256" s="11"/>
      <c r="P256" s="11"/>
      <c r="Q256" s="11"/>
    </row>
    <row r="257" spans="2:17" x14ac:dyDescent="0.25">
      <c r="B257" s="30"/>
      <c r="C257" s="301"/>
      <c r="H257" s="11"/>
      <c r="K257" s="11"/>
      <c r="M257" s="11"/>
      <c r="P257" s="11"/>
      <c r="Q257" s="11"/>
    </row>
    <row r="258" spans="2:17" x14ac:dyDescent="0.25">
      <c r="B258" s="30"/>
      <c r="C258" s="301"/>
      <c r="H258" s="11"/>
      <c r="K258" s="11"/>
      <c r="M258" s="11"/>
      <c r="P258" s="11"/>
      <c r="Q258" s="11"/>
    </row>
    <row r="259" spans="2:17" x14ac:dyDescent="0.25">
      <c r="B259" s="30"/>
      <c r="C259" s="301"/>
      <c r="H259" s="11"/>
      <c r="K259" s="11"/>
      <c r="M259" s="11"/>
      <c r="P259" s="11"/>
      <c r="Q259" s="11"/>
    </row>
    <row r="260" spans="2:17" x14ac:dyDescent="0.25">
      <c r="B260" s="30"/>
      <c r="C260" s="301"/>
      <c r="H260" s="11"/>
      <c r="K260" s="11"/>
      <c r="M260" s="11"/>
      <c r="P260" s="11"/>
      <c r="Q260" s="11"/>
    </row>
    <row r="261" spans="2:17" x14ac:dyDescent="0.25">
      <c r="B261" s="30"/>
      <c r="C261" s="301"/>
      <c r="H261" s="11"/>
      <c r="K261" s="11"/>
      <c r="M261" s="11"/>
      <c r="P261" s="11"/>
      <c r="Q261" s="11"/>
    </row>
    <row r="262" spans="2:17" x14ac:dyDescent="0.25">
      <c r="B262" s="30"/>
      <c r="C262" s="301"/>
      <c r="H262" s="11"/>
      <c r="K262" s="11"/>
      <c r="M262" s="11"/>
      <c r="P262" s="11"/>
      <c r="Q262" s="11"/>
    </row>
    <row r="263" spans="2:17" x14ac:dyDescent="0.25">
      <c r="B263" s="30"/>
      <c r="C263" s="301"/>
      <c r="H263" s="11"/>
      <c r="K263" s="11"/>
      <c r="M263" s="11"/>
      <c r="P263" s="11"/>
      <c r="Q263" s="11"/>
    </row>
    <row r="264" spans="2:17" x14ac:dyDescent="0.25">
      <c r="B264" s="30"/>
      <c r="C264" s="301"/>
      <c r="H264" s="11"/>
      <c r="K264" s="11"/>
      <c r="M264" s="11"/>
      <c r="P264" s="11"/>
      <c r="Q264" s="11"/>
    </row>
    <row r="265" spans="2:17" x14ac:dyDescent="0.25">
      <c r="B265" s="30"/>
      <c r="C265" s="301"/>
      <c r="H265" s="11"/>
      <c r="K265" s="11"/>
      <c r="M265" s="11"/>
      <c r="P265" s="11"/>
      <c r="Q265" s="11"/>
    </row>
    <row r="266" spans="2:17" x14ac:dyDescent="0.25">
      <c r="B266" s="30"/>
      <c r="C266" s="301"/>
      <c r="H266" s="11"/>
      <c r="K266" s="11"/>
      <c r="M266" s="11"/>
      <c r="P266" s="11"/>
      <c r="Q266" s="11"/>
    </row>
    <row r="267" spans="2:17" x14ac:dyDescent="0.25">
      <c r="B267" s="30"/>
      <c r="C267" s="301"/>
      <c r="H267" s="11"/>
      <c r="K267" s="11"/>
      <c r="M267" s="11"/>
      <c r="P267" s="11"/>
      <c r="Q267" s="11"/>
    </row>
    <row r="268" spans="2:17" x14ac:dyDescent="0.25">
      <c r="B268" s="30"/>
      <c r="C268" s="301"/>
      <c r="H268" s="11"/>
      <c r="K268" s="11"/>
      <c r="M268" s="11"/>
      <c r="P268" s="11"/>
      <c r="Q268" s="11"/>
    </row>
    <row r="269" spans="2:17" x14ac:dyDescent="0.25">
      <c r="B269" s="30"/>
      <c r="C269" s="301"/>
      <c r="H269" s="11"/>
      <c r="K269" s="11"/>
      <c r="M269" s="11"/>
      <c r="P269" s="11"/>
      <c r="Q269" s="11"/>
    </row>
    <row r="270" spans="2:17" x14ac:dyDescent="0.25">
      <c r="B270" s="30"/>
      <c r="C270" s="301"/>
      <c r="H270" s="11"/>
      <c r="K270" s="11"/>
      <c r="M270" s="11"/>
      <c r="P270" s="11"/>
      <c r="Q270" s="11"/>
    </row>
    <row r="271" spans="2:17" x14ac:dyDescent="0.25">
      <c r="B271" s="30"/>
      <c r="C271" s="301"/>
      <c r="H271" s="11"/>
      <c r="K271" s="11"/>
      <c r="M271" s="11"/>
      <c r="P271" s="11"/>
      <c r="Q271" s="11"/>
    </row>
    <row r="272" spans="2:17" x14ac:dyDescent="0.25">
      <c r="B272" s="30"/>
      <c r="C272" s="301"/>
      <c r="H272" s="11"/>
      <c r="K272" s="11"/>
      <c r="M272" s="11"/>
      <c r="P272" s="11"/>
      <c r="Q272" s="11"/>
    </row>
    <row r="273" spans="2:17" x14ac:dyDescent="0.25">
      <c r="B273" s="30"/>
      <c r="C273" s="301"/>
      <c r="H273" s="11"/>
      <c r="K273" s="11"/>
      <c r="M273" s="11"/>
      <c r="P273" s="11"/>
      <c r="Q273" s="11"/>
    </row>
    <row r="274" spans="2:17" x14ac:dyDescent="0.25">
      <c r="B274" s="30"/>
      <c r="C274" s="301"/>
      <c r="H274" s="11"/>
      <c r="K274" s="11"/>
      <c r="M274" s="11"/>
      <c r="P274" s="11"/>
      <c r="Q274" s="11"/>
    </row>
    <row r="275" spans="2:17" x14ac:dyDescent="0.25">
      <c r="B275" s="30"/>
      <c r="C275" s="301"/>
      <c r="H275" s="11"/>
      <c r="K275" s="11"/>
      <c r="M275" s="11"/>
      <c r="P275" s="11"/>
      <c r="Q275" s="11"/>
    </row>
    <row r="276" spans="2:17" x14ac:dyDescent="0.25">
      <c r="B276" s="30"/>
      <c r="C276" s="301"/>
      <c r="H276" s="11"/>
      <c r="K276" s="11"/>
      <c r="M276" s="11"/>
      <c r="P276" s="11"/>
      <c r="Q276" s="11"/>
    </row>
    <row r="277" spans="2:17" x14ac:dyDescent="0.25">
      <c r="B277" s="30"/>
      <c r="C277" s="301"/>
      <c r="H277" s="11"/>
      <c r="K277" s="11"/>
      <c r="M277" s="11"/>
      <c r="P277" s="11"/>
      <c r="Q277" s="11"/>
    </row>
    <row r="278" spans="2:17" x14ac:dyDescent="0.25">
      <c r="B278" s="30"/>
      <c r="C278" s="301"/>
      <c r="H278" s="11"/>
      <c r="K278" s="11"/>
      <c r="M278" s="11"/>
      <c r="P278" s="11"/>
      <c r="Q278" s="11"/>
    </row>
    <row r="279" spans="2:17" x14ac:dyDescent="0.25">
      <c r="B279" s="30"/>
      <c r="C279" s="301"/>
      <c r="H279" s="11"/>
      <c r="K279" s="11"/>
      <c r="M279" s="11"/>
      <c r="P279" s="11"/>
      <c r="Q279" s="11"/>
    </row>
    <row r="280" spans="2:17" x14ac:dyDescent="0.25">
      <c r="B280" s="30"/>
      <c r="C280" s="301"/>
      <c r="H280" s="11"/>
      <c r="K280" s="11"/>
      <c r="M280" s="11"/>
      <c r="P280" s="11"/>
      <c r="Q280" s="11"/>
    </row>
    <row r="281" spans="2:17" x14ac:dyDescent="0.25">
      <c r="B281" s="30"/>
      <c r="C281" s="301"/>
      <c r="H281" s="11"/>
      <c r="K281" s="11"/>
      <c r="M281" s="11"/>
      <c r="P281" s="11"/>
      <c r="Q281" s="11"/>
    </row>
    <row r="282" spans="2:17" x14ac:dyDescent="0.25">
      <c r="B282" s="30"/>
      <c r="C282" s="301"/>
      <c r="H282" s="11"/>
      <c r="K282" s="11"/>
      <c r="M282" s="11"/>
      <c r="P282" s="11"/>
      <c r="Q282" s="11"/>
    </row>
    <row r="283" spans="2:17" x14ac:dyDescent="0.25">
      <c r="B283" s="30"/>
      <c r="C283" s="301"/>
      <c r="H283" s="11"/>
      <c r="K283" s="11"/>
      <c r="M283" s="11"/>
      <c r="P283" s="11"/>
      <c r="Q283" s="11"/>
    </row>
    <row r="284" spans="2:17" x14ac:dyDescent="0.25">
      <c r="B284" s="30"/>
      <c r="C284" s="301"/>
      <c r="H284" s="11"/>
      <c r="K284" s="11"/>
      <c r="M284" s="11"/>
      <c r="P284" s="11"/>
      <c r="Q284" s="11"/>
    </row>
    <row r="285" spans="2:17" x14ac:dyDescent="0.25">
      <c r="B285" s="30"/>
      <c r="C285" s="301"/>
      <c r="H285" s="11"/>
      <c r="K285" s="11"/>
      <c r="M285" s="11"/>
      <c r="P285" s="11"/>
      <c r="Q285" s="11"/>
    </row>
    <row r="286" spans="2:17" x14ac:dyDescent="0.25">
      <c r="B286" s="30"/>
      <c r="C286" s="301"/>
      <c r="H286" s="11"/>
      <c r="K286" s="11"/>
      <c r="M286" s="11"/>
      <c r="P286" s="11"/>
      <c r="Q286" s="11"/>
    </row>
    <row r="287" spans="2:17" x14ac:dyDescent="0.25">
      <c r="B287" s="30"/>
      <c r="C287" s="301"/>
      <c r="H287" s="11"/>
      <c r="K287" s="11"/>
      <c r="M287" s="11"/>
      <c r="P287" s="11"/>
      <c r="Q287" s="11"/>
    </row>
    <row r="288" spans="2:17" x14ac:dyDescent="0.25">
      <c r="B288" s="30"/>
      <c r="C288" s="301"/>
      <c r="H288" s="11"/>
      <c r="K288" s="11"/>
      <c r="M288" s="11"/>
      <c r="P288" s="11"/>
      <c r="Q288" s="11"/>
    </row>
    <row r="289" spans="2:17" x14ac:dyDescent="0.25">
      <c r="B289" s="30"/>
      <c r="C289" s="301"/>
      <c r="H289" s="11"/>
      <c r="K289" s="11"/>
      <c r="M289" s="11"/>
      <c r="P289" s="11"/>
      <c r="Q289" s="11"/>
    </row>
    <row r="290" spans="2:17" x14ac:dyDescent="0.25">
      <c r="B290" s="30"/>
      <c r="C290" s="301"/>
      <c r="H290" s="11"/>
      <c r="K290" s="11"/>
      <c r="M290" s="11"/>
      <c r="P290" s="11"/>
      <c r="Q290" s="11"/>
    </row>
    <row r="291" spans="2:17" x14ac:dyDescent="0.25">
      <c r="B291" s="30"/>
      <c r="C291" s="301"/>
      <c r="H291" s="11"/>
      <c r="K291" s="11"/>
      <c r="M291" s="11"/>
      <c r="P291" s="11"/>
      <c r="Q291" s="11"/>
    </row>
    <row r="292" spans="2:17" x14ac:dyDescent="0.25">
      <c r="B292" s="30"/>
      <c r="C292" s="301"/>
      <c r="H292" s="11"/>
      <c r="K292" s="11"/>
      <c r="M292" s="11"/>
      <c r="P292" s="11"/>
      <c r="Q292" s="11"/>
    </row>
    <row r="293" spans="2:17" x14ac:dyDescent="0.25">
      <c r="B293" s="30"/>
      <c r="C293" s="301"/>
      <c r="H293" s="11"/>
      <c r="K293" s="11"/>
      <c r="M293" s="11"/>
      <c r="P293" s="11"/>
      <c r="Q293" s="11"/>
    </row>
    <row r="294" spans="2:17" x14ac:dyDescent="0.25">
      <c r="B294" s="30"/>
      <c r="C294" s="301"/>
      <c r="H294" s="11"/>
      <c r="K294" s="11"/>
      <c r="M294" s="11"/>
      <c r="P294" s="11"/>
      <c r="Q294" s="11"/>
    </row>
    <row r="295" spans="2:17" x14ac:dyDescent="0.25">
      <c r="B295" s="30"/>
      <c r="C295" s="301"/>
      <c r="H295" s="11"/>
      <c r="K295" s="11"/>
      <c r="M295" s="11"/>
      <c r="P295" s="11"/>
      <c r="Q295" s="11"/>
    </row>
    <row r="296" spans="2:17" x14ac:dyDescent="0.25">
      <c r="B296" s="30"/>
      <c r="C296" s="301"/>
      <c r="H296" s="11"/>
      <c r="K296" s="11"/>
      <c r="M296" s="11"/>
      <c r="P296" s="11"/>
      <c r="Q296" s="11"/>
    </row>
    <row r="297" spans="2:17" x14ac:dyDescent="0.25">
      <c r="B297" s="30"/>
      <c r="C297" s="301"/>
      <c r="H297" s="11"/>
      <c r="K297" s="11"/>
      <c r="M297" s="11"/>
      <c r="P297" s="11"/>
      <c r="Q297" s="11"/>
    </row>
    <row r="298" spans="2:17" x14ac:dyDescent="0.25">
      <c r="B298" s="30"/>
      <c r="C298" s="301"/>
      <c r="H298" s="11"/>
      <c r="K298" s="11"/>
      <c r="M298" s="11"/>
      <c r="P298" s="11"/>
      <c r="Q298" s="11"/>
    </row>
    <row r="299" spans="2:17" x14ac:dyDescent="0.25">
      <c r="B299" s="30"/>
      <c r="C299" s="301"/>
      <c r="H299" s="11"/>
      <c r="K299" s="11"/>
      <c r="M299" s="11"/>
      <c r="P299" s="11"/>
      <c r="Q299" s="11"/>
    </row>
    <row r="300" spans="2:17" x14ac:dyDescent="0.25">
      <c r="B300" s="30"/>
      <c r="C300" s="301"/>
      <c r="H300" s="11"/>
      <c r="K300" s="11"/>
      <c r="M300" s="11"/>
      <c r="P300" s="11"/>
      <c r="Q300" s="11"/>
    </row>
    <row r="301" spans="2:17" x14ac:dyDescent="0.25">
      <c r="B301" s="30"/>
      <c r="C301" s="301"/>
      <c r="H301" s="11"/>
      <c r="K301" s="11"/>
      <c r="M301" s="11"/>
      <c r="P301" s="11"/>
      <c r="Q301" s="11"/>
    </row>
    <row r="302" spans="2:17" x14ac:dyDescent="0.25">
      <c r="B302" s="30"/>
      <c r="C302" s="301"/>
      <c r="H302" s="11"/>
      <c r="K302" s="11"/>
      <c r="M302" s="11"/>
      <c r="P302" s="11"/>
      <c r="Q302" s="11"/>
    </row>
    <row r="303" spans="2:17" x14ac:dyDescent="0.25">
      <c r="B303" s="30"/>
      <c r="C303" s="301"/>
      <c r="H303" s="11"/>
      <c r="K303" s="11"/>
      <c r="M303" s="11"/>
      <c r="P303" s="11"/>
      <c r="Q303" s="11"/>
    </row>
    <row r="304" spans="2:17" x14ac:dyDescent="0.25">
      <c r="B304" s="30"/>
      <c r="C304" s="301"/>
      <c r="H304" s="11"/>
      <c r="K304" s="11"/>
      <c r="M304" s="11"/>
      <c r="P304" s="11"/>
      <c r="Q304" s="11"/>
    </row>
    <row r="305" spans="2:17" x14ac:dyDescent="0.25">
      <c r="B305" s="30"/>
      <c r="C305" s="301"/>
      <c r="H305" s="11"/>
      <c r="K305" s="11"/>
      <c r="M305" s="11"/>
      <c r="P305" s="11"/>
      <c r="Q305" s="11"/>
    </row>
    <row r="306" spans="2:17" x14ac:dyDescent="0.25">
      <c r="B306" s="30"/>
      <c r="C306" s="301"/>
      <c r="H306" s="11"/>
      <c r="K306" s="11"/>
      <c r="M306" s="11"/>
      <c r="P306" s="11"/>
      <c r="Q306" s="11"/>
    </row>
    <row r="307" spans="2:17" x14ac:dyDescent="0.25">
      <c r="B307" s="30"/>
      <c r="C307" s="301"/>
      <c r="H307" s="11"/>
      <c r="K307" s="11"/>
      <c r="M307" s="11"/>
      <c r="P307" s="11"/>
      <c r="Q307" s="11"/>
    </row>
    <row r="308" spans="2:17" x14ac:dyDescent="0.25">
      <c r="B308" s="30"/>
      <c r="C308" s="301"/>
      <c r="H308" s="11"/>
      <c r="K308" s="11"/>
      <c r="M308" s="11"/>
      <c r="P308" s="11"/>
      <c r="Q308" s="11"/>
    </row>
    <row r="309" spans="2:17" x14ac:dyDescent="0.25">
      <c r="B309" s="30"/>
      <c r="C309" s="301"/>
      <c r="H309" s="11"/>
      <c r="K309" s="11"/>
      <c r="M309" s="11"/>
      <c r="P309" s="11"/>
      <c r="Q309" s="11"/>
    </row>
    <row r="310" spans="2:17" x14ac:dyDescent="0.25">
      <c r="B310" s="30"/>
      <c r="C310" s="301"/>
      <c r="H310" s="11"/>
      <c r="K310" s="11"/>
      <c r="M310" s="11"/>
      <c r="P310" s="11"/>
      <c r="Q310" s="11"/>
    </row>
    <row r="311" spans="2:17" x14ac:dyDescent="0.25">
      <c r="B311" s="30"/>
      <c r="C311" s="301"/>
      <c r="H311" s="11"/>
      <c r="K311" s="11"/>
      <c r="M311" s="11"/>
      <c r="P311" s="11"/>
      <c r="Q311" s="11"/>
    </row>
    <row r="312" spans="2:17" x14ac:dyDescent="0.25">
      <c r="B312" s="30"/>
      <c r="C312" s="301"/>
      <c r="H312" s="11"/>
      <c r="K312" s="11"/>
      <c r="M312" s="11"/>
      <c r="P312" s="11"/>
      <c r="Q312" s="11"/>
    </row>
    <row r="313" spans="2:17" x14ac:dyDescent="0.25">
      <c r="B313" s="30"/>
      <c r="C313" s="301"/>
      <c r="H313" s="11"/>
      <c r="K313" s="11"/>
      <c r="M313" s="11"/>
      <c r="P313" s="11"/>
      <c r="Q313" s="11"/>
    </row>
    <row r="314" spans="2:17" x14ac:dyDescent="0.25">
      <c r="B314" s="30"/>
      <c r="C314" s="301"/>
      <c r="H314" s="11"/>
      <c r="K314" s="11"/>
      <c r="M314" s="11"/>
      <c r="P314" s="11"/>
      <c r="Q314" s="11"/>
    </row>
    <row r="315" spans="2:17" x14ac:dyDescent="0.25">
      <c r="B315" s="30"/>
      <c r="C315" s="301"/>
      <c r="H315" s="11"/>
      <c r="K315" s="11"/>
      <c r="M315" s="11"/>
      <c r="P315" s="11"/>
      <c r="Q315" s="11"/>
    </row>
    <row r="316" spans="2:17" x14ac:dyDescent="0.25">
      <c r="B316" s="30"/>
      <c r="C316" s="301"/>
      <c r="H316" s="11"/>
      <c r="K316" s="11"/>
      <c r="M316" s="11"/>
      <c r="P316" s="11"/>
      <c r="Q316" s="11"/>
    </row>
    <row r="317" spans="2:17" x14ac:dyDescent="0.25">
      <c r="B317" s="30"/>
      <c r="C317" s="301"/>
      <c r="H317" s="11"/>
      <c r="K317" s="11"/>
      <c r="M317" s="11"/>
      <c r="P317" s="11"/>
      <c r="Q317" s="11"/>
    </row>
    <row r="318" spans="2:17" x14ac:dyDescent="0.25">
      <c r="B318" s="30"/>
      <c r="C318" s="301"/>
      <c r="H318" s="11"/>
      <c r="K318" s="11"/>
      <c r="M318" s="11"/>
      <c r="P318" s="11"/>
      <c r="Q318" s="11"/>
    </row>
    <row r="319" spans="2:17" x14ac:dyDescent="0.25">
      <c r="B319" s="30"/>
      <c r="C319" s="301"/>
      <c r="H319" s="11"/>
      <c r="K319" s="11"/>
      <c r="M319" s="11"/>
      <c r="P319" s="11"/>
      <c r="Q319" s="11"/>
    </row>
    <row r="320" spans="2:17" x14ac:dyDescent="0.25">
      <c r="B320" s="30"/>
      <c r="C320" s="301"/>
      <c r="H320" s="11"/>
      <c r="K320" s="11"/>
      <c r="M320" s="11"/>
      <c r="P320" s="11"/>
      <c r="Q320" s="11"/>
    </row>
    <row r="321" spans="2:17" x14ac:dyDescent="0.25">
      <c r="B321" s="30"/>
      <c r="C321" s="301"/>
      <c r="H321" s="11"/>
      <c r="K321" s="11"/>
      <c r="M321" s="11"/>
      <c r="P321" s="11"/>
      <c r="Q321" s="11"/>
    </row>
    <row r="322" spans="2:17" x14ac:dyDescent="0.25">
      <c r="B322" s="30"/>
      <c r="C322" s="301"/>
      <c r="H322" s="11"/>
      <c r="K322" s="11"/>
      <c r="M322" s="11"/>
      <c r="P322" s="11"/>
      <c r="Q322" s="11"/>
    </row>
    <row r="323" spans="2:17" x14ac:dyDescent="0.25">
      <c r="B323" s="30"/>
      <c r="C323" s="301"/>
      <c r="H323" s="11"/>
      <c r="K323" s="11"/>
      <c r="M323" s="11"/>
      <c r="P323" s="11"/>
      <c r="Q323" s="11"/>
    </row>
    <row r="324" spans="2:17" x14ac:dyDescent="0.25">
      <c r="B324" s="30"/>
      <c r="C324" s="301"/>
      <c r="H324" s="11"/>
      <c r="K324" s="11"/>
      <c r="M324" s="11"/>
      <c r="P324" s="11"/>
      <c r="Q324" s="11"/>
    </row>
    <row r="325" spans="2:17" x14ac:dyDescent="0.25">
      <c r="B325" s="30"/>
      <c r="C325" s="301"/>
      <c r="H325" s="11"/>
      <c r="K325" s="11"/>
      <c r="M325" s="11"/>
      <c r="P325" s="11"/>
      <c r="Q325" s="11"/>
    </row>
    <row r="326" spans="2:17" x14ac:dyDescent="0.25">
      <c r="B326" s="30"/>
      <c r="C326" s="301"/>
      <c r="H326" s="11"/>
      <c r="K326" s="11"/>
      <c r="M326" s="11"/>
      <c r="P326" s="11"/>
      <c r="Q326" s="11"/>
    </row>
    <row r="327" spans="2:17" x14ac:dyDescent="0.25">
      <c r="B327" s="30"/>
      <c r="C327" s="301"/>
      <c r="H327" s="11"/>
      <c r="K327" s="11"/>
      <c r="M327" s="11"/>
      <c r="P327" s="11"/>
      <c r="Q327" s="11"/>
    </row>
    <row r="328" spans="2:17" x14ac:dyDescent="0.25">
      <c r="B328" s="30"/>
      <c r="C328" s="301"/>
      <c r="H328" s="11"/>
      <c r="K328" s="11"/>
      <c r="M328" s="11"/>
      <c r="P328" s="11"/>
      <c r="Q328" s="11"/>
    </row>
    <row r="329" spans="2:17" x14ac:dyDescent="0.25">
      <c r="B329" s="30"/>
      <c r="C329" s="301"/>
      <c r="H329" s="11"/>
      <c r="K329" s="11"/>
      <c r="M329" s="11"/>
      <c r="P329" s="11"/>
      <c r="Q329" s="11"/>
    </row>
    <row r="330" spans="2:17" x14ac:dyDescent="0.25">
      <c r="B330" s="30"/>
      <c r="C330" s="301"/>
      <c r="H330" s="11"/>
      <c r="K330" s="11"/>
      <c r="M330" s="11"/>
      <c r="P330" s="11"/>
      <c r="Q330" s="11"/>
    </row>
    <row r="331" spans="2:17" x14ac:dyDescent="0.25">
      <c r="B331" s="30"/>
      <c r="C331" s="301"/>
      <c r="H331" s="11"/>
      <c r="K331" s="11"/>
      <c r="M331" s="11"/>
      <c r="P331" s="11"/>
      <c r="Q331" s="11"/>
    </row>
    <row r="332" spans="2:17" x14ac:dyDescent="0.25">
      <c r="B332" s="30"/>
      <c r="C332" s="301"/>
      <c r="H332" s="11"/>
      <c r="K332" s="11"/>
      <c r="M332" s="11"/>
      <c r="P332" s="11"/>
      <c r="Q332" s="11"/>
    </row>
    <row r="333" spans="2:17" x14ac:dyDescent="0.25">
      <c r="B333" s="30"/>
      <c r="C333" s="301"/>
      <c r="H333" s="11"/>
      <c r="K333" s="11"/>
      <c r="M333" s="11"/>
      <c r="P333" s="11"/>
      <c r="Q333" s="11"/>
    </row>
    <row r="334" spans="2:17" x14ac:dyDescent="0.25">
      <c r="B334" s="30"/>
      <c r="C334" s="301"/>
      <c r="H334" s="11"/>
      <c r="K334" s="11"/>
      <c r="M334" s="11"/>
      <c r="P334" s="11"/>
      <c r="Q334" s="11"/>
    </row>
    <row r="335" spans="2:17" x14ac:dyDescent="0.25">
      <c r="B335" s="30"/>
      <c r="C335" s="301"/>
      <c r="H335" s="11"/>
      <c r="K335" s="11"/>
      <c r="M335" s="11"/>
      <c r="P335" s="11"/>
      <c r="Q335" s="11"/>
    </row>
    <row r="336" spans="2:17" x14ac:dyDescent="0.25">
      <c r="B336" s="30"/>
      <c r="C336" s="301"/>
      <c r="H336" s="11"/>
      <c r="K336" s="11"/>
      <c r="M336" s="11"/>
      <c r="P336" s="11"/>
      <c r="Q336" s="11"/>
    </row>
    <row r="337" spans="2:17" x14ac:dyDescent="0.25">
      <c r="B337" s="30"/>
      <c r="C337" s="301"/>
      <c r="H337" s="11"/>
      <c r="K337" s="11"/>
      <c r="M337" s="11"/>
      <c r="P337" s="11"/>
      <c r="Q337" s="11"/>
    </row>
    <row r="338" spans="2:17" x14ac:dyDescent="0.25">
      <c r="B338" s="30"/>
      <c r="C338" s="301"/>
      <c r="H338" s="11"/>
      <c r="K338" s="11"/>
      <c r="M338" s="11"/>
      <c r="P338" s="11"/>
      <c r="Q338" s="11"/>
    </row>
    <row r="339" spans="2:17" x14ac:dyDescent="0.25">
      <c r="B339" s="30"/>
      <c r="C339" s="301"/>
      <c r="H339" s="11"/>
      <c r="K339" s="11"/>
      <c r="M339" s="11"/>
      <c r="P339" s="11"/>
      <c r="Q339" s="11"/>
    </row>
    <row r="340" spans="2:17" x14ac:dyDescent="0.25">
      <c r="B340" s="30"/>
      <c r="C340" s="301"/>
      <c r="H340" s="11"/>
      <c r="K340" s="11"/>
      <c r="M340" s="11"/>
      <c r="P340" s="11"/>
      <c r="Q340" s="11"/>
    </row>
    <row r="341" spans="2:17" x14ac:dyDescent="0.25">
      <c r="B341" s="30"/>
      <c r="C341" s="301"/>
      <c r="H341" s="11"/>
      <c r="K341" s="11"/>
      <c r="M341" s="11"/>
      <c r="P341" s="11"/>
      <c r="Q341" s="11"/>
    </row>
    <row r="342" spans="2:17" x14ac:dyDescent="0.25">
      <c r="B342" s="30"/>
      <c r="C342" s="301"/>
      <c r="H342" s="11"/>
      <c r="K342" s="11"/>
      <c r="M342" s="11"/>
      <c r="P342" s="11"/>
      <c r="Q342" s="11"/>
    </row>
    <row r="343" spans="2:17" x14ac:dyDescent="0.25">
      <c r="B343" s="30"/>
      <c r="C343" s="301"/>
      <c r="H343" s="11"/>
      <c r="K343" s="11"/>
      <c r="M343" s="11"/>
      <c r="P343" s="11"/>
      <c r="Q343" s="11"/>
    </row>
    <row r="344" spans="2:17" x14ac:dyDescent="0.25">
      <c r="B344" s="30"/>
      <c r="C344" s="301"/>
      <c r="H344" s="11"/>
      <c r="K344" s="11"/>
      <c r="M344" s="11"/>
      <c r="P344" s="11"/>
      <c r="Q344" s="11"/>
    </row>
    <row r="345" spans="2:17" x14ac:dyDescent="0.25">
      <c r="B345" s="30"/>
      <c r="C345" s="301"/>
      <c r="H345" s="11"/>
      <c r="K345" s="11"/>
      <c r="M345" s="11"/>
      <c r="P345" s="11"/>
      <c r="Q345" s="11"/>
    </row>
    <row r="346" spans="2:17" x14ac:dyDescent="0.25">
      <c r="B346" s="30"/>
      <c r="C346" s="301"/>
      <c r="H346" s="11"/>
      <c r="K346" s="11"/>
      <c r="M346" s="11"/>
      <c r="P346" s="11"/>
      <c r="Q346" s="11"/>
    </row>
    <row r="347" spans="2:17" x14ac:dyDescent="0.25">
      <c r="B347" s="30"/>
      <c r="C347" s="301"/>
      <c r="H347" s="11"/>
      <c r="K347" s="11"/>
      <c r="M347" s="11"/>
      <c r="P347" s="11"/>
      <c r="Q347" s="11"/>
    </row>
    <row r="348" spans="2:17" x14ac:dyDescent="0.25">
      <c r="B348" s="30"/>
      <c r="C348" s="301"/>
      <c r="H348" s="11"/>
      <c r="K348" s="11"/>
      <c r="M348" s="11"/>
      <c r="P348" s="11"/>
      <c r="Q348" s="11"/>
    </row>
    <row r="349" spans="2:17" x14ac:dyDescent="0.25">
      <c r="B349" s="30"/>
      <c r="C349" s="301"/>
      <c r="H349" s="11"/>
      <c r="K349" s="11"/>
      <c r="M349" s="11"/>
      <c r="P349" s="11"/>
      <c r="Q349" s="11"/>
    </row>
    <row r="350" spans="2:17" x14ac:dyDescent="0.25">
      <c r="B350" s="30"/>
      <c r="C350" s="301"/>
      <c r="H350" s="11"/>
      <c r="K350" s="11"/>
      <c r="M350" s="11"/>
      <c r="P350" s="11"/>
      <c r="Q350" s="11"/>
    </row>
    <row r="351" spans="2:17" x14ac:dyDescent="0.25">
      <c r="B351" s="30"/>
      <c r="C351" s="301"/>
      <c r="H351" s="11"/>
      <c r="K351" s="11"/>
      <c r="M351" s="11"/>
      <c r="P351" s="11"/>
      <c r="Q351" s="11"/>
    </row>
    <row r="352" spans="2:17" x14ac:dyDescent="0.25">
      <c r="B352" s="30"/>
      <c r="C352" s="301"/>
      <c r="H352" s="11"/>
      <c r="K352" s="11"/>
      <c r="M352" s="11"/>
      <c r="P352" s="11"/>
      <c r="Q352" s="11"/>
    </row>
    <row r="353" spans="2:17" x14ac:dyDescent="0.25">
      <c r="B353" s="30"/>
      <c r="C353" s="301"/>
      <c r="H353" s="11"/>
      <c r="K353" s="11"/>
      <c r="M353" s="11"/>
      <c r="P353" s="11"/>
      <c r="Q353" s="11"/>
    </row>
    <row r="354" spans="2:17" x14ac:dyDescent="0.25">
      <c r="B354" s="30"/>
      <c r="C354" s="301"/>
      <c r="H354" s="11"/>
      <c r="K354" s="11"/>
      <c r="M354" s="11"/>
      <c r="P354" s="11"/>
      <c r="Q354" s="11"/>
    </row>
    <row r="355" spans="2:17" x14ac:dyDescent="0.25">
      <c r="B355" s="30"/>
      <c r="C355" s="301"/>
      <c r="H355" s="11"/>
      <c r="K355" s="11"/>
      <c r="M355" s="11"/>
      <c r="P355" s="11"/>
      <c r="Q355" s="11"/>
    </row>
    <row r="356" spans="2:17" x14ac:dyDescent="0.25">
      <c r="B356" s="30"/>
      <c r="C356" s="301"/>
      <c r="H356" s="11"/>
      <c r="K356" s="11"/>
      <c r="M356" s="11"/>
      <c r="P356" s="11"/>
      <c r="Q356" s="11"/>
    </row>
    <row r="357" spans="2:17" x14ac:dyDescent="0.25">
      <c r="B357" s="30"/>
      <c r="C357" s="301"/>
      <c r="H357" s="11"/>
      <c r="K357" s="11"/>
      <c r="M357" s="11"/>
      <c r="P357" s="11"/>
      <c r="Q357" s="11"/>
    </row>
    <row r="358" spans="2:17" x14ac:dyDescent="0.25">
      <c r="B358" s="30"/>
      <c r="C358" s="301"/>
      <c r="H358" s="11"/>
      <c r="K358" s="11"/>
      <c r="M358" s="11"/>
      <c r="P358" s="11"/>
      <c r="Q358" s="11"/>
    </row>
    <row r="359" spans="2:17" x14ac:dyDescent="0.25">
      <c r="B359" s="30"/>
      <c r="C359" s="301"/>
      <c r="H359" s="11"/>
      <c r="K359" s="11"/>
      <c r="M359" s="11"/>
      <c r="P359" s="11"/>
      <c r="Q359" s="11"/>
    </row>
    <row r="360" spans="2:17" x14ac:dyDescent="0.25">
      <c r="B360" s="30"/>
      <c r="C360" s="301"/>
      <c r="H360" s="11"/>
      <c r="K360" s="11"/>
      <c r="M360" s="11"/>
      <c r="P360" s="11"/>
      <c r="Q360" s="11"/>
    </row>
    <row r="361" spans="2:17" x14ac:dyDescent="0.25">
      <c r="B361" s="30"/>
      <c r="C361" s="301"/>
      <c r="H361" s="11"/>
      <c r="K361" s="11"/>
      <c r="M361" s="11"/>
      <c r="P361" s="11"/>
      <c r="Q361" s="11"/>
    </row>
    <row r="362" spans="2:17" x14ac:dyDescent="0.25">
      <c r="B362" s="30"/>
      <c r="C362" s="301"/>
      <c r="H362" s="11"/>
      <c r="K362" s="11"/>
      <c r="M362" s="11"/>
      <c r="P362" s="11"/>
      <c r="Q362" s="11"/>
    </row>
    <row r="363" spans="2:17" x14ac:dyDescent="0.25">
      <c r="B363" s="30"/>
      <c r="C363" s="301"/>
      <c r="H363" s="11"/>
      <c r="K363" s="11"/>
      <c r="M363" s="11"/>
      <c r="P363" s="11"/>
      <c r="Q363" s="11"/>
    </row>
    <row r="364" spans="2:17" x14ac:dyDescent="0.25">
      <c r="B364" s="30"/>
      <c r="C364" s="301"/>
      <c r="H364" s="11"/>
      <c r="K364" s="11"/>
      <c r="M364" s="11"/>
      <c r="P364" s="11"/>
      <c r="Q364" s="11"/>
    </row>
    <row r="365" spans="2:17" x14ac:dyDescent="0.25">
      <c r="B365" s="30"/>
      <c r="C365" s="301"/>
      <c r="H365" s="11"/>
      <c r="K365" s="11"/>
      <c r="M365" s="11"/>
      <c r="P365" s="11"/>
      <c r="Q365" s="11"/>
    </row>
    <row r="366" spans="2:17" x14ac:dyDescent="0.25">
      <c r="B366" s="30"/>
      <c r="C366" s="301"/>
      <c r="H366" s="11"/>
      <c r="K366" s="11"/>
      <c r="M366" s="11"/>
      <c r="P366" s="11"/>
      <c r="Q366" s="11"/>
    </row>
    <row r="367" spans="2:17" x14ac:dyDescent="0.25">
      <c r="B367" s="30"/>
      <c r="C367" s="301"/>
      <c r="H367" s="11"/>
      <c r="K367" s="11"/>
      <c r="M367" s="11"/>
      <c r="P367" s="11"/>
      <c r="Q367" s="11"/>
    </row>
    <row r="368" spans="2:17" x14ac:dyDescent="0.25">
      <c r="B368" s="30"/>
      <c r="C368" s="301"/>
      <c r="H368" s="11"/>
      <c r="K368" s="11"/>
      <c r="M368" s="11"/>
      <c r="P368" s="11"/>
      <c r="Q368" s="11"/>
    </row>
    <row r="369" spans="2:17" x14ac:dyDescent="0.25">
      <c r="B369" s="30"/>
      <c r="C369" s="301"/>
      <c r="H369" s="11"/>
      <c r="K369" s="11"/>
      <c r="M369" s="11"/>
      <c r="P369" s="11"/>
      <c r="Q369" s="11"/>
    </row>
    <row r="370" spans="2:17" x14ac:dyDescent="0.25">
      <c r="B370" s="30"/>
      <c r="C370" s="301"/>
      <c r="H370" s="11"/>
      <c r="K370" s="11"/>
      <c r="M370" s="11"/>
      <c r="P370" s="11"/>
      <c r="Q370" s="11"/>
    </row>
    <row r="371" spans="2:17" x14ac:dyDescent="0.25">
      <c r="B371" s="30"/>
      <c r="C371" s="301"/>
      <c r="H371" s="11"/>
      <c r="K371" s="11"/>
      <c r="M371" s="11"/>
      <c r="P371" s="11"/>
      <c r="Q371" s="11"/>
    </row>
    <row r="372" spans="2:17" x14ac:dyDescent="0.25">
      <c r="B372" s="30"/>
      <c r="C372" s="301"/>
      <c r="H372" s="11"/>
      <c r="K372" s="11"/>
      <c r="M372" s="11"/>
      <c r="P372" s="11"/>
      <c r="Q372" s="11"/>
    </row>
    <row r="373" spans="2:17" x14ac:dyDescent="0.25">
      <c r="B373" s="30"/>
      <c r="C373" s="301"/>
      <c r="H373" s="11"/>
      <c r="K373" s="11"/>
      <c r="M373" s="11"/>
      <c r="P373" s="11"/>
      <c r="Q373" s="11"/>
    </row>
    <row r="374" spans="2:17" x14ac:dyDescent="0.25">
      <c r="B374" s="30"/>
      <c r="C374" s="301"/>
      <c r="H374" s="11"/>
      <c r="K374" s="11"/>
      <c r="M374" s="11"/>
      <c r="P374" s="11"/>
      <c r="Q374" s="11"/>
    </row>
    <row r="375" spans="2:17" x14ac:dyDescent="0.25">
      <c r="B375" s="30"/>
      <c r="C375" s="301"/>
      <c r="H375" s="11"/>
      <c r="K375" s="11"/>
      <c r="M375" s="11"/>
      <c r="P375" s="11"/>
      <c r="Q375" s="11"/>
    </row>
    <row r="376" spans="2:17" x14ac:dyDescent="0.25">
      <c r="B376" s="30"/>
      <c r="C376" s="301"/>
      <c r="H376" s="11"/>
      <c r="K376" s="11"/>
      <c r="M376" s="11"/>
      <c r="P376" s="11"/>
      <c r="Q376" s="11"/>
    </row>
    <row r="377" spans="2:17" x14ac:dyDescent="0.25">
      <c r="B377" s="30"/>
      <c r="C377" s="301"/>
      <c r="H377" s="11"/>
      <c r="K377" s="11"/>
      <c r="M377" s="11"/>
      <c r="P377" s="11"/>
      <c r="Q377" s="11"/>
    </row>
    <row r="378" spans="2:17" x14ac:dyDescent="0.25">
      <c r="B378" s="30"/>
      <c r="C378" s="301"/>
      <c r="H378" s="11"/>
      <c r="K378" s="11"/>
      <c r="M378" s="11"/>
      <c r="P378" s="11"/>
      <c r="Q378" s="11"/>
    </row>
    <row r="379" spans="2:17" x14ac:dyDescent="0.25">
      <c r="B379" s="30"/>
      <c r="C379" s="301"/>
      <c r="H379" s="11"/>
      <c r="K379" s="11"/>
      <c r="M379" s="11"/>
      <c r="P379" s="11"/>
      <c r="Q379" s="11"/>
    </row>
    <row r="380" spans="2:17" x14ac:dyDescent="0.25">
      <c r="B380" s="30"/>
      <c r="C380" s="301"/>
      <c r="H380" s="11"/>
      <c r="K380" s="11"/>
      <c r="M380" s="11"/>
      <c r="P380" s="11"/>
      <c r="Q380" s="11"/>
    </row>
    <row r="381" spans="2:17" x14ac:dyDescent="0.25">
      <c r="B381" s="30"/>
      <c r="C381" s="301"/>
      <c r="H381" s="11"/>
      <c r="K381" s="11"/>
      <c r="M381" s="11"/>
      <c r="P381" s="11"/>
      <c r="Q381" s="11"/>
    </row>
    <row r="382" spans="2:17" x14ac:dyDescent="0.25">
      <c r="B382" s="30"/>
      <c r="C382" s="301"/>
      <c r="H382" s="11"/>
      <c r="K382" s="11"/>
      <c r="M382" s="11"/>
      <c r="P382" s="11"/>
      <c r="Q382" s="11"/>
    </row>
    <row r="383" spans="2:17" x14ac:dyDescent="0.25">
      <c r="B383" s="30"/>
      <c r="C383" s="301"/>
      <c r="H383" s="11"/>
      <c r="K383" s="11"/>
      <c r="M383" s="11"/>
      <c r="P383" s="11"/>
      <c r="Q383" s="11"/>
    </row>
    <row r="384" spans="2:17" x14ac:dyDescent="0.25">
      <c r="B384" s="30"/>
      <c r="C384" s="301"/>
      <c r="H384" s="11"/>
      <c r="K384" s="11"/>
      <c r="M384" s="11"/>
      <c r="P384" s="11"/>
      <c r="Q384" s="11"/>
    </row>
    <row r="385" spans="2:17" x14ac:dyDescent="0.25">
      <c r="B385" s="30"/>
      <c r="C385" s="301"/>
      <c r="H385" s="11"/>
      <c r="K385" s="11"/>
      <c r="M385" s="11"/>
      <c r="P385" s="11"/>
      <c r="Q385" s="11"/>
    </row>
    <row r="386" spans="2:17" x14ac:dyDescent="0.25">
      <c r="B386" s="30"/>
      <c r="C386" s="301"/>
      <c r="H386" s="11"/>
      <c r="K386" s="11"/>
      <c r="M386" s="11"/>
      <c r="P386" s="11"/>
      <c r="Q386" s="11"/>
    </row>
    <row r="387" spans="2:17" x14ac:dyDescent="0.25">
      <c r="B387" s="30"/>
      <c r="C387" s="301"/>
      <c r="H387" s="11"/>
      <c r="K387" s="11"/>
      <c r="M387" s="11"/>
      <c r="P387" s="11"/>
      <c r="Q387" s="11"/>
    </row>
    <row r="388" spans="2:17" x14ac:dyDescent="0.25">
      <c r="B388" s="30"/>
      <c r="C388" s="301"/>
      <c r="H388" s="11"/>
      <c r="K388" s="11"/>
      <c r="M388" s="11"/>
      <c r="P388" s="11"/>
      <c r="Q388" s="11"/>
    </row>
    <row r="389" spans="2:17" x14ac:dyDescent="0.25">
      <c r="B389" s="30"/>
      <c r="C389" s="301"/>
      <c r="H389" s="11"/>
      <c r="K389" s="11"/>
      <c r="M389" s="11"/>
      <c r="P389" s="11"/>
      <c r="Q389" s="11"/>
    </row>
    <row r="390" spans="2:17" x14ac:dyDescent="0.25">
      <c r="B390" s="30"/>
      <c r="C390" s="301"/>
      <c r="H390" s="11"/>
      <c r="K390" s="11"/>
      <c r="M390" s="11"/>
      <c r="P390" s="11"/>
      <c r="Q390" s="11"/>
    </row>
    <row r="391" spans="2:17" x14ac:dyDescent="0.25">
      <c r="B391" s="30"/>
      <c r="C391" s="301"/>
      <c r="H391" s="11"/>
      <c r="K391" s="11"/>
      <c r="M391" s="11"/>
      <c r="P391" s="11"/>
      <c r="Q391" s="11"/>
    </row>
    <row r="392" spans="2:17" x14ac:dyDescent="0.25">
      <c r="B392" s="30"/>
      <c r="C392" s="301"/>
      <c r="H392" s="11"/>
      <c r="K392" s="11"/>
      <c r="M392" s="11"/>
      <c r="P392" s="11"/>
      <c r="Q392" s="11"/>
    </row>
    <row r="393" spans="2:17" x14ac:dyDescent="0.25">
      <c r="B393" s="30"/>
      <c r="C393" s="301"/>
      <c r="H393" s="11"/>
      <c r="K393" s="11"/>
      <c r="M393" s="11"/>
      <c r="P393" s="11"/>
      <c r="Q393" s="11"/>
    </row>
    <row r="394" spans="2:17" x14ac:dyDescent="0.25">
      <c r="B394" s="30"/>
      <c r="C394" s="301"/>
      <c r="H394" s="11"/>
      <c r="K394" s="11"/>
      <c r="M394" s="11"/>
      <c r="P394" s="11"/>
      <c r="Q394" s="11"/>
    </row>
    <row r="395" spans="2:17" x14ac:dyDescent="0.25">
      <c r="B395" s="30"/>
      <c r="C395" s="301"/>
      <c r="H395" s="11"/>
      <c r="K395" s="11"/>
      <c r="M395" s="11"/>
      <c r="P395" s="11"/>
      <c r="Q395" s="11"/>
    </row>
    <row r="396" spans="2:17" x14ac:dyDescent="0.25">
      <c r="H396" s="11"/>
      <c r="K396" s="11"/>
      <c r="M396" s="11"/>
      <c r="P396" s="11"/>
      <c r="Q396" s="11"/>
    </row>
    <row r="397" spans="2:17" x14ac:dyDescent="0.25">
      <c r="H397" s="11"/>
      <c r="K397" s="11"/>
      <c r="M397" s="11"/>
      <c r="P397" s="11"/>
      <c r="Q397" s="11"/>
    </row>
    <row r="398" spans="2:17" x14ac:dyDescent="0.25">
      <c r="H398" s="11"/>
      <c r="K398" s="11"/>
      <c r="M398" s="11"/>
      <c r="P398" s="11"/>
      <c r="Q398" s="11"/>
    </row>
    <row r="399" spans="2:17" x14ac:dyDescent="0.25">
      <c r="B399" s="11"/>
      <c r="C399" s="302"/>
      <c r="H399" s="11"/>
      <c r="K399" s="11"/>
      <c r="M399" s="11"/>
      <c r="P399" s="11"/>
      <c r="Q399" s="11"/>
    </row>
  </sheetData>
  <sheetProtection algorithmName="SHA-512" hashValue="fgVsm3yh6cb+v/7sj4oYMNif+WWPuuodVWBGoa0OW1TbeBLcHxLVI0WsoD/n6j0xR64jDzRFRmAAJ1fmHi8WAg==" saltValue="IWyhaGy2eDGpRV+YOL+tQg==" spinCount="100000" sheet="1" objects="1" scenarios="1"/>
  <mergeCells count="1">
    <mergeCell ref="C31:D31"/>
  </mergeCells>
  <pageMargins left="0.13" right="0.18" top="0.52" bottom="0.25" header="0.25" footer="0.25"/>
  <pageSetup fitToHeight="0" orientation="landscape" r:id="rId1"/>
  <headerFooter alignWithMargins="0">
    <oddHeader>&amp;CUNITED METHODIST WOMEN - DEMOPOLIS DISTRICT</oddHeader>
    <oddFooter>&amp;L&amp;D&amp;R&amp;P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J48"/>
  <sheetViews>
    <sheetView workbookViewId="0">
      <selection activeCell="B5" sqref="B5"/>
    </sheetView>
  </sheetViews>
  <sheetFormatPr defaultColWidth="9.109375" defaultRowHeight="13.2" x14ac:dyDescent="0.25"/>
  <cols>
    <col min="1" max="1" width="11" style="159" customWidth="1"/>
    <col min="2" max="2" width="31.5546875" style="159" customWidth="1"/>
    <col min="3" max="3" width="5.109375" style="159" customWidth="1"/>
    <col min="4" max="4" width="25.5546875" style="159" customWidth="1"/>
    <col min="5" max="5" width="14.109375" style="159" customWidth="1"/>
    <col min="6" max="6" width="16.33203125" style="249" customWidth="1"/>
    <col min="7" max="16384" width="9.109375" style="159"/>
  </cols>
  <sheetData>
    <row r="1" spans="1:6" ht="23.25" customHeight="1" x14ac:dyDescent="0.25">
      <c r="A1" s="664" t="s">
        <v>24</v>
      </c>
      <c r="B1" s="665"/>
      <c r="C1" s="665"/>
      <c r="D1" s="665"/>
      <c r="E1" s="665"/>
      <c r="F1" s="666"/>
    </row>
    <row r="2" spans="1:6" ht="22.5" customHeight="1" x14ac:dyDescent="0.25">
      <c r="A2" s="667" t="s">
        <v>25</v>
      </c>
      <c r="B2" s="668"/>
      <c r="C2" s="668"/>
      <c r="D2" s="668"/>
      <c r="E2" s="668"/>
      <c r="F2" s="669"/>
    </row>
    <row r="3" spans="1:6" ht="18.75" customHeight="1" thickBot="1" x14ac:dyDescent="0.3">
      <c r="A3" s="670" t="s">
        <v>121</v>
      </c>
      <c r="B3" s="671"/>
      <c r="C3" s="671"/>
      <c r="D3" s="671"/>
      <c r="E3" s="671"/>
      <c r="F3" s="672"/>
    </row>
    <row r="4" spans="1:6" ht="19.5" customHeight="1" x14ac:dyDescent="0.25">
      <c r="A4" s="160" t="s">
        <v>26</v>
      </c>
      <c r="B4" s="673" t="str">
        <f>BUDGET!A1</f>
        <v>local unit name</v>
      </c>
      <c r="C4" s="673"/>
      <c r="D4" s="161" t="s">
        <v>45</v>
      </c>
      <c r="E4" s="674"/>
      <c r="F4" s="675"/>
    </row>
    <row r="5" spans="1:6" ht="18" customHeight="1" thickBot="1" x14ac:dyDescent="0.3">
      <c r="A5" s="162" t="s">
        <v>122</v>
      </c>
      <c r="B5" s="163" t="s">
        <v>123</v>
      </c>
      <c r="C5" s="164"/>
      <c r="D5" s="165"/>
      <c r="E5" s="166" t="s">
        <v>90</v>
      </c>
      <c r="F5" s="325"/>
    </row>
    <row r="6" spans="1:6" s="170" customFormat="1" ht="19.5" customHeight="1" thickBot="1" x14ac:dyDescent="0.3">
      <c r="A6" s="167" t="s">
        <v>0</v>
      </c>
      <c r="B6" s="168" t="s">
        <v>27</v>
      </c>
      <c r="C6" s="663" t="s">
        <v>124</v>
      </c>
      <c r="D6" s="663"/>
      <c r="E6" s="326"/>
      <c r="F6" s="169" t="s">
        <v>28</v>
      </c>
    </row>
    <row r="7" spans="1:6" ht="19.5" customHeight="1" thickBot="1" x14ac:dyDescent="0.35">
      <c r="A7" s="646" t="s">
        <v>29</v>
      </c>
      <c r="B7" s="647"/>
      <c r="C7" s="171"/>
      <c r="D7" s="172" t="s">
        <v>125</v>
      </c>
      <c r="E7" s="327">
        <f>'SUMMARY YTD'!E33</f>
        <v>0</v>
      </c>
      <c r="F7" s="173">
        <f>E6+E7</f>
        <v>0</v>
      </c>
    </row>
    <row r="8" spans="1:6" ht="21" customHeight="1" thickBot="1" x14ac:dyDescent="0.3">
      <c r="A8" s="644" t="s">
        <v>126</v>
      </c>
      <c r="B8" s="648"/>
      <c r="C8" s="174"/>
      <c r="D8" s="649" t="s">
        <v>127</v>
      </c>
      <c r="E8" s="650"/>
      <c r="F8" s="175"/>
    </row>
    <row r="9" spans="1:6" ht="18" customHeight="1" thickBot="1" x14ac:dyDescent="0.3">
      <c r="A9" s="651" t="s">
        <v>128</v>
      </c>
      <c r="B9" s="652"/>
      <c r="C9" s="652" t="s">
        <v>129</v>
      </c>
      <c r="D9" s="652"/>
      <c r="E9" s="176" t="s">
        <v>130</v>
      </c>
      <c r="F9" s="175"/>
    </row>
    <row r="10" spans="1:6" ht="38.25" customHeight="1" x14ac:dyDescent="0.25">
      <c r="A10" s="653"/>
      <c r="B10" s="654"/>
      <c r="C10" s="655"/>
      <c r="D10" s="656"/>
      <c r="E10" s="328"/>
      <c r="F10" s="173">
        <f>E10</f>
        <v>0</v>
      </c>
    </row>
    <row r="11" spans="1:6" ht="18.75" customHeight="1" x14ac:dyDescent="0.25">
      <c r="A11" s="657"/>
      <c r="B11" s="658"/>
      <c r="C11" s="659"/>
      <c r="D11" s="659"/>
      <c r="E11" s="328"/>
      <c r="F11" s="173">
        <f>E11</f>
        <v>0</v>
      </c>
    </row>
    <row r="12" spans="1:6" ht="18.75" customHeight="1" x14ac:dyDescent="0.25">
      <c r="A12" s="657"/>
      <c r="B12" s="658"/>
      <c r="C12" s="659"/>
      <c r="D12" s="659"/>
      <c r="E12" s="328"/>
      <c r="F12" s="173">
        <f>E12</f>
        <v>0</v>
      </c>
    </row>
    <row r="13" spans="1:6" ht="21.75" customHeight="1" thickBot="1" x14ac:dyDescent="0.3">
      <c r="A13" s="660" t="s">
        <v>131</v>
      </c>
      <c r="B13" s="661"/>
      <c r="C13" s="661"/>
      <c r="D13" s="661"/>
      <c r="E13" s="662"/>
      <c r="F13" s="177">
        <f>SUM(F10:F12)</f>
        <v>0</v>
      </c>
    </row>
    <row r="14" spans="1:6" ht="21.6" customHeight="1" x14ac:dyDescent="0.25">
      <c r="A14" s="644" t="s">
        <v>30</v>
      </c>
      <c r="B14" s="645"/>
      <c r="C14" s="178" t="s">
        <v>46</v>
      </c>
      <c r="D14" s="179" t="s">
        <v>132</v>
      </c>
      <c r="E14" s="180" t="s">
        <v>133</v>
      </c>
      <c r="F14" s="175"/>
    </row>
    <row r="15" spans="1:6" ht="16.5" customHeight="1" x14ac:dyDescent="0.25">
      <c r="A15" s="181"/>
      <c r="B15" s="182" t="s">
        <v>66</v>
      </c>
      <c r="C15" s="329"/>
      <c r="D15" s="183" t="s">
        <v>134</v>
      </c>
      <c r="E15" s="329"/>
      <c r="F15" s="173">
        <f>(C15+E15)*5</f>
        <v>0</v>
      </c>
    </row>
    <row r="16" spans="1:6" ht="16.5" customHeight="1" x14ac:dyDescent="0.25">
      <c r="A16" s="181"/>
      <c r="B16" s="182" t="s">
        <v>63</v>
      </c>
      <c r="C16" s="329"/>
      <c r="D16" s="184" t="s">
        <v>65</v>
      </c>
      <c r="E16" s="329"/>
      <c r="F16" s="173">
        <f>(C16+E16)*5</f>
        <v>0</v>
      </c>
    </row>
    <row r="17" spans="1:7" ht="16.5" customHeight="1" x14ac:dyDescent="0.25">
      <c r="A17" s="181"/>
      <c r="B17" s="185" t="s">
        <v>64</v>
      </c>
      <c r="C17" s="329"/>
      <c r="D17" s="183" t="s">
        <v>135</v>
      </c>
      <c r="E17" s="329"/>
      <c r="F17" s="173">
        <f>(C17+E17)*5</f>
        <v>0</v>
      </c>
    </row>
    <row r="18" spans="1:7" ht="16.5" customHeight="1" x14ac:dyDescent="0.25">
      <c r="A18" s="181"/>
      <c r="B18" s="185" t="s">
        <v>67</v>
      </c>
      <c r="C18" s="329"/>
      <c r="D18" s="183" t="s">
        <v>136</v>
      </c>
      <c r="E18" s="329"/>
      <c r="F18" s="173">
        <f>'SUMMARY YTD'!F33</f>
        <v>0</v>
      </c>
    </row>
    <row r="19" spans="1:7" ht="16.5" customHeight="1" thickBot="1" x14ac:dyDescent="0.3">
      <c r="A19" s="186"/>
      <c r="B19" s="187" t="s">
        <v>137</v>
      </c>
      <c r="C19" s="330"/>
      <c r="D19" s="188" t="s">
        <v>138</v>
      </c>
      <c r="E19" s="189">
        <f>SUM(F15:F19)</f>
        <v>0</v>
      </c>
      <c r="F19" s="190">
        <f>(C19)*5</f>
        <v>0</v>
      </c>
      <c r="G19" s="191"/>
    </row>
    <row r="20" spans="1:7" ht="16.5" customHeight="1" x14ac:dyDescent="0.25">
      <c r="A20" s="632" t="s">
        <v>31</v>
      </c>
      <c r="B20" s="633"/>
      <c r="C20" s="192"/>
      <c r="D20" s="192"/>
      <c r="E20" s="192"/>
      <c r="F20" s="331">
        <f>'SUMMARY YTD'!G33</f>
        <v>0</v>
      </c>
    </row>
    <row r="21" spans="1:7" ht="16.5" customHeight="1" thickBot="1" x14ac:dyDescent="0.3">
      <c r="A21" s="634" t="s">
        <v>32</v>
      </c>
      <c r="B21" s="635"/>
      <c r="C21" s="193"/>
      <c r="D21" s="193"/>
      <c r="E21" s="193"/>
      <c r="F21" s="332">
        <f>'SUMMARY YTD'!H33</f>
        <v>0</v>
      </c>
    </row>
    <row r="22" spans="1:7" ht="19.5" customHeight="1" thickBot="1" x14ac:dyDescent="0.3">
      <c r="A22" s="636" t="s">
        <v>139</v>
      </c>
      <c r="B22" s="637"/>
      <c r="C22" s="637"/>
      <c r="D22" s="637"/>
      <c r="E22" s="638"/>
      <c r="F22" s="194">
        <f>F7+F13+E19+F20+F21</f>
        <v>0</v>
      </c>
      <c r="G22" s="191"/>
    </row>
    <row r="23" spans="1:7" s="200" customFormat="1" ht="16.5" customHeight="1" thickBot="1" x14ac:dyDescent="0.3">
      <c r="A23" s="167" t="s">
        <v>1</v>
      </c>
      <c r="B23" s="195" t="s">
        <v>33</v>
      </c>
      <c r="C23" s="196"/>
      <c r="D23" s="197"/>
      <c r="E23" s="198" t="s">
        <v>34</v>
      </c>
      <c r="F23" s="199"/>
    </row>
    <row r="24" spans="1:7" ht="17.25" customHeight="1" thickBot="1" x14ac:dyDescent="0.3">
      <c r="A24" s="201"/>
      <c r="B24" s="202" t="s">
        <v>35</v>
      </c>
      <c r="C24" s="203"/>
      <c r="D24" s="203"/>
      <c r="E24" s="204"/>
      <c r="F24" s="332">
        <f>'SUMMARY YTD'!J33</f>
        <v>0</v>
      </c>
    </row>
    <row r="25" spans="1:7" ht="17.25" customHeight="1" x14ac:dyDescent="0.25">
      <c r="A25" s="201"/>
      <c r="B25" s="205" t="s">
        <v>36</v>
      </c>
      <c r="C25" s="206"/>
      <c r="D25" s="206"/>
      <c r="E25" s="204"/>
      <c r="F25" s="207"/>
    </row>
    <row r="26" spans="1:7" ht="17.25" customHeight="1" x14ac:dyDescent="0.25">
      <c r="A26" s="208">
        <v>3001146</v>
      </c>
      <c r="B26" s="639" t="s">
        <v>37</v>
      </c>
      <c r="C26" s="639"/>
      <c r="D26" s="640"/>
      <c r="E26" s="334"/>
      <c r="F26" s="209"/>
    </row>
    <row r="27" spans="1:7" ht="17.25" customHeight="1" x14ac:dyDescent="0.25">
      <c r="A27" s="208">
        <v>3001148</v>
      </c>
      <c r="B27" s="639" t="s">
        <v>140</v>
      </c>
      <c r="C27" s="639"/>
      <c r="D27" s="640"/>
      <c r="E27" s="334"/>
      <c r="F27" s="209"/>
    </row>
    <row r="28" spans="1:7" ht="17.25" customHeight="1" x14ac:dyDescent="0.25">
      <c r="A28" s="208">
        <v>3001149</v>
      </c>
      <c r="B28" s="639" t="s">
        <v>38</v>
      </c>
      <c r="C28" s="639"/>
      <c r="D28" s="640"/>
      <c r="E28" s="334"/>
      <c r="F28" s="209"/>
    </row>
    <row r="29" spans="1:7" ht="17.25" hidden="1" customHeight="1" x14ac:dyDescent="0.25">
      <c r="A29" s="208">
        <v>3001173</v>
      </c>
      <c r="B29" s="210" t="s">
        <v>141</v>
      </c>
      <c r="C29" s="211"/>
      <c r="D29" s="333"/>
      <c r="E29" s="334"/>
      <c r="F29" s="209"/>
    </row>
    <row r="30" spans="1:7" ht="16.5" hidden="1" customHeight="1" x14ac:dyDescent="0.25">
      <c r="A30" s="208" t="s">
        <v>142</v>
      </c>
      <c r="B30" s="210" t="s">
        <v>39</v>
      </c>
      <c r="C30" s="211"/>
      <c r="D30" s="333"/>
      <c r="E30" s="334"/>
      <c r="F30" s="209"/>
    </row>
    <row r="31" spans="1:7" ht="17.25" hidden="1" customHeight="1" x14ac:dyDescent="0.25">
      <c r="A31" s="208" t="s">
        <v>143</v>
      </c>
      <c r="B31" s="212" t="s">
        <v>144</v>
      </c>
      <c r="C31" s="211"/>
      <c r="D31" s="333"/>
      <c r="E31" s="334"/>
      <c r="F31" s="209"/>
    </row>
    <row r="32" spans="1:7" ht="17.25" customHeight="1" x14ac:dyDescent="0.25">
      <c r="A32" s="213" t="s">
        <v>145</v>
      </c>
      <c r="B32" s="639" t="s">
        <v>146</v>
      </c>
      <c r="C32" s="639"/>
      <c r="D32" s="640"/>
      <c r="E32" s="334"/>
      <c r="F32" s="209"/>
    </row>
    <row r="33" spans="1:10" ht="13.8" thickBot="1" x14ac:dyDescent="0.3">
      <c r="A33" s="214"/>
      <c r="B33" s="215"/>
      <c r="C33" s="215"/>
      <c r="D33" s="216" t="s">
        <v>147</v>
      </c>
      <c r="E33" s="335"/>
      <c r="F33" s="209"/>
    </row>
    <row r="34" spans="1:10" ht="14.4" thickBot="1" x14ac:dyDescent="0.3">
      <c r="A34" s="641"/>
      <c r="B34" s="642"/>
      <c r="C34" s="642"/>
      <c r="D34" s="215"/>
      <c r="E34" s="217" t="s">
        <v>40</v>
      </c>
      <c r="F34" s="194">
        <f>SUM(E25:E33)</f>
        <v>0</v>
      </c>
    </row>
    <row r="35" spans="1:10" ht="16.2" thickBot="1" x14ac:dyDescent="0.35">
      <c r="A35" s="636" t="s">
        <v>148</v>
      </c>
      <c r="B35" s="637"/>
      <c r="C35" s="637"/>
      <c r="D35" s="637"/>
      <c r="E35" s="638"/>
      <c r="F35" s="218">
        <f>F34+F24</f>
        <v>0</v>
      </c>
    </row>
    <row r="36" spans="1:10" ht="16.2" thickBot="1" x14ac:dyDescent="0.35">
      <c r="A36" s="636" t="s">
        <v>149</v>
      </c>
      <c r="B36" s="637"/>
      <c r="C36" s="637"/>
      <c r="D36" s="637"/>
      <c r="E36" s="638"/>
      <c r="F36" s="219">
        <f>F35+F22</f>
        <v>0</v>
      </c>
    </row>
    <row r="37" spans="1:10" s="200" customFormat="1" ht="30.75" customHeight="1" thickBot="1" x14ac:dyDescent="0.3">
      <c r="A37" s="220" t="s">
        <v>2</v>
      </c>
      <c r="B37" s="643" t="s">
        <v>150</v>
      </c>
      <c r="C37" s="643"/>
      <c r="D37" s="643"/>
      <c r="E37" s="643"/>
      <c r="F37" s="221"/>
      <c r="H37" s="222"/>
      <c r="I37" s="223"/>
      <c r="J37" s="159"/>
    </row>
    <row r="38" spans="1:10" ht="13.8" thickBot="1" x14ac:dyDescent="0.3">
      <c r="A38" s="628" t="s">
        <v>151</v>
      </c>
      <c r="B38" s="629"/>
      <c r="C38" s="336"/>
      <c r="D38" s="224" t="s">
        <v>152</v>
      </c>
      <c r="E38" s="630"/>
      <c r="F38" s="631"/>
      <c r="H38" s="222"/>
      <c r="I38" s="225"/>
    </row>
    <row r="39" spans="1:10" x14ac:dyDescent="0.25">
      <c r="A39" s="337"/>
      <c r="B39" s="226" t="s">
        <v>153</v>
      </c>
      <c r="C39" s="338"/>
      <c r="D39" s="227" t="s">
        <v>154</v>
      </c>
      <c r="E39" s="630"/>
      <c r="F39" s="631"/>
      <c r="H39" s="222"/>
      <c r="I39" s="225"/>
    </row>
    <row r="40" spans="1:10" ht="13.8" thickBot="1" x14ac:dyDescent="0.3">
      <c r="A40" s="337"/>
      <c r="B40" s="228" t="s">
        <v>155</v>
      </c>
      <c r="C40" s="338"/>
      <c r="D40" s="229" t="s">
        <v>156</v>
      </c>
      <c r="E40" s="630"/>
      <c r="F40" s="631"/>
      <c r="H40" s="222"/>
      <c r="I40" s="225"/>
    </row>
    <row r="41" spans="1:10" ht="16.2" thickBot="1" x14ac:dyDescent="0.35">
      <c r="A41" s="214"/>
      <c r="B41" s="215"/>
      <c r="C41" s="617" t="s">
        <v>157</v>
      </c>
      <c r="D41" s="617"/>
      <c r="E41" s="618"/>
      <c r="F41" s="219" t="str">
        <f>IF(C38=0," ",A39+A40+C39+C40)</f>
        <v xml:space="preserve"> </v>
      </c>
      <c r="H41" s="222"/>
      <c r="I41" s="225"/>
      <c r="J41" s="230"/>
    </row>
    <row r="42" spans="1:10" s="235" customFormat="1" ht="15.75" customHeight="1" thickBot="1" x14ac:dyDescent="0.35">
      <c r="A42" s="231" t="s">
        <v>158</v>
      </c>
      <c r="B42" s="232" t="s">
        <v>41</v>
      </c>
      <c r="C42" s="619"/>
      <c r="D42" s="620"/>
      <c r="E42" s="233" t="s">
        <v>42</v>
      </c>
      <c r="F42" s="234">
        <f>IF(F41=" ",F36,F36+F41)</f>
        <v>0</v>
      </c>
      <c r="H42" s="236"/>
      <c r="I42" s="237"/>
    </row>
    <row r="43" spans="1:10" s="239" customFormat="1" ht="7.5" customHeight="1" x14ac:dyDescent="0.25">
      <c r="A43" s="238"/>
      <c r="B43" s="621"/>
      <c r="C43" s="621"/>
      <c r="D43" s="623" t="s">
        <v>159</v>
      </c>
      <c r="E43" s="624"/>
      <c r="F43" s="624"/>
    </row>
    <row r="44" spans="1:10" x14ac:dyDescent="0.25">
      <c r="A44" s="240" t="s">
        <v>43</v>
      </c>
      <c r="B44" s="622"/>
      <c r="C44" s="622"/>
      <c r="D44" s="623"/>
      <c r="E44" s="624"/>
      <c r="F44" s="624"/>
    </row>
    <row r="45" spans="1:10" x14ac:dyDescent="0.25">
      <c r="A45" s="241" t="s">
        <v>44</v>
      </c>
      <c r="B45" s="625"/>
      <c r="C45" s="625"/>
      <c r="D45" s="284" t="s">
        <v>168</v>
      </c>
      <c r="E45" s="626"/>
      <c r="F45" s="627"/>
    </row>
    <row r="46" spans="1:10" ht="5.25" customHeight="1" thickBot="1" x14ac:dyDescent="0.3">
      <c r="A46" s="214"/>
      <c r="B46" s="242"/>
      <c r="C46" s="242"/>
      <c r="D46" s="215"/>
      <c r="E46" s="243"/>
      <c r="F46" s="244"/>
    </row>
    <row r="47" spans="1:10" ht="13.8" thickBot="1" x14ac:dyDescent="0.3">
      <c r="A47" s="245"/>
      <c r="B47" s="246" t="s">
        <v>160</v>
      </c>
      <c r="C47" s="246"/>
      <c r="D47" s="247" t="s">
        <v>161</v>
      </c>
      <c r="E47" s="239"/>
      <c r="F47" s="248"/>
    </row>
    <row r="48" spans="1:10" ht="25.5" customHeight="1" thickBot="1" x14ac:dyDescent="0.3">
      <c r="A48" s="614" t="s">
        <v>162</v>
      </c>
      <c r="B48" s="615"/>
      <c r="C48" s="615"/>
      <c r="D48" s="615"/>
      <c r="E48" s="615"/>
      <c r="F48" s="616"/>
    </row>
  </sheetData>
  <sheetProtection algorithmName="SHA-512" hashValue="WogRg6mLkvX5+xR1+JO6idtzbcru65vWGghSADSZ6OJuV75hiUn6WefO2wWlxOafpbeCoiWpZFfZQpKvBrYaBg==" saltValue="memAakYmJqx9YmB8MDYWpA==" spinCount="100000" sheet="1" objects="1" scenarios="1"/>
  <mergeCells count="40">
    <mergeCell ref="C6:D6"/>
    <mergeCell ref="A1:F1"/>
    <mergeCell ref="A2:F2"/>
    <mergeCell ref="A3:F3"/>
    <mergeCell ref="B4:C4"/>
    <mergeCell ref="E4:F4"/>
    <mergeCell ref="A14:B14"/>
    <mergeCell ref="A7:B7"/>
    <mergeCell ref="A8:B8"/>
    <mergeCell ref="D8:E8"/>
    <mergeCell ref="A9:B9"/>
    <mergeCell ref="C9:D9"/>
    <mergeCell ref="A10:B10"/>
    <mergeCell ref="C10:D10"/>
    <mergeCell ref="A11:B11"/>
    <mergeCell ref="C11:D11"/>
    <mergeCell ref="A12:B12"/>
    <mergeCell ref="C12:D12"/>
    <mergeCell ref="A13:E13"/>
    <mergeCell ref="A38:B38"/>
    <mergeCell ref="E38:F40"/>
    <mergeCell ref="A20:B20"/>
    <mergeCell ref="A21:B21"/>
    <mergeCell ref="A22:E22"/>
    <mergeCell ref="B26:D26"/>
    <mergeCell ref="B27:D27"/>
    <mergeCell ref="B28:D28"/>
    <mergeCell ref="B32:D32"/>
    <mergeCell ref="A34:C34"/>
    <mergeCell ref="A35:E35"/>
    <mergeCell ref="A36:E36"/>
    <mergeCell ref="B37:E37"/>
    <mergeCell ref="A48:F48"/>
    <mergeCell ref="C41:E41"/>
    <mergeCell ref="C42:D42"/>
    <mergeCell ref="B43:C44"/>
    <mergeCell ref="D43:D44"/>
    <mergeCell ref="E43:F44"/>
    <mergeCell ref="B45:C45"/>
    <mergeCell ref="E45:F45"/>
  </mergeCells>
  <pageMargins left="0.95" right="0.45" top="0.34" bottom="0.8" header="0.3" footer="0.5"/>
  <pageSetup scale="89" orientation="portrait" r:id="rId1"/>
  <headerFooter>
    <oddFooter>&amp;LAWFC-UMW Workbook REVISED 2018&amp;C
&amp;K06-014&amp;A&amp;RPage 18-9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9"/>
  <sheetViews>
    <sheetView workbookViewId="0">
      <pane xSplit="1" ySplit="1" topLeftCell="B2" activePane="bottomRight" state="frozen"/>
      <selection pane="topRight" activeCell="B1" sqref="B1"/>
      <selection pane="bottomLeft" activeCell="A2" sqref="A2"/>
      <selection pane="bottomRight" activeCell="B1" sqref="B1"/>
    </sheetView>
  </sheetViews>
  <sheetFormatPr defaultColWidth="9.109375" defaultRowHeight="13.2" x14ac:dyDescent="0.25"/>
  <cols>
    <col min="1" max="1" width="3" style="11" customWidth="1"/>
    <col min="2" max="2" width="16" style="11" customWidth="1"/>
    <col min="3" max="3" width="19.109375" style="11" customWidth="1"/>
    <col min="4" max="4" width="11.44140625" style="11" customWidth="1"/>
    <col min="5" max="5" width="4.88671875" style="11" customWidth="1"/>
    <col min="6" max="6" width="6" style="11" bestFit="1" customWidth="1"/>
    <col min="7" max="7" width="12.109375" style="11" bestFit="1" customWidth="1"/>
    <col min="8" max="8" width="12.109375" style="11" customWidth="1"/>
    <col min="9" max="9" width="26.88671875" style="11" customWidth="1"/>
    <col min="10" max="10" width="12.33203125" style="11" bestFit="1" customWidth="1"/>
    <col min="11" max="11" width="7" style="11" customWidth="1"/>
    <col min="12" max="12" width="7.5546875" style="11" customWidth="1"/>
    <col min="13" max="13" width="11.5546875" style="11" customWidth="1"/>
    <col min="14" max="14" width="5.21875" style="11" customWidth="1"/>
    <col min="15" max="16" width="9.109375" style="11"/>
    <col min="17" max="17" width="31.6640625" style="11" customWidth="1"/>
    <col min="18" max="16384" width="9.109375" style="11"/>
  </cols>
  <sheetData>
    <row r="1" spans="1:17" s="285" customFormat="1" ht="40.799999999999997" x14ac:dyDescent="0.25">
      <c r="A1" s="593">
        <v>2021</v>
      </c>
      <c r="B1" s="594" t="s">
        <v>309</v>
      </c>
      <c r="C1" s="285" t="s">
        <v>68</v>
      </c>
      <c r="D1" s="285" t="s">
        <v>82</v>
      </c>
      <c r="E1" s="285" t="s">
        <v>83</v>
      </c>
      <c r="F1" s="285" t="s">
        <v>84</v>
      </c>
      <c r="G1" s="285" t="s">
        <v>85</v>
      </c>
      <c r="H1" s="285" t="s">
        <v>118</v>
      </c>
      <c r="I1" s="285" t="s">
        <v>86</v>
      </c>
      <c r="J1" s="285" t="s">
        <v>87</v>
      </c>
      <c r="K1" s="355" t="s">
        <v>202</v>
      </c>
      <c r="L1" s="355" t="s">
        <v>88</v>
      </c>
      <c r="M1" s="285" t="s">
        <v>206</v>
      </c>
      <c r="N1" s="285">
        <f>SUM(N2:N23)</f>
        <v>0</v>
      </c>
      <c r="O1" s="355" t="s">
        <v>177</v>
      </c>
      <c r="P1" s="285" t="s">
        <v>180</v>
      </c>
      <c r="Q1" s="285" t="s">
        <v>181</v>
      </c>
    </row>
    <row r="2" spans="1:17" x14ac:dyDescent="0.25">
      <c r="A2" s="11">
        <v>1</v>
      </c>
      <c r="B2" s="499"/>
      <c r="C2" s="360"/>
      <c r="D2" s="356"/>
      <c r="E2" s="356"/>
      <c r="F2" s="356"/>
      <c r="G2" s="356"/>
      <c r="H2" s="356"/>
      <c r="I2" s="356"/>
      <c r="J2" s="356"/>
      <c r="K2" s="352"/>
      <c r="L2" s="354">
        <f>IF(B2="",0,$A$1-K2)</f>
        <v>0</v>
      </c>
      <c r="M2" s="352"/>
      <c r="N2" s="11">
        <f>IF(B2="",0,1)</f>
        <v>0</v>
      </c>
      <c r="P2" s="11" t="s">
        <v>179</v>
      </c>
      <c r="Q2" s="11" t="s">
        <v>178</v>
      </c>
    </row>
    <row r="3" spans="1:17" x14ac:dyDescent="0.25">
      <c r="A3" s="11">
        <f t="shared" ref="A3:A23" si="0">A2+1</f>
        <v>2</v>
      </c>
      <c r="B3" s="499"/>
      <c r="C3" s="360"/>
      <c r="D3" s="356"/>
      <c r="E3" s="356"/>
      <c r="F3" s="356"/>
      <c r="G3" s="356"/>
      <c r="H3" s="356"/>
      <c r="I3" s="357"/>
      <c r="J3" s="356"/>
      <c r="K3" s="352"/>
      <c r="L3" s="354">
        <f t="shared" ref="L3:L23" si="1">IF(B3="",0,$A$1-K3)</f>
        <v>0</v>
      </c>
      <c r="M3" s="352"/>
      <c r="N3" s="11">
        <f t="shared" ref="N3:N23" si="2">IF(B3="",0,1)</f>
        <v>0</v>
      </c>
      <c r="P3" s="11" t="s">
        <v>182</v>
      </c>
      <c r="Q3" s="11" t="s">
        <v>183</v>
      </c>
    </row>
    <row r="4" spans="1:17" x14ac:dyDescent="0.25">
      <c r="A4" s="11">
        <f t="shared" si="0"/>
        <v>3</v>
      </c>
      <c r="B4" s="499"/>
      <c r="C4" s="360"/>
      <c r="D4" s="356"/>
      <c r="E4" s="356"/>
      <c r="F4" s="356"/>
      <c r="G4" s="356"/>
      <c r="H4" s="356"/>
      <c r="I4" s="358"/>
      <c r="J4" s="356"/>
      <c r="K4" s="352"/>
      <c r="L4" s="354">
        <f t="shared" si="1"/>
        <v>0</v>
      </c>
      <c r="M4" s="352"/>
      <c r="N4" s="11">
        <f t="shared" si="2"/>
        <v>0</v>
      </c>
      <c r="P4" s="11" t="s">
        <v>184</v>
      </c>
      <c r="Q4" s="11" t="s">
        <v>185</v>
      </c>
    </row>
    <row r="5" spans="1:17" x14ac:dyDescent="0.25">
      <c r="A5" s="11">
        <f t="shared" si="0"/>
        <v>4</v>
      </c>
      <c r="B5" s="499"/>
      <c r="C5" s="360"/>
      <c r="D5" s="356"/>
      <c r="E5" s="356"/>
      <c r="F5" s="356"/>
      <c r="G5" s="356"/>
      <c r="H5" s="356"/>
      <c r="I5" s="358"/>
      <c r="J5" s="356"/>
      <c r="K5" s="352"/>
      <c r="L5" s="354">
        <f t="shared" si="1"/>
        <v>0</v>
      </c>
      <c r="M5" s="352"/>
      <c r="N5" s="11">
        <f t="shared" si="2"/>
        <v>0</v>
      </c>
      <c r="P5" s="11" t="s">
        <v>186</v>
      </c>
      <c r="Q5" s="11" t="s">
        <v>187</v>
      </c>
    </row>
    <row r="6" spans="1:17" x14ac:dyDescent="0.25">
      <c r="A6" s="11">
        <v>5</v>
      </c>
      <c r="B6" s="499"/>
      <c r="C6" s="360"/>
      <c r="D6" s="356"/>
      <c r="E6" s="356"/>
      <c r="F6" s="356"/>
      <c r="G6" s="356"/>
      <c r="H6" s="356"/>
      <c r="I6" s="358"/>
      <c r="J6" s="356"/>
      <c r="K6" s="352"/>
      <c r="L6" s="354">
        <f t="shared" si="1"/>
        <v>0</v>
      </c>
      <c r="M6" s="352"/>
      <c r="N6" s="11">
        <f t="shared" si="2"/>
        <v>0</v>
      </c>
      <c r="P6" s="11" t="s">
        <v>194</v>
      </c>
      <c r="Q6" s="11" t="s">
        <v>82</v>
      </c>
    </row>
    <row r="7" spans="1:17" x14ac:dyDescent="0.25">
      <c r="A7" s="11">
        <v>6</v>
      </c>
      <c r="B7" s="499"/>
      <c r="C7" s="360"/>
      <c r="D7" s="356"/>
      <c r="E7" s="356"/>
      <c r="F7" s="356"/>
      <c r="G7" s="356"/>
      <c r="H7" s="356"/>
      <c r="I7" s="358"/>
      <c r="J7" s="356"/>
      <c r="K7" s="352"/>
      <c r="L7" s="354">
        <f t="shared" si="1"/>
        <v>0</v>
      </c>
      <c r="M7" s="352"/>
      <c r="N7" s="11">
        <f t="shared" si="2"/>
        <v>0</v>
      </c>
      <c r="O7" s="58"/>
      <c r="P7" s="11" t="s">
        <v>195</v>
      </c>
      <c r="Q7" s="11" t="s">
        <v>83</v>
      </c>
    </row>
    <row r="8" spans="1:17" x14ac:dyDescent="0.25">
      <c r="A8" s="11">
        <f t="shared" si="0"/>
        <v>7</v>
      </c>
      <c r="B8" s="499"/>
      <c r="C8" s="360"/>
      <c r="D8" s="356"/>
      <c r="E8" s="356"/>
      <c r="F8" s="356"/>
      <c r="G8" s="356"/>
      <c r="H8" s="356"/>
      <c r="I8" s="358"/>
      <c r="J8" s="356"/>
      <c r="K8" s="352"/>
      <c r="L8" s="354">
        <f t="shared" si="1"/>
        <v>0</v>
      </c>
      <c r="M8" s="352"/>
      <c r="N8" s="11">
        <f t="shared" si="2"/>
        <v>0</v>
      </c>
      <c r="P8" s="11" t="s">
        <v>196</v>
      </c>
      <c r="Q8" s="11" t="s">
        <v>188</v>
      </c>
    </row>
    <row r="9" spans="1:17" x14ac:dyDescent="0.25">
      <c r="A9" s="11">
        <f t="shared" si="0"/>
        <v>8</v>
      </c>
      <c r="B9" s="499"/>
      <c r="C9" s="360"/>
      <c r="D9" s="356"/>
      <c r="E9" s="356"/>
      <c r="F9" s="356"/>
      <c r="G9" s="356"/>
      <c r="H9" s="356"/>
      <c r="I9" s="358"/>
      <c r="J9" s="356"/>
      <c r="K9" s="352"/>
      <c r="L9" s="354">
        <f t="shared" si="1"/>
        <v>0</v>
      </c>
      <c r="M9" s="352"/>
      <c r="N9" s="11">
        <f t="shared" si="2"/>
        <v>0</v>
      </c>
      <c r="P9" s="11" t="s">
        <v>197</v>
      </c>
      <c r="Q9" s="11" t="s">
        <v>189</v>
      </c>
    </row>
    <row r="10" spans="1:17" x14ac:dyDescent="0.25">
      <c r="A10" s="11">
        <f t="shared" si="0"/>
        <v>9</v>
      </c>
      <c r="B10" s="499"/>
      <c r="C10" s="360"/>
      <c r="D10" s="356"/>
      <c r="E10" s="356"/>
      <c r="F10" s="356"/>
      <c r="G10" s="356"/>
      <c r="H10" s="356"/>
      <c r="I10" s="358"/>
      <c r="J10" s="356"/>
      <c r="K10" s="352"/>
      <c r="L10" s="354">
        <f t="shared" si="1"/>
        <v>0</v>
      </c>
      <c r="M10" s="352"/>
      <c r="N10" s="11">
        <f t="shared" si="2"/>
        <v>0</v>
      </c>
      <c r="P10" s="11" t="s">
        <v>198</v>
      </c>
      <c r="Q10" s="11" t="s">
        <v>190</v>
      </c>
    </row>
    <row r="11" spans="1:17" x14ac:dyDescent="0.25">
      <c r="A11" s="11">
        <f t="shared" si="0"/>
        <v>10</v>
      </c>
      <c r="B11" s="499"/>
      <c r="C11" s="360"/>
      <c r="D11" s="356"/>
      <c r="E11" s="356"/>
      <c r="F11" s="356"/>
      <c r="G11" s="356"/>
      <c r="H11" s="356"/>
      <c r="I11" s="358"/>
      <c r="J11" s="356"/>
      <c r="K11" s="352"/>
      <c r="L11" s="354">
        <f t="shared" si="1"/>
        <v>0</v>
      </c>
      <c r="M11" s="352"/>
      <c r="N11" s="11">
        <f t="shared" si="2"/>
        <v>0</v>
      </c>
      <c r="P11" s="11" t="s">
        <v>199</v>
      </c>
      <c r="Q11" s="11" t="s">
        <v>191</v>
      </c>
    </row>
    <row r="12" spans="1:17" x14ac:dyDescent="0.25">
      <c r="A12" s="11">
        <f t="shared" si="0"/>
        <v>11</v>
      </c>
      <c r="B12" s="499"/>
      <c r="C12" s="360"/>
      <c r="D12" s="356"/>
      <c r="E12" s="356"/>
      <c r="F12" s="356"/>
      <c r="G12" s="356"/>
      <c r="H12" s="356"/>
      <c r="I12" s="358"/>
      <c r="J12" s="356"/>
      <c r="K12" s="352"/>
      <c r="L12" s="354">
        <f t="shared" si="1"/>
        <v>0</v>
      </c>
      <c r="M12" s="352"/>
      <c r="N12" s="11">
        <f t="shared" si="2"/>
        <v>0</v>
      </c>
      <c r="P12" s="11" t="s">
        <v>200</v>
      </c>
      <c r="Q12" s="11" t="s">
        <v>193</v>
      </c>
    </row>
    <row r="13" spans="1:17" x14ac:dyDescent="0.25">
      <c r="A13" s="11">
        <f t="shared" si="0"/>
        <v>12</v>
      </c>
      <c r="B13" s="499"/>
      <c r="C13" s="360"/>
      <c r="D13" s="356"/>
      <c r="E13" s="356"/>
      <c r="F13" s="356"/>
      <c r="G13" s="356"/>
      <c r="H13" s="356"/>
      <c r="I13" s="358"/>
      <c r="J13" s="356"/>
      <c r="K13" s="352"/>
      <c r="L13" s="354">
        <f t="shared" si="1"/>
        <v>0</v>
      </c>
      <c r="M13" s="352"/>
      <c r="N13" s="11">
        <f t="shared" si="2"/>
        <v>0</v>
      </c>
      <c r="P13" s="11" t="s">
        <v>201</v>
      </c>
      <c r="Q13" s="11" t="s">
        <v>192</v>
      </c>
    </row>
    <row r="14" spans="1:17" x14ac:dyDescent="0.25">
      <c r="A14" s="11">
        <f t="shared" si="0"/>
        <v>13</v>
      </c>
      <c r="B14" s="499"/>
      <c r="C14" s="360"/>
      <c r="D14" s="356"/>
      <c r="E14" s="356"/>
      <c r="F14" s="356"/>
      <c r="G14" s="356"/>
      <c r="H14" s="356"/>
      <c r="I14" s="358"/>
      <c r="J14" s="356"/>
      <c r="K14" s="352"/>
      <c r="L14" s="354">
        <f t="shared" si="1"/>
        <v>0</v>
      </c>
      <c r="M14" s="352"/>
      <c r="N14" s="11">
        <f t="shared" si="2"/>
        <v>0</v>
      </c>
      <c r="P14" s="49" t="s">
        <v>203</v>
      </c>
      <c r="Q14" s="49" t="s">
        <v>204</v>
      </c>
    </row>
    <row r="15" spans="1:17" x14ac:dyDescent="0.25">
      <c r="A15" s="11">
        <f t="shared" si="0"/>
        <v>14</v>
      </c>
      <c r="B15" s="499"/>
      <c r="C15" s="360"/>
      <c r="D15" s="356"/>
      <c r="E15" s="356"/>
      <c r="F15" s="356"/>
      <c r="G15" s="356"/>
      <c r="H15" s="356"/>
      <c r="I15" s="358"/>
      <c r="J15" s="356"/>
      <c r="K15" s="352"/>
      <c r="L15" s="354">
        <f t="shared" si="1"/>
        <v>0</v>
      </c>
      <c r="M15" s="353"/>
      <c r="N15" s="11">
        <f t="shared" si="2"/>
        <v>0</v>
      </c>
      <c r="P15" s="49" t="s">
        <v>205</v>
      </c>
      <c r="Q15" s="49" t="s">
        <v>207</v>
      </c>
    </row>
    <row r="16" spans="1:17" x14ac:dyDescent="0.25">
      <c r="A16" s="11">
        <f t="shared" si="0"/>
        <v>15</v>
      </c>
      <c r="B16" s="499"/>
      <c r="C16" s="360"/>
      <c r="D16" s="356"/>
      <c r="E16" s="356"/>
      <c r="F16" s="356"/>
      <c r="G16" s="358"/>
      <c r="H16" s="356"/>
      <c r="I16" s="358"/>
      <c r="J16" s="356"/>
      <c r="K16" s="352"/>
      <c r="L16" s="354">
        <f t="shared" si="1"/>
        <v>0</v>
      </c>
      <c r="M16" s="352"/>
      <c r="N16" s="11">
        <f t="shared" si="2"/>
        <v>0</v>
      </c>
      <c r="P16" s="49" t="s">
        <v>208</v>
      </c>
      <c r="Q16" s="49" t="s">
        <v>209</v>
      </c>
    </row>
    <row r="17" spans="1:17" x14ac:dyDescent="0.25">
      <c r="A17" s="11">
        <f t="shared" si="0"/>
        <v>16</v>
      </c>
      <c r="B17" s="499"/>
      <c r="C17" s="360"/>
      <c r="D17" s="356"/>
      <c r="E17" s="356"/>
      <c r="F17" s="356"/>
      <c r="G17" s="356"/>
      <c r="H17" s="356"/>
      <c r="I17" s="358"/>
      <c r="J17" s="356"/>
      <c r="K17" s="352"/>
      <c r="L17" s="354">
        <f t="shared" si="1"/>
        <v>0</v>
      </c>
      <c r="M17" s="352"/>
      <c r="N17" s="11">
        <f t="shared" si="2"/>
        <v>0</v>
      </c>
    </row>
    <row r="18" spans="1:17" s="49" customFormat="1" ht="15" customHeight="1" x14ac:dyDescent="0.25">
      <c r="A18" s="11">
        <f t="shared" si="0"/>
        <v>17</v>
      </c>
      <c r="B18" s="499"/>
      <c r="C18" s="361"/>
      <c r="D18" s="356"/>
      <c r="E18" s="356"/>
      <c r="F18" s="356"/>
      <c r="G18" s="359"/>
      <c r="H18" s="356"/>
      <c r="I18" s="358"/>
      <c r="J18" s="356"/>
      <c r="K18" s="352"/>
      <c r="L18" s="354">
        <f t="shared" si="1"/>
        <v>0</v>
      </c>
      <c r="M18" s="352"/>
      <c r="N18" s="11">
        <f t="shared" si="2"/>
        <v>0</v>
      </c>
      <c r="P18" s="49" t="s">
        <v>210</v>
      </c>
      <c r="Q18" s="49" t="s">
        <v>211</v>
      </c>
    </row>
    <row r="19" spans="1:17" x14ac:dyDescent="0.25">
      <c r="A19" s="11">
        <f t="shared" si="0"/>
        <v>18</v>
      </c>
      <c r="B19" s="499"/>
      <c r="C19" s="360"/>
      <c r="D19" s="356"/>
      <c r="E19" s="356"/>
      <c r="F19" s="356"/>
      <c r="G19" s="356"/>
      <c r="H19" s="356"/>
      <c r="I19" s="358"/>
      <c r="J19" s="356"/>
      <c r="K19" s="352"/>
      <c r="L19" s="354">
        <f t="shared" si="1"/>
        <v>0</v>
      </c>
      <c r="M19" s="352"/>
      <c r="N19" s="11">
        <f t="shared" si="2"/>
        <v>0</v>
      </c>
      <c r="O19" s="49"/>
    </row>
    <row r="20" spans="1:17" ht="12.75" customHeight="1" x14ac:dyDescent="0.25">
      <c r="A20" s="11">
        <f t="shared" si="0"/>
        <v>19</v>
      </c>
      <c r="B20" s="499"/>
      <c r="C20" s="360"/>
      <c r="D20" s="356"/>
      <c r="E20" s="356"/>
      <c r="F20" s="356"/>
      <c r="G20" s="356"/>
      <c r="H20" s="356"/>
      <c r="I20" s="358"/>
      <c r="J20" s="356"/>
      <c r="K20" s="352"/>
      <c r="L20" s="354">
        <f t="shared" si="1"/>
        <v>0</v>
      </c>
      <c r="M20" s="352"/>
      <c r="N20" s="11">
        <f t="shared" si="2"/>
        <v>0</v>
      </c>
      <c r="O20" s="49"/>
    </row>
    <row r="21" spans="1:17" ht="12.75" customHeight="1" x14ac:dyDescent="0.25">
      <c r="A21" s="11">
        <f t="shared" si="0"/>
        <v>20</v>
      </c>
      <c r="B21" s="500"/>
      <c r="C21" s="360"/>
      <c r="D21" s="356"/>
      <c r="E21" s="356"/>
      <c r="F21" s="356"/>
      <c r="G21" s="356"/>
      <c r="H21" s="356"/>
      <c r="I21" s="356"/>
      <c r="J21" s="356"/>
      <c r="K21" s="352"/>
      <c r="L21" s="354">
        <f t="shared" si="1"/>
        <v>0</v>
      </c>
      <c r="M21" s="352"/>
      <c r="N21" s="11">
        <f t="shared" si="2"/>
        <v>0</v>
      </c>
      <c r="O21" s="49"/>
    </row>
    <row r="22" spans="1:17" s="49" customFormat="1" x14ac:dyDescent="0.25">
      <c r="A22" s="11">
        <f t="shared" si="0"/>
        <v>21</v>
      </c>
      <c r="B22" s="500"/>
      <c r="C22" s="360"/>
      <c r="D22" s="356"/>
      <c r="E22" s="356"/>
      <c r="F22" s="356"/>
      <c r="G22" s="356"/>
      <c r="H22" s="356"/>
      <c r="I22" s="356"/>
      <c r="J22" s="356"/>
      <c r="K22" s="352"/>
      <c r="L22" s="354">
        <f t="shared" si="1"/>
        <v>0</v>
      </c>
      <c r="M22" s="352"/>
      <c r="N22" s="11">
        <f t="shared" si="2"/>
        <v>0</v>
      </c>
    </row>
    <row r="23" spans="1:17" s="49" customFormat="1" x14ac:dyDescent="0.25">
      <c r="A23" s="11">
        <f t="shared" si="0"/>
        <v>22</v>
      </c>
      <c r="B23" s="500"/>
      <c r="C23" s="360"/>
      <c r="D23" s="356"/>
      <c r="E23" s="356"/>
      <c r="F23" s="356"/>
      <c r="G23" s="356"/>
      <c r="H23" s="356"/>
      <c r="I23" s="356"/>
      <c r="J23" s="356"/>
      <c r="K23" s="352"/>
      <c r="L23" s="354">
        <f t="shared" si="1"/>
        <v>0</v>
      </c>
      <c r="M23" s="352"/>
      <c r="N23" s="11">
        <f t="shared" si="2"/>
        <v>0</v>
      </c>
    </row>
    <row r="24" spans="1:17" ht="26.4" x14ac:dyDescent="0.25">
      <c r="A24" s="286" t="s">
        <v>99</v>
      </c>
      <c r="B24" s="286" t="s">
        <v>98</v>
      </c>
      <c r="C24" s="285"/>
      <c r="D24" s="285"/>
      <c r="E24" s="285"/>
      <c r="F24" s="285"/>
      <c r="G24" s="285"/>
      <c r="H24" s="285"/>
      <c r="I24" s="285"/>
      <c r="J24" s="285"/>
      <c r="K24" s="285"/>
      <c r="L24" s="285" t="s">
        <v>212</v>
      </c>
      <c r="M24" s="285" t="s">
        <v>213</v>
      </c>
    </row>
    <row r="25" spans="1:17" s="49" customFormat="1" x14ac:dyDescent="0.25">
      <c r="B25" s="131"/>
      <c r="E25" s="69"/>
    </row>
    <row r="26" spans="1:17" s="49" customFormat="1" x14ac:dyDescent="0.25">
      <c r="E26" s="69"/>
    </row>
    <row r="27" spans="1:17" s="49" customFormat="1" x14ac:dyDescent="0.25"/>
    <row r="28" spans="1:17" s="49" customFormat="1" x14ac:dyDescent="0.25">
      <c r="B28" s="56"/>
    </row>
    <row r="29" spans="1:17" s="49" customFormat="1" x14ac:dyDescent="0.25">
      <c r="B29" s="56"/>
      <c r="E29" s="69"/>
    </row>
    <row r="30" spans="1:17" x14ac:dyDescent="0.25">
      <c r="B30" s="49"/>
      <c r="D30" s="49"/>
      <c r="E30" s="49"/>
      <c r="I30" s="69"/>
    </row>
    <row r="31" spans="1:17" x14ac:dyDescent="0.25">
      <c r="B31" s="69"/>
      <c r="C31" s="49"/>
      <c r="D31" s="49"/>
      <c r="E31" s="49"/>
      <c r="G31" s="49"/>
      <c r="I31" s="69"/>
    </row>
    <row r="32" spans="1:17" x14ac:dyDescent="0.25">
      <c r="B32" s="69"/>
      <c r="I32" s="69"/>
    </row>
    <row r="33" spans="1:14" x14ac:dyDescent="0.25">
      <c r="B33" s="69"/>
      <c r="I33" s="49"/>
    </row>
    <row r="34" spans="1:14" x14ac:dyDescent="0.25">
      <c r="B34" s="69"/>
      <c r="I34" s="69"/>
    </row>
    <row r="35" spans="1:14" x14ac:dyDescent="0.25">
      <c r="B35" s="69"/>
      <c r="I35" s="69"/>
    </row>
    <row r="36" spans="1:14" x14ac:dyDescent="0.25">
      <c r="B36" s="49"/>
      <c r="I36" s="49"/>
    </row>
    <row r="37" spans="1:14" x14ac:dyDescent="0.25">
      <c r="B37" s="49"/>
      <c r="I37" s="49"/>
    </row>
    <row r="38" spans="1:14" x14ac:dyDescent="0.25">
      <c r="B38" s="49"/>
      <c r="I38" s="49"/>
    </row>
    <row r="39" spans="1:14" s="134" customFormat="1" x14ac:dyDescent="0.25">
      <c r="A39" s="11"/>
      <c r="B39" s="131"/>
      <c r="C39" s="11"/>
      <c r="D39" s="11"/>
      <c r="E39" s="69"/>
      <c r="F39" s="11"/>
      <c r="G39" s="11"/>
      <c r="H39" s="11"/>
      <c r="I39" s="11"/>
      <c r="J39" s="49"/>
      <c r="K39" s="49"/>
      <c r="L39" s="11"/>
    </row>
    <row r="40" spans="1:14" x14ac:dyDescent="0.25">
      <c r="B40" s="131"/>
      <c r="C40" s="49"/>
      <c r="D40" s="49"/>
      <c r="E40" s="69"/>
      <c r="F40" s="49"/>
      <c r="G40" s="49"/>
      <c r="H40" s="49"/>
      <c r="I40" s="49"/>
      <c r="J40" s="49"/>
      <c r="K40" s="49"/>
      <c r="M40" s="49"/>
      <c r="N40" s="49"/>
    </row>
    <row r="41" spans="1:14" x14ac:dyDescent="0.25">
      <c r="B41" s="131"/>
      <c r="C41" s="49"/>
      <c r="D41" s="49"/>
      <c r="E41" s="69"/>
      <c r="G41" s="49"/>
      <c r="H41" s="49"/>
      <c r="I41" s="58"/>
      <c r="J41" s="49"/>
      <c r="N41" s="49"/>
    </row>
    <row r="42" spans="1:14" ht="18" customHeight="1" x14ac:dyDescent="0.25">
      <c r="B42" s="131"/>
      <c r="C42" s="134"/>
      <c r="D42" s="134"/>
      <c r="E42" s="250"/>
      <c r="F42" s="134"/>
      <c r="G42" s="134"/>
      <c r="I42" s="58"/>
      <c r="J42" s="57"/>
      <c r="K42" s="49"/>
    </row>
    <row r="43" spans="1:14" x14ac:dyDescent="0.25">
      <c r="B43" s="131"/>
      <c r="C43" s="134"/>
      <c r="D43" s="134"/>
      <c r="E43" s="250"/>
      <c r="F43" s="134"/>
      <c r="G43" s="134"/>
      <c r="I43" s="58"/>
      <c r="J43" s="57"/>
      <c r="K43" s="49"/>
    </row>
    <row r="44" spans="1:14" x14ac:dyDescent="0.25">
      <c r="B44" s="131"/>
      <c r="C44" s="134"/>
      <c r="D44" s="134"/>
      <c r="E44" s="250"/>
      <c r="F44" s="134"/>
      <c r="G44" s="49"/>
      <c r="H44" s="134"/>
      <c r="I44" s="266"/>
      <c r="J44" s="49"/>
      <c r="L44" s="134"/>
      <c r="M44" s="49"/>
      <c r="N44" s="49"/>
    </row>
    <row r="45" spans="1:14" x14ac:dyDescent="0.25">
      <c r="B45" s="131"/>
      <c r="C45" s="49"/>
      <c r="D45" s="49"/>
      <c r="E45" s="69"/>
      <c r="G45" s="49"/>
      <c r="H45" s="49"/>
      <c r="I45" s="58"/>
      <c r="J45" s="49"/>
      <c r="N45" s="49"/>
    </row>
    <row r="46" spans="1:14" x14ac:dyDescent="0.25">
      <c r="B46" s="131"/>
      <c r="C46" s="69"/>
      <c r="D46" s="49"/>
      <c r="E46" s="69"/>
      <c r="I46" s="58"/>
      <c r="J46" s="49"/>
      <c r="K46" s="49"/>
      <c r="N46" s="49"/>
    </row>
    <row r="47" spans="1:14" x14ac:dyDescent="0.25">
      <c r="B47" s="131"/>
      <c r="C47" s="134"/>
      <c r="D47" s="134"/>
      <c r="E47" s="250"/>
      <c r="F47" s="134"/>
      <c r="G47" s="134"/>
      <c r="I47" s="58"/>
      <c r="J47" s="57"/>
      <c r="K47" s="49"/>
    </row>
    <row r="48" spans="1:14" x14ac:dyDescent="0.25">
      <c r="B48" s="131"/>
      <c r="C48" s="134"/>
      <c r="D48" s="134"/>
      <c r="E48" s="250"/>
      <c r="F48" s="134"/>
      <c r="G48" s="134"/>
      <c r="I48" s="58"/>
      <c r="J48" s="57"/>
      <c r="K48" s="49"/>
    </row>
    <row r="49" spans="2:14" s="152" customFormat="1" x14ac:dyDescent="0.25">
      <c r="B49" s="144"/>
      <c r="C49" s="280"/>
      <c r="D49" s="280"/>
      <c r="E49" s="280"/>
      <c r="I49" s="265"/>
      <c r="J49" s="280"/>
      <c r="K49" s="280"/>
      <c r="N49" s="280"/>
    </row>
  </sheetData>
  <sheetProtection algorithmName="SHA-512" hashValue="RbKNzQ3HVtFi5iLJziZexUGc7FlZzl+vQTiexVk0YO+BZNsrYhnZr9Ry9aVrd3jtpyDKvT6+dJhl6MhK2gIc9A==" saltValue="33e0x0lFVoZbhW18JxlRng==" spinCount="100000" sheet="1" objects="1" scenarios="1"/>
  <sortState xmlns:xlrd2="http://schemas.microsoft.com/office/spreadsheetml/2017/richdata2" ref="B2:M20">
    <sortCondition ref="B2:B20"/>
  </sortState>
  <phoneticPr fontId="48" type="noConversion"/>
  <pageMargins left="0.08" right="0.5" top="0.75" bottom="0.75" header="0.3" footer="0.3"/>
  <pageSetup scale="85" orientation="landscape" r:id="rId1"/>
  <headerFooter>
    <oddFooter>&amp;L&amp;D&amp;CPINE HILL CHARGE UMW MEMBERS&amp;R&amp;A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EY18"/>
  <sheetViews>
    <sheetView workbookViewId="0">
      <pane ySplit="3" topLeftCell="A4" activePane="bottomLeft" state="frozen"/>
      <selection pane="bottomLeft" activeCell="L15" sqref="L15"/>
    </sheetView>
  </sheetViews>
  <sheetFormatPr defaultColWidth="9.109375" defaultRowHeight="13.2" x14ac:dyDescent="0.25"/>
  <cols>
    <col min="1" max="1" width="39.6640625" style="81" customWidth="1"/>
    <col min="2" max="2" width="9.6640625" style="63" bestFit="1" customWidth="1"/>
    <col min="3" max="3" width="8.6640625" style="63" customWidth="1"/>
    <col min="4" max="4" width="10" style="63" customWidth="1"/>
    <col min="5" max="5" width="9.88671875" style="48" customWidth="1"/>
    <col min="6" max="6" width="0.5546875" style="382" customWidth="1"/>
    <col min="7" max="7" width="10.109375" style="63" customWidth="1"/>
    <col min="8" max="8" width="10.33203125" style="63" customWidth="1"/>
    <col min="9" max="9" width="9.44140625" style="63" customWidth="1"/>
    <col min="10" max="10" width="11.44140625" style="63" customWidth="1"/>
    <col min="11" max="11" width="0.5546875" style="382" customWidth="1"/>
    <col min="12" max="12" width="10.109375" style="63" customWidth="1"/>
    <col min="13" max="13" width="1.44140625" style="151" customWidth="1"/>
    <col min="14" max="14" width="37.33203125" style="252" bestFit="1" customWidth="1"/>
    <col min="15" max="15" width="53.88671875" style="84" customWidth="1"/>
    <col min="16" max="16" width="1.33203125" style="81" customWidth="1"/>
    <col min="17" max="18" width="11.109375" style="63" customWidth="1"/>
    <col min="19" max="19" width="12.109375" style="63" customWidth="1"/>
    <col min="20" max="22" width="11.109375" style="48" customWidth="1"/>
    <col min="23" max="23" width="53.88671875" style="81" customWidth="1"/>
    <col min="24" max="24" width="1.33203125" style="81" customWidth="1"/>
    <col min="25" max="26" width="11.109375" style="63" customWidth="1"/>
    <col min="27" max="27" width="12.109375" style="63" customWidth="1"/>
    <col min="28" max="30" width="11.109375" style="48" customWidth="1"/>
    <col min="31" max="31" width="53.88671875" style="81" customWidth="1"/>
    <col min="32" max="32" width="1.33203125" style="81" customWidth="1"/>
    <col min="33" max="34" width="11.109375" style="63" customWidth="1"/>
    <col min="35" max="35" width="12.109375" style="63" customWidth="1"/>
    <col min="36" max="38" width="11.109375" style="48" customWidth="1"/>
    <col min="39" max="39" width="53.88671875" style="81" customWidth="1"/>
    <col min="40" max="40" width="1.33203125" style="81" customWidth="1"/>
    <col min="41" max="42" width="11.109375" style="63" customWidth="1"/>
    <col min="43" max="43" width="12.109375" style="63" customWidth="1"/>
    <col min="44" max="46" width="11.109375" style="48" customWidth="1"/>
    <col min="47" max="47" width="53.88671875" style="81" customWidth="1"/>
    <col min="48" max="48" width="1.33203125" style="81" customWidth="1"/>
    <col min="49" max="50" width="11.109375" style="63" customWidth="1"/>
    <col min="51" max="51" width="12.109375" style="63" customWidth="1"/>
    <col min="52" max="54" width="11.109375" style="48" customWidth="1"/>
    <col min="55" max="55" width="53.88671875" style="81" customWidth="1"/>
    <col min="56" max="56" width="1.33203125" style="81" customWidth="1"/>
    <col min="57" max="58" width="11.109375" style="63" customWidth="1"/>
    <col min="59" max="59" width="12.109375" style="63" customWidth="1"/>
    <col min="60" max="62" width="11.109375" style="48" customWidth="1"/>
    <col min="63" max="63" width="53.88671875" style="81" customWidth="1"/>
    <col min="64" max="64" width="1.33203125" style="81" customWidth="1"/>
    <col min="65" max="66" width="11.109375" style="63" customWidth="1"/>
    <col min="67" max="67" width="12.109375" style="63" customWidth="1"/>
    <col min="68" max="70" width="11.109375" style="48" customWidth="1"/>
    <col min="71" max="71" width="53.88671875" style="81" customWidth="1"/>
    <col min="72" max="72" width="1.33203125" style="81" customWidth="1"/>
    <col min="73" max="74" width="11.109375" style="63" customWidth="1"/>
    <col min="75" max="75" width="12.109375" style="63" customWidth="1"/>
    <col min="76" max="78" width="11.109375" style="48" customWidth="1"/>
    <col min="79" max="79" width="53.88671875" style="81" customWidth="1"/>
    <col min="80" max="80" width="1.33203125" style="81" customWidth="1"/>
    <col min="81" max="82" width="11.109375" style="63" customWidth="1"/>
    <col min="83" max="83" width="12.109375" style="63" customWidth="1"/>
    <col min="84" max="86" width="11.109375" style="48" customWidth="1"/>
    <col min="87" max="87" width="53.88671875" style="81" customWidth="1"/>
    <col min="88" max="88" width="1.33203125" style="81" customWidth="1"/>
    <col min="89" max="90" width="11.109375" style="63" customWidth="1"/>
    <col min="91" max="91" width="12.109375" style="63" customWidth="1"/>
    <col min="92" max="94" width="11.109375" style="48" customWidth="1"/>
    <col min="95" max="95" width="53.88671875" style="81" customWidth="1"/>
    <col min="96" max="96" width="1.33203125" style="81" customWidth="1"/>
    <col min="97" max="98" width="11.109375" style="63" customWidth="1"/>
    <col min="99" max="99" width="12.109375" style="63" customWidth="1"/>
    <col min="100" max="102" width="11.109375" style="48" customWidth="1"/>
    <col min="103" max="103" width="53.88671875" style="81" customWidth="1"/>
    <col min="104" max="104" width="1.33203125" style="81" customWidth="1"/>
    <col min="105" max="106" width="11.109375" style="63" customWidth="1"/>
    <col min="107" max="107" width="12.109375" style="63" customWidth="1"/>
    <col min="108" max="110" width="11.109375" style="48" customWidth="1"/>
    <col min="111" max="111" width="53.88671875" style="81" customWidth="1"/>
    <col min="112" max="112" width="1.33203125" style="81" customWidth="1"/>
    <col min="113" max="114" width="11.109375" style="63" customWidth="1"/>
    <col min="115" max="115" width="12.109375" style="63" customWidth="1"/>
    <col min="116" max="118" width="11.109375" style="48" customWidth="1"/>
    <col min="119" max="119" width="53.88671875" style="81" customWidth="1"/>
    <col min="120" max="120" width="1.33203125" style="81" customWidth="1"/>
    <col min="121" max="122" width="11.109375" style="63" customWidth="1"/>
    <col min="123" max="123" width="12.109375" style="63" customWidth="1"/>
    <col min="124" max="126" width="11.109375" style="48" customWidth="1"/>
    <col min="127" max="127" width="53.88671875" style="81" customWidth="1"/>
    <col min="128" max="128" width="1.33203125" style="81" customWidth="1"/>
    <col min="129" max="130" width="11.109375" style="63" customWidth="1"/>
    <col min="131" max="131" width="12.109375" style="63" customWidth="1"/>
    <col min="132" max="134" width="11.109375" style="48" customWidth="1"/>
    <col min="135" max="135" width="53.88671875" style="81" customWidth="1"/>
    <col min="136" max="136" width="1.33203125" style="81" customWidth="1"/>
    <col min="137" max="138" width="11.109375" style="63" customWidth="1"/>
    <col min="139" max="139" width="12.109375" style="63" customWidth="1"/>
    <col min="140" max="142" width="11.109375" style="48" customWidth="1"/>
    <col min="143" max="143" width="53.88671875" style="81" customWidth="1"/>
    <col min="144" max="144" width="1.33203125" style="81" customWidth="1"/>
    <col min="145" max="146" width="11.109375" style="63" customWidth="1"/>
    <col min="147" max="147" width="12.109375" style="63" customWidth="1"/>
    <col min="148" max="150" width="11.109375" style="48" customWidth="1"/>
    <col min="151" max="151" width="53.88671875" style="81" customWidth="1"/>
    <col min="152" max="152" width="1.33203125" style="81" customWidth="1"/>
    <col min="153" max="154" width="11.109375" style="63" customWidth="1"/>
    <col min="155" max="155" width="12.109375" style="63" customWidth="1"/>
    <col min="156" max="158" width="11.109375" style="48" customWidth="1"/>
    <col min="159" max="159" width="53.88671875" style="81" customWidth="1"/>
    <col min="160" max="160" width="1.33203125" style="81" customWidth="1"/>
    <col min="161" max="162" width="11.109375" style="63" customWidth="1"/>
    <col min="163" max="163" width="12.109375" style="63" customWidth="1"/>
    <col min="164" max="166" width="11.109375" style="48" customWidth="1"/>
    <col min="167" max="167" width="53.88671875" style="81" customWidth="1"/>
    <col min="168" max="168" width="1.33203125" style="81" customWidth="1"/>
    <col min="169" max="170" width="11.109375" style="63" customWidth="1"/>
    <col min="171" max="171" width="12.109375" style="63" customWidth="1"/>
    <col min="172" max="174" width="11.109375" style="48" customWidth="1"/>
    <col min="175" max="175" width="53.88671875" style="81" customWidth="1"/>
    <col min="176" max="176" width="1.33203125" style="81" customWidth="1"/>
    <col min="177" max="178" width="11.109375" style="63" customWidth="1"/>
    <col min="179" max="179" width="12.109375" style="63" customWidth="1"/>
    <col min="180" max="182" width="11.109375" style="48" customWidth="1"/>
    <col min="183" max="183" width="53.88671875" style="81" customWidth="1"/>
    <col min="184" max="184" width="1.33203125" style="81" customWidth="1"/>
    <col min="185" max="186" width="11.109375" style="63" customWidth="1"/>
    <col min="187" max="187" width="12.109375" style="63" customWidth="1"/>
    <col min="188" max="190" width="11.109375" style="48" customWidth="1"/>
    <col min="191" max="191" width="53.88671875" style="81" customWidth="1"/>
    <col min="192" max="192" width="1.33203125" style="81" customWidth="1"/>
    <col min="193" max="194" width="11.109375" style="63" customWidth="1"/>
    <col min="195" max="195" width="12.109375" style="63" customWidth="1"/>
    <col min="196" max="198" width="11.109375" style="48" customWidth="1"/>
    <col min="199" max="199" width="53.88671875" style="81" customWidth="1"/>
    <col min="200" max="200" width="1.33203125" style="81" customWidth="1"/>
    <col min="201" max="202" width="11.109375" style="63" customWidth="1"/>
    <col min="203" max="203" width="12.109375" style="63" customWidth="1"/>
    <col min="204" max="206" width="11.109375" style="48" customWidth="1"/>
    <col min="207" max="207" width="53.88671875" style="81" customWidth="1"/>
    <col min="208" max="208" width="1.33203125" style="81" customWidth="1"/>
    <col min="209" max="210" width="11.109375" style="63" customWidth="1"/>
    <col min="211" max="211" width="12.109375" style="63" customWidth="1"/>
    <col min="212" max="214" width="11.109375" style="48" customWidth="1"/>
    <col min="215" max="215" width="53.88671875" style="81" customWidth="1"/>
    <col min="216" max="216" width="1.33203125" style="81" customWidth="1"/>
    <col min="217" max="218" width="11.109375" style="63" customWidth="1"/>
    <col min="219" max="219" width="12.109375" style="63" customWidth="1"/>
    <col min="220" max="222" width="11.109375" style="48" customWidth="1"/>
    <col min="223" max="223" width="53.88671875" style="81" customWidth="1"/>
    <col min="224" max="224" width="1.33203125" style="81" customWidth="1"/>
    <col min="225" max="226" width="11.109375" style="63" customWidth="1"/>
    <col min="227" max="227" width="12.109375" style="63" customWidth="1"/>
    <col min="228" max="230" width="11.109375" style="48" customWidth="1"/>
    <col min="231" max="231" width="53.88671875" style="81" customWidth="1"/>
    <col min="232" max="232" width="1.33203125" style="81" customWidth="1"/>
    <col min="233" max="234" width="11.109375" style="63" customWidth="1"/>
    <col min="235" max="235" width="12.109375" style="63" customWidth="1"/>
    <col min="236" max="238" width="11.109375" style="48" customWidth="1"/>
    <col min="239" max="239" width="53.88671875" style="81" customWidth="1"/>
    <col min="240" max="240" width="1.33203125" style="81" customWidth="1"/>
    <col min="241" max="242" width="11.109375" style="63" customWidth="1"/>
    <col min="243" max="243" width="12.109375" style="63" customWidth="1"/>
    <col min="244" max="246" width="11.109375" style="48" customWidth="1"/>
    <col min="247" max="247" width="53.88671875" style="81" customWidth="1"/>
    <col min="248" max="248" width="1.33203125" style="81" customWidth="1"/>
    <col min="249" max="250" width="11.109375" style="63" customWidth="1"/>
    <col min="251" max="251" width="12.109375" style="63" customWidth="1"/>
    <col min="252" max="254" width="11.109375" style="48" customWidth="1"/>
    <col min="255" max="255" width="53.88671875" style="81" customWidth="1"/>
    <col min="256" max="256" width="1.33203125" style="81" customWidth="1"/>
    <col min="257" max="258" width="11.109375" style="63" customWidth="1"/>
    <col min="259" max="259" width="12.109375" style="63" customWidth="1"/>
    <col min="260" max="262" width="11.109375" style="48" customWidth="1"/>
    <col min="263" max="263" width="53.88671875" style="81" customWidth="1"/>
    <col min="264" max="264" width="1.33203125" style="81" customWidth="1"/>
    <col min="265" max="266" width="11.109375" style="63" customWidth="1"/>
    <col min="267" max="267" width="12.109375" style="63" customWidth="1"/>
    <col min="268" max="270" width="11.109375" style="48" customWidth="1"/>
    <col min="271" max="271" width="53.88671875" style="81" customWidth="1"/>
    <col min="272" max="272" width="1.33203125" style="81" customWidth="1"/>
    <col min="273" max="274" width="11.109375" style="63" customWidth="1"/>
    <col min="275" max="275" width="12.109375" style="63" customWidth="1"/>
    <col min="276" max="278" width="11.109375" style="48" customWidth="1"/>
    <col min="279" max="279" width="53.88671875" style="81" customWidth="1"/>
    <col min="280" max="280" width="1.33203125" style="81" customWidth="1"/>
    <col min="281" max="282" width="11.109375" style="63" customWidth="1"/>
    <col min="283" max="283" width="12.109375" style="63" customWidth="1"/>
    <col min="284" max="286" width="11.109375" style="48" customWidth="1"/>
    <col min="287" max="287" width="53.88671875" style="81" customWidth="1"/>
    <col min="288" max="288" width="1.33203125" style="81" customWidth="1"/>
    <col min="289" max="290" width="11.109375" style="63" customWidth="1"/>
    <col min="291" max="291" width="12.109375" style="63" customWidth="1"/>
    <col min="292" max="294" width="11.109375" style="48" customWidth="1"/>
    <col min="295" max="295" width="53.88671875" style="81" customWidth="1"/>
    <col min="296" max="296" width="1.33203125" style="81" customWidth="1"/>
    <col min="297" max="298" width="11.109375" style="63" customWidth="1"/>
    <col min="299" max="299" width="12.109375" style="63" customWidth="1"/>
    <col min="300" max="302" width="11.109375" style="48" customWidth="1"/>
    <col min="303" max="303" width="53.88671875" style="81" customWidth="1"/>
    <col min="304" max="304" width="1.33203125" style="81" customWidth="1"/>
    <col min="305" max="306" width="11.109375" style="63" customWidth="1"/>
    <col min="307" max="307" width="12.109375" style="63" customWidth="1"/>
    <col min="308" max="310" width="11.109375" style="48" customWidth="1"/>
    <col min="311" max="311" width="53.88671875" style="81" customWidth="1"/>
    <col min="312" max="312" width="1.33203125" style="81" customWidth="1"/>
    <col min="313" max="314" width="11.109375" style="63" customWidth="1"/>
    <col min="315" max="315" width="12.109375" style="63" customWidth="1"/>
    <col min="316" max="318" width="11.109375" style="48" customWidth="1"/>
    <col min="319" max="319" width="53.88671875" style="81" customWidth="1"/>
    <col min="320" max="320" width="1.33203125" style="81" customWidth="1"/>
    <col min="321" max="322" width="11.109375" style="63" customWidth="1"/>
    <col min="323" max="323" width="12.109375" style="63" customWidth="1"/>
    <col min="324" max="326" width="11.109375" style="48" customWidth="1"/>
    <col min="327" max="327" width="53.88671875" style="81" customWidth="1"/>
    <col min="328" max="328" width="1.33203125" style="81" customWidth="1"/>
    <col min="329" max="330" width="11.109375" style="63" customWidth="1"/>
    <col min="331" max="331" width="12.109375" style="63" customWidth="1"/>
    <col min="332" max="334" width="11.109375" style="48" customWidth="1"/>
    <col min="335" max="335" width="53.88671875" style="81" customWidth="1"/>
    <col min="336" max="336" width="1.33203125" style="81" customWidth="1"/>
    <col min="337" max="338" width="11.109375" style="63" customWidth="1"/>
    <col min="339" max="339" width="12.109375" style="63" customWidth="1"/>
    <col min="340" max="342" width="11.109375" style="48" customWidth="1"/>
    <col min="343" max="343" width="53.88671875" style="81" customWidth="1"/>
    <col min="344" max="344" width="1.33203125" style="81" customWidth="1"/>
    <col min="345" max="346" width="11.109375" style="63" customWidth="1"/>
    <col min="347" max="347" width="12.109375" style="63" customWidth="1"/>
    <col min="348" max="350" width="11.109375" style="48" customWidth="1"/>
    <col min="351" max="351" width="53.88671875" style="81" customWidth="1"/>
    <col min="352" max="352" width="1.33203125" style="81" customWidth="1"/>
    <col min="353" max="354" width="11.109375" style="63" customWidth="1"/>
    <col min="355" max="355" width="12.109375" style="63" customWidth="1"/>
    <col min="356" max="358" width="11.109375" style="48" customWidth="1"/>
    <col min="359" max="359" width="53.88671875" style="81" customWidth="1"/>
    <col min="360" max="360" width="1.33203125" style="81" customWidth="1"/>
    <col min="361" max="362" width="11.109375" style="63" customWidth="1"/>
    <col min="363" max="363" width="12.109375" style="63" customWidth="1"/>
    <col min="364" max="366" width="11.109375" style="48" customWidth="1"/>
    <col min="367" max="367" width="53.88671875" style="81" customWidth="1"/>
    <col min="368" max="368" width="1.33203125" style="81" customWidth="1"/>
    <col min="369" max="370" width="11.109375" style="63" customWidth="1"/>
    <col min="371" max="371" width="12.109375" style="63" customWidth="1"/>
    <col min="372" max="374" width="11.109375" style="48" customWidth="1"/>
    <col min="375" max="375" width="53.88671875" style="81" customWidth="1"/>
    <col min="376" max="376" width="1.33203125" style="81" customWidth="1"/>
    <col min="377" max="378" width="11.109375" style="63" customWidth="1"/>
    <col min="379" max="379" width="12.109375" style="63" customWidth="1"/>
    <col min="380" max="382" width="11.109375" style="48" customWidth="1"/>
    <col min="383" max="383" width="53.88671875" style="81" customWidth="1"/>
    <col min="384" max="384" width="1.33203125" style="81" customWidth="1"/>
    <col min="385" max="386" width="11.109375" style="63" customWidth="1"/>
    <col min="387" max="387" width="12.109375" style="63" customWidth="1"/>
    <col min="388" max="390" width="11.109375" style="48" customWidth="1"/>
    <col min="391" max="391" width="53.88671875" style="81" customWidth="1"/>
    <col min="392" max="392" width="1.33203125" style="81" customWidth="1"/>
    <col min="393" max="394" width="11.109375" style="63" customWidth="1"/>
    <col min="395" max="395" width="12.109375" style="63" customWidth="1"/>
    <col min="396" max="398" width="11.109375" style="48" customWidth="1"/>
    <col min="399" max="399" width="53.88671875" style="81" customWidth="1"/>
    <col min="400" max="400" width="1.33203125" style="81" customWidth="1"/>
    <col min="401" max="402" width="11.109375" style="63" customWidth="1"/>
    <col min="403" max="403" width="12.109375" style="63" customWidth="1"/>
    <col min="404" max="406" width="11.109375" style="48" customWidth="1"/>
    <col min="407" max="407" width="53.88671875" style="81" customWidth="1"/>
    <col min="408" max="408" width="1.33203125" style="81" customWidth="1"/>
    <col min="409" max="410" width="11.109375" style="63" customWidth="1"/>
    <col min="411" max="411" width="12.109375" style="63" customWidth="1"/>
    <col min="412" max="414" width="11.109375" style="48" customWidth="1"/>
    <col min="415" max="415" width="53.88671875" style="81" customWidth="1"/>
    <col min="416" max="416" width="1.33203125" style="81" customWidth="1"/>
    <col min="417" max="418" width="11.109375" style="63" customWidth="1"/>
    <col min="419" max="419" width="12.109375" style="63" customWidth="1"/>
    <col min="420" max="422" width="11.109375" style="48" customWidth="1"/>
    <col min="423" max="423" width="53.88671875" style="81" customWidth="1"/>
    <col min="424" max="424" width="1.33203125" style="81" customWidth="1"/>
    <col min="425" max="426" width="11.109375" style="63" customWidth="1"/>
    <col min="427" max="427" width="12.109375" style="63" customWidth="1"/>
    <col min="428" max="430" width="11.109375" style="48" customWidth="1"/>
    <col min="431" max="431" width="53.88671875" style="81" customWidth="1"/>
    <col min="432" max="432" width="1.33203125" style="81" customWidth="1"/>
    <col min="433" max="434" width="11.109375" style="63" customWidth="1"/>
    <col min="435" max="435" width="12.109375" style="63" customWidth="1"/>
    <col min="436" max="438" width="11.109375" style="48" customWidth="1"/>
    <col min="439" max="439" width="53.88671875" style="81" customWidth="1"/>
    <col min="440" max="440" width="1.33203125" style="81" customWidth="1"/>
    <col min="441" max="442" width="11.109375" style="63" customWidth="1"/>
    <col min="443" max="443" width="12.109375" style="63" customWidth="1"/>
    <col min="444" max="446" width="11.109375" style="48" customWidth="1"/>
    <col min="447" max="447" width="53.88671875" style="81" customWidth="1"/>
    <col min="448" max="448" width="1.33203125" style="81" customWidth="1"/>
    <col min="449" max="450" width="11.109375" style="63" customWidth="1"/>
    <col min="451" max="451" width="12.109375" style="63" customWidth="1"/>
    <col min="452" max="454" width="11.109375" style="48" customWidth="1"/>
    <col min="455" max="455" width="53.88671875" style="81" customWidth="1"/>
    <col min="456" max="456" width="1.33203125" style="81" customWidth="1"/>
    <col min="457" max="458" width="11.109375" style="63" customWidth="1"/>
    <col min="459" max="459" width="12.109375" style="63" customWidth="1"/>
    <col min="460" max="462" width="11.109375" style="48" customWidth="1"/>
    <col min="463" max="463" width="53.88671875" style="81" customWidth="1"/>
    <col min="464" max="464" width="1.33203125" style="81" customWidth="1"/>
    <col min="465" max="466" width="11.109375" style="63" customWidth="1"/>
    <col min="467" max="467" width="12.109375" style="63" customWidth="1"/>
    <col min="468" max="470" width="11.109375" style="48" customWidth="1"/>
    <col min="471" max="471" width="53.88671875" style="81" customWidth="1"/>
    <col min="472" max="472" width="1.33203125" style="81" customWidth="1"/>
    <col min="473" max="474" width="11.109375" style="63" customWidth="1"/>
    <col min="475" max="475" width="12.109375" style="63" customWidth="1"/>
    <col min="476" max="478" width="11.109375" style="48" customWidth="1"/>
    <col min="479" max="479" width="53.88671875" style="81" customWidth="1"/>
    <col min="480" max="480" width="1.33203125" style="81" customWidth="1"/>
    <col min="481" max="482" width="11.109375" style="63" customWidth="1"/>
    <col min="483" max="483" width="12.109375" style="63" customWidth="1"/>
    <col min="484" max="486" width="11.109375" style="48" customWidth="1"/>
    <col min="487" max="487" width="53.88671875" style="81" customWidth="1"/>
    <col min="488" max="488" width="1.33203125" style="81" customWidth="1"/>
    <col min="489" max="490" width="11.109375" style="63" customWidth="1"/>
    <col min="491" max="491" width="12.109375" style="63" customWidth="1"/>
    <col min="492" max="494" width="11.109375" style="48" customWidth="1"/>
    <col min="495" max="495" width="53.88671875" style="81" customWidth="1"/>
    <col min="496" max="496" width="1.33203125" style="81" customWidth="1"/>
    <col min="497" max="498" width="11.109375" style="63" customWidth="1"/>
    <col min="499" max="499" width="12.109375" style="63" customWidth="1"/>
    <col min="500" max="502" width="11.109375" style="48" customWidth="1"/>
    <col min="503" max="503" width="53.88671875" style="81" customWidth="1"/>
    <col min="504" max="504" width="1.33203125" style="81" customWidth="1"/>
    <col min="505" max="506" width="11.109375" style="63" customWidth="1"/>
    <col min="507" max="507" width="12.109375" style="63" customWidth="1"/>
    <col min="508" max="510" width="11.109375" style="48" customWidth="1"/>
    <col min="511" max="511" width="53.88671875" style="81" customWidth="1"/>
    <col min="512" max="512" width="1.33203125" style="81" customWidth="1"/>
    <col min="513" max="514" width="11.109375" style="63" customWidth="1"/>
    <col min="515" max="515" width="12.109375" style="63" customWidth="1"/>
    <col min="516" max="518" width="11.109375" style="48" customWidth="1"/>
    <col min="519" max="519" width="53.88671875" style="81" customWidth="1"/>
    <col min="520" max="520" width="1.33203125" style="81" customWidth="1"/>
    <col min="521" max="522" width="11.109375" style="63" customWidth="1"/>
    <col min="523" max="523" width="12.109375" style="63" customWidth="1"/>
    <col min="524" max="526" width="11.109375" style="48" customWidth="1"/>
    <col min="527" max="527" width="53.88671875" style="81" customWidth="1"/>
    <col min="528" max="528" width="1.33203125" style="81" customWidth="1"/>
    <col min="529" max="530" width="11.109375" style="63" customWidth="1"/>
    <col min="531" max="531" width="12.109375" style="63" customWidth="1"/>
    <col min="532" max="534" width="11.109375" style="48" customWidth="1"/>
    <col min="535" max="535" width="53.88671875" style="81" customWidth="1"/>
    <col min="536" max="536" width="1.33203125" style="81" customWidth="1"/>
    <col min="537" max="538" width="11.109375" style="63" customWidth="1"/>
    <col min="539" max="539" width="12.109375" style="63" customWidth="1"/>
    <col min="540" max="542" width="11.109375" style="48" customWidth="1"/>
    <col min="543" max="543" width="53.88671875" style="81" customWidth="1"/>
    <col min="544" max="544" width="1.33203125" style="81" customWidth="1"/>
    <col min="545" max="546" width="11.109375" style="63" customWidth="1"/>
    <col min="547" max="547" width="12.109375" style="63" customWidth="1"/>
    <col min="548" max="550" width="11.109375" style="48" customWidth="1"/>
    <col min="551" max="551" width="53.88671875" style="81" customWidth="1"/>
    <col min="552" max="552" width="1.33203125" style="81" customWidth="1"/>
    <col min="553" max="554" width="11.109375" style="63" customWidth="1"/>
    <col min="555" max="555" width="12.109375" style="63" customWidth="1"/>
    <col min="556" max="558" width="11.109375" style="48" customWidth="1"/>
    <col min="559" max="559" width="53.88671875" style="81" customWidth="1"/>
    <col min="560" max="560" width="1.33203125" style="81" customWidth="1"/>
    <col min="561" max="562" width="11.109375" style="63" customWidth="1"/>
    <col min="563" max="563" width="12.109375" style="63" customWidth="1"/>
    <col min="564" max="566" width="11.109375" style="48" customWidth="1"/>
    <col min="567" max="567" width="53.88671875" style="81" customWidth="1"/>
    <col min="568" max="568" width="1.33203125" style="81" customWidth="1"/>
    <col min="569" max="570" width="11.109375" style="63" customWidth="1"/>
    <col min="571" max="571" width="12.109375" style="63" customWidth="1"/>
    <col min="572" max="574" width="11.109375" style="48" customWidth="1"/>
    <col min="575" max="575" width="53.88671875" style="81" customWidth="1"/>
    <col min="576" max="576" width="1.33203125" style="81" customWidth="1"/>
    <col min="577" max="578" width="11.109375" style="63" customWidth="1"/>
    <col min="579" max="579" width="12.109375" style="63" customWidth="1"/>
    <col min="580" max="582" width="11.109375" style="48" customWidth="1"/>
    <col min="583" max="583" width="53.88671875" style="81" customWidth="1"/>
    <col min="584" max="584" width="1.33203125" style="81" customWidth="1"/>
    <col min="585" max="586" width="11.109375" style="63" customWidth="1"/>
    <col min="587" max="587" width="12.109375" style="63" customWidth="1"/>
    <col min="588" max="590" width="11.109375" style="48" customWidth="1"/>
    <col min="591" max="591" width="53.88671875" style="81" customWidth="1"/>
    <col min="592" max="592" width="1.33203125" style="81" customWidth="1"/>
    <col min="593" max="594" width="11.109375" style="63" customWidth="1"/>
    <col min="595" max="595" width="12.109375" style="63" customWidth="1"/>
    <col min="596" max="598" width="11.109375" style="48" customWidth="1"/>
    <col min="599" max="599" width="53.88671875" style="81" customWidth="1"/>
    <col min="600" max="600" width="1.33203125" style="81" customWidth="1"/>
    <col min="601" max="602" width="11.109375" style="63" customWidth="1"/>
    <col min="603" max="603" width="12.109375" style="63" customWidth="1"/>
    <col min="604" max="606" width="11.109375" style="48" customWidth="1"/>
    <col min="607" max="607" width="53.88671875" style="81" customWidth="1"/>
    <col min="608" max="608" width="1.33203125" style="81" customWidth="1"/>
    <col min="609" max="610" width="11.109375" style="63" customWidth="1"/>
    <col min="611" max="611" width="12.109375" style="63" customWidth="1"/>
    <col min="612" max="614" width="11.109375" style="48" customWidth="1"/>
    <col min="615" max="615" width="53.88671875" style="81" customWidth="1"/>
    <col min="616" max="616" width="1.33203125" style="81" customWidth="1"/>
    <col min="617" max="618" width="11.109375" style="63" customWidth="1"/>
    <col min="619" max="619" width="12.109375" style="63" customWidth="1"/>
    <col min="620" max="622" width="11.109375" style="48" customWidth="1"/>
    <col min="623" max="623" width="53.88671875" style="81" customWidth="1"/>
    <col min="624" max="624" width="1.33203125" style="81" customWidth="1"/>
    <col min="625" max="626" width="11.109375" style="63" customWidth="1"/>
    <col min="627" max="627" width="12.109375" style="63" customWidth="1"/>
    <col min="628" max="630" width="11.109375" style="48" customWidth="1"/>
    <col min="631" max="631" width="53.88671875" style="81" customWidth="1"/>
    <col min="632" max="632" width="1.33203125" style="81" customWidth="1"/>
    <col min="633" max="634" width="11.109375" style="63" customWidth="1"/>
    <col min="635" max="635" width="12.109375" style="63" customWidth="1"/>
    <col min="636" max="638" width="11.109375" style="48" customWidth="1"/>
    <col min="639" max="639" width="53.88671875" style="81" customWidth="1"/>
    <col min="640" max="640" width="1.33203125" style="81" customWidth="1"/>
    <col min="641" max="642" width="11.109375" style="63" customWidth="1"/>
    <col min="643" max="643" width="12.109375" style="63" customWidth="1"/>
    <col min="644" max="646" width="11.109375" style="48" customWidth="1"/>
    <col min="647" max="647" width="53.88671875" style="81" customWidth="1"/>
    <col min="648" max="648" width="1.33203125" style="81" customWidth="1"/>
    <col min="649" max="650" width="11.109375" style="63" customWidth="1"/>
    <col min="651" max="651" width="12.109375" style="63" customWidth="1"/>
    <col min="652" max="654" width="11.109375" style="48" customWidth="1"/>
    <col min="655" max="655" width="53.88671875" style="81" customWidth="1"/>
    <col min="656" max="656" width="1.33203125" style="81" customWidth="1"/>
    <col min="657" max="658" width="11.109375" style="63" customWidth="1"/>
    <col min="659" max="659" width="12.109375" style="63" customWidth="1"/>
    <col min="660" max="662" width="11.109375" style="48" customWidth="1"/>
    <col min="663" max="663" width="53.88671875" style="81" customWidth="1"/>
    <col min="664" max="664" width="1.33203125" style="81" customWidth="1"/>
    <col min="665" max="666" width="11.109375" style="63" customWidth="1"/>
    <col min="667" max="667" width="12.109375" style="63" customWidth="1"/>
    <col min="668" max="670" width="11.109375" style="48" customWidth="1"/>
    <col min="671" max="671" width="53.88671875" style="81" customWidth="1"/>
    <col min="672" max="672" width="1.33203125" style="81" customWidth="1"/>
    <col min="673" max="674" width="11.109375" style="63" customWidth="1"/>
    <col min="675" max="675" width="12.109375" style="63" customWidth="1"/>
    <col min="676" max="678" width="11.109375" style="48" customWidth="1"/>
    <col min="679" max="679" width="53.88671875" style="81" customWidth="1"/>
    <col min="680" max="680" width="1.33203125" style="81" customWidth="1"/>
    <col min="681" max="682" width="11.109375" style="63" customWidth="1"/>
    <col min="683" max="683" width="12.109375" style="63" customWidth="1"/>
    <col min="684" max="686" width="11.109375" style="48" customWidth="1"/>
    <col min="687" max="687" width="53.88671875" style="81" customWidth="1"/>
    <col min="688" max="688" width="1.33203125" style="81" customWidth="1"/>
    <col min="689" max="690" width="11.109375" style="63" customWidth="1"/>
    <col min="691" max="691" width="12.109375" style="63" customWidth="1"/>
    <col min="692" max="694" width="11.109375" style="48" customWidth="1"/>
    <col min="695" max="695" width="53.88671875" style="81" customWidth="1"/>
    <col min="696" max="696" width="1.33203125" style="81" customWidth="1"/>
    <col min="697" max="698" width="11.109375" style="63" customWidth="1"/>
    <col min="699" max="699" width="12.109375" style="63" customWidth="1"/>
    <col min="700" max="702" width="11.109375" style="48" customWidth="1"/>
    <col min="703" max="703" width="53.88671875" style="81" customWidth="1"/>
    <col min="704" max="704" width="1.33203125" style="81" customWidth="1"/>
    <col min="705" max="706" width="11.109375" style="63" customWidth="1"/>
    <col min="707" max="707" width="12.109375" style="63" customWidth="1"/>
    <col min="708" max="710" width="11.109375" style="48" customWidth="1"/>
    <col min="711" max="711" width="53.88671875" style="81" customWidth="1"/>
    <col min="712" max="712" width="1.33203125" style="81" customWidth="1"/>
    <col min="713" max="714" width="11.109375" style="63" customWidth="1"/>
    <col min="715" max="715" width="12.109375" style="63" customWidth="1"/>
    <col min="716" max="718" width="11.109375" style="48" customWidth="1"/>
    <col min="719" max="719" width="53.88671875" style="81" customWidth="1"/>
    <col min="720" max="720" width="1.33203125" style="81" customWidth="1"/>
    <col min="721" max="722" width="11.109375" style="63" customWidth="1"/>
    <col min="723" max="723" width="12.109375" style="63" customWidth="1"/>
    <col min="724" max="726" width="11.109375" style="48" customWidth="1"/>
    <col min="727" max="727" width="53.88671875" style="81" customWidth="1"/>
    <col min="728" max="728" width="1.33203125" style="81" customWidth="1"/>
    <col min="729" max="730" width="11.109375" style="63" customWidth="1"/>
    <col min="731" max="731" width="12.109375" style="63" customWidth="1"/>
    <col min="732" max="734" width="11.109375" style="48" customWidth="1"/>
    <col min="735" max="735" width="53.88671875" style="81" customWidth="1"/>
    <col min="736" max="736" width="1.33203125" style="81" customWidth="1"/>
    <col min="737" max="738" width="11.109375" style="63" customWidth="1"/>
    <col min="739" max="739" width="12.109375" style="63" customWidth="1"/>
    <col min="740" max="742" width="11.109375" style="48" customWidth="1"/>
    <col min="743" max="743" width="53.88671875" style="81" customWidth="1"/>
    <col min="744" max="744" width="1.33203125" style="81" customWidth="1"/>
    <col min="745" max="746" width="11.109375" style="63" customWidth="1"/>
    <col min="747" max="747" width="12.109375" style="63" customWidth="1"/>
    <col min="748" max="750" width="11.109375" style="48" customWidth="1"/>
    <col min="751" max="751" width="53.88671875" style="81" customWidth="1"/>
    <col min="752" max="752" width="1.33203125" style="81" customWidth="1"/>
    <col min="753" max="754" width="11.109375" style="63" customWidth="1"/>
    <col min="755" max="755" width="12.109375" style="63" customWidth="1"/>
    <col min="756" max="758" width="11.109375" style="48" customWidth="1"/>
    <col min="759" max="759" width="53.88671875" style="81" customWidth="1"/>
    <col min="760" max="760" width="1.33203125" style="81" customWidth="1"/>
    <col min="761" max="762" width="11.109375" style="63" customWidth="1"/>
    <col min="763" max="763" width="12.109375" style="63" customWidth="1"/>
    <col min="764" max="766" width="11.109375" style="48" customWidth="1"/>
    <col min="767" max="767" width="53.88671875" style="81" customWidth="1"/>
    <col min="768" max="768" width="1.33203125" style="81" customWidth="1"/>
    <col min="769" max="770" width="11.109375" style="63" customWidth="1"/>
    <col min="771" max="771" width="12.109375" style="63" customWidth="1"/>
    <col min="772" max="774" width="11.109375" style="48" customWidth="1"/>
    <col min="775" max="775" width="53.88671875" style="81" customWidth="1"/>
    <col min="776" max="776" width="1.33203125" style="81" customWidth="1"/>
    <col min="777" max="778" width="11.109375" style="63" customWidth="1"/>
    <col min="779" max="779" width="12.109375" style="63" customWidth="1"/>
    <col min="780" max="782" width="11.109375" style="48" customWidth="1"/>
    <col min="783" max="783" width="53.88671875" style="81" customWidth="1"/>
    <col min="784" max="784" width="1.33203125" style="81" customWidth="1"/>
    <col min="785" max="786" width="11.109375" style="63" customWidth="1"/>
    <col min="787" max="787" width="12.109375" style="63" customWidth="1"/>
    <col min="788" max="790" width="11.109375" style="48" customWidth="1"/>
    <col min="791" max="791" width="53.88671875" style="81" customWidth="1"/>
    <col min="792" max="792" width="1.33203125" style="81" customWidth="1"/>
    <col min="793" max="794" width="11.109375" style="63" customWidth="1"/>
    <col min="795" max="795" width="12.109375" style="63" customWidth="1"/>
    <col min="796" max="798" width="11.109375" style="48" customWidth="1"/>
    <col min="799" max="799" width="53.88671875" style="81" customWidth="1"/>
    <col min="800" max="800" width="1.33203125" style="81" customWidth="1"/>
    <col min="801" max="802" width="11.109375" style="63" customWidth="1"/>
    <col min="803" max="803" width="12.109375" style="63" customWidth="1"/>
    <col min="804" max="806" width="11.109375" style="48" customWidth="1"/>
    <col min="807" max="807" width="53.88671875" style="81" customWidth="1"/>
    <col min="808" max="808" width="1.33203125" style="81" customWidth="1"/>
    <col min="809" max="810" width="11.109375" style="63" customWidth="1"/>
    <col min="811" max="811" width="12.109375" style="63" customWidth="1"/>
    <col min="812" max="814" width="11.109375" style="48" customWidth="1"/>
    <col min="815" max="815" width="53.88671875" style="81" customWidth="1"/>
    <col min="816" max="816" width="1.33203125" style="81" customWidth="1"/>
    <col min="817" max="818" width="11.109375" style="63" customWidth="1"/>
    <col min="819" max="819" width="12.109375" style="63" customWidth="1"/>
    <col min="820" max="822" width="11.109375" style="48" customWidth="1"/>
    <col min="823" max="823" width="53.88671875" style="81" customWidth="1"/>
    <col min="824" max="824" width="1.33203125" style="81" customWidth="1"/>
    <col min="825" max="826" width="11.109375" style="63" customWidth="1"/>
    <col min="827" max="827" width="12.109375" style="63" customWidth="1"/>
    <col min="828" max="830" width="11.109375" style="48" customWidth="1"/>
    <col min="831" max="831" width="53.88671875" style="81" customWidth="1"/>
    <col min="832" max="832" width="1.33203125" style="81" customWidth="1"/>
    <col min="833" max="834" width="11.109375" style="63" customWidth="1"/>
    <col min="835" max="835" width="12.109375" style="63" customWidth="1"/>
    <col min="836" max="838" width="11.109375" style="48" customWidth="1"/>
    <col min="839" max="839" width="53.88671875" style="81" customWidth="1"/>
    <col min="840" max="840" width="1.33203125" style="81" customWidth="1"/>
    <col min="841" max="842" width="11.109375" style="63" customWidth="1"/>
    <col min="843" max="843" width="12.109375" style="63" customWidth="1"/>
    <col min="844" max="846" width="11.109375" style="48" customWidth="1"/>
    <col min="847" max="847" width="53.88671875" style="81" customWidth="1"/>
    <col min="848" max="848" width="1.33203125" style="81" customWidth="1"/>
    <col min="849" max="850" width="11.109375" style="63" customWidth="1"/>
    <col min="851" max="851" width="12.109375" style="63" customWidth="1"/>
    <col min="852" max="854" width="11.109375" style="48" customWidth="1"/>
    <col min="855" max="855" width="53.88671875" style="81" customWidth="1"/>
    <col min="856" max="856" width="1.33203125" style="81" customWidth="1"/>
    <col min="857" max="858" width="11.109375" style="63" customWidth="1"/>
    <col min="859" max="859" width="12.109375" style="63" customWidth="1"/>
    <col min="860" max="862" width="11.109375" style="48" customWidth="1"/>
    <col min="863" max="863" width="53.88671875" style="81" customWidth="1"/>
    <col min="864" max="864" width="1.33203125" style="81" customWidth="1"/>
    <col min="865" max="866" width="11.109375" style="63" customWidth="1"/>
    <col min="867" max="867" width="12.109375" style="63" customWidth="1"/>
    <col min="868" max="870" width="11.109375" style="48" customWidth="1"/>
    <col min="871" max="871" width="53.88671875" style="81" customWidth="1"/>
    <col min="872" max="872" width="1.33203125" style="81" customWidth="1"/>
    <col min="873" max="874" width="11.109375" style="63" customWidth="1"/>
    <col min="875" max="875" width="12.109375" style="63" customWidth="1"/>
    <col min="876" max="878" width="11.109375" style="48" customWidth="1"/>
    <col min="879" max="879" width="53.88671875" style="81" customWidth="1"/>
    <col min="880" max="880" width="1.33203125" style="81" customWidth="1"/>
    <col min="881" max="882" width="11.109375" style="63" customWidth="1"/>
    <col min="883" max="883" width="12.109375" style="63" customWidth="1"/>
    <col min="884" max="886" width="11.109375" style="48" customWidth="1"/>
    <col min="887" max="887" width="53.88671875" style="81" customWidth="1"/>
    <col min="888" max="888" width="1.33203125" style="81" customWidth="1"/>
    <col min="889" max="890" width="11.109375" style="63" customWidth="1"/>
    <col min="891" max="891" width="12.109375" style="63" customWidth="1"/>
    <col min="892" max="894" width="11.109375" style="48" customWidth="1"/>
    <col min="895" max="895" width="53.88671875" style="81" customWidth="1"/>
    <col min="896" max="896" width="1.33203125" style="81" customWidth="1"/>
    <col min="897" max="898" width="11.109375" style="63" customWidth="1"/>
    <col min="899" max="899" width="12.109375" style="63" customWidth="1"/>
    <col min="900" max="902" width="11.109375" style="48" customWidth="1"/>
    <col min="903" max="903" width="53.88671875" style="81" customWidth="1"/>
    <col min="904" max="904" width="1.33203125" style="81" customWidth="1"/>
    <col min="905" max="906" width="11.109375" style="63" customWidth="1"/>
    <col min="907" max="907" width="12.109375" style="63" customWidth="1"/>
    <col min="908" max="910" width="11.109375" style="48" customWidth="1"/>
    <col min="911" max="911" width="53.88671875" style="81" customWidth="1"/>
    <col min="912" max="912" width="1.33203125" style="81" customWidth="1"/>
    <col min="913" max="914" width="11.109375" style="63" customWidth="1"/>
    <col min="915" max="915" width="12.109375" style="63" customWidth="1"/>
    <col min="916" max="918" width="11.109375" style="48" customWidth="1"/>
    <col min="919" max="919" width="53.88671875" style="81" customWidth="1"/>
    <col min="920" max="920" width="1.33203125" style="81" customWidth="1"/>
    <col min="921" max="922" width="11.109375" style="63" customWidth="1"/>
    <col min="923" max="923" width="12.109375" style="63" customWidth="1"/>
    <col min="924" max="926" width="11.109375" style="48" customWidth="1"/>
    <col min="927" max="927" width="53.88671875" style="81" customWidth="1"/>
    <col min="928" max="928" width="1.33203125" style="81" customWidth="1"/>
    <col min="929" max="930" width="11.109375" style="63" customWidth="1"/>
    <col min="931" max="931" width="12.109375" style="63" customWidth="1"/>
    <col min="932" max="934" width="11.109375" style="48" customWidth="1"/>
    <col min="935" max="935" width="53.88671875" style="81" customWidth="1"/>
    <col min="936" max="936" width="1.33203125" style="81" customWidth="1"/>
    <col min="937" max="938" width="11.109375" style="63" customWidth="1"/>
    <col min="939" max="939" width="12.109375" style="63" customWidth="1"/>
    <col min="940" max="942" width="11.109375" style="48" customWidth="1"/>
    <col min="943" max="943" width="53.88671875" style="81" customWidth="1"/>
    <col min="944" max="944" width="1.33203125" style="81" customWidth="1"/>
    <col min="945" max="946" width="11.109375" style="63" customWidth="1"/>
    <col min="947" max="947" width="12.109375" style="63" customWidth="1"/>
    <col min="948" max="950" width="11.109375" style="48" customWidth="1"/>
    <col min="951" max="951" width="53.88671875" style="81" customWidth="1"/>
    <col min="952" max="952" width="1.33203125" style="81" customWidth="1"/>
    <col min="953" max="954" width="11.109375" style="63" customWidth="1"/>
    <col min="955" max="955" width="12.109375" style="63" customWidth="1"/>
    <col min="956" max="958" width="11.109375" style="48" customWidth="1"/>
    <col min="959" max="959" width="53.88671875" style="81" customWidth="1"/>
    <col min="960" max="960" width="1.33203125" style="81" customWidth="1"/>
    <col min="961" max="962" width="11.109375" style="63" customWidth="1"/>
    <col min="963" max="963" width="12.109375" style="63" customWidth="1"/>
    <col min="964" max="966" width="11.109375" style="48" customWidth="1"/>
    <col min="967" max="967" width="53.88671875" style="81" customWidth="1"/>
    <col min="968" max="968" width="1.33203125" style="81" customWidth="1"/>
    <col min="969" max="970" width="11.109375" style="63" customWidth="1"/>
    <col min="971" max="971" width="12.109375" style="63" customWidth="1"/>
    <col min="972" max="974" width="11.109375" style="48" customWidth="1"/>
    <col min="975" max="975" width="53.88671875" style="81" customWidth="1"/>
    <col min="976" max="976" width="1.33203125" style="81" customWidth="1"/>
    <col min="977" max="978" width="11.109375" style="63" customWidth="1"/>
    <col min="979" max="979" width="12.109375" style="63" customWidth="1"/>
    <col min="980" max="982" width="11.109375" style="48" customWidth="1"/>
    <col min="983" max="983" width="53.88671875" style="81" customWidth="1"/>
    <col min="984" max="984" width="1.33203125" style="81" customWidth="1"/>
    <col min="985" max="986" width="11.109375" style="63" customWidth="1"/>
    <col min="987" max="987" width="12.109375" style="63" customWidth="1"/>
    <col min="988" max="990" width="11.109375" style="48" customWidth="1"/>
    <col min="991" max="991" width="53.88671875" style="81" customWidth="1"/>
    <col min="992" max="992" width="1.33203125" style="81" customWidth="1"/>
    <col min="993" max="994" width="11.109375" style="63" customWidth="1"/>
    <col min="995" max="995" width="12.109375" style="63" customWidth="1"/>
    <col min="996" max="998" width="11.109375" style="48" customWidth="1"/>
    <col min="999" max="999" width="53.88671875" style="81" customWidth="1"/>
    <col min="1000" max="1000" width="1.33203125" style="81" customWidth="1"/>
    <col min="1001" max="1002" width="11.109375" style="63" customWidth="1"/>
    <col min="1003" max="1003" width="12.109375" style="63" customWidth="1"/>
    <col min="1004" max="1006" width="11.109375" style="48" customWidth="1"/>
    <col min="1007" max="1007" width="53.88671875" style="81" customWidth="1"/>
    <col min="1008" max="1008" width="1.33203125" style="81" customWidth="1"/>
    <col min="1009" max="1010" width="11.109375" style="63" customWidth="1"/>
    <col min="1011" max="1011" width="12.109375" style="63" customWidth="1"/>
    <col min="1012" max="1014" width="11.109375" style="48" customWidth="1"/>
    <col min="1015" max="1015" width="53.88671875" style="81" customWidth="1"/>
    <col min="1016" max="1016" width="1.33203125" style="81" customWidth="1"/>
    <col min="1017" max="1018" width="11.109375" style="63" customWidth="1"/>
    <col min="1019" max="1019" width="12.109375" style="63" customWidth="1"/>
    <col min="1020" max="1022" width="11.109375" style="48" customWidth="1"/>
    <col min="1023" max="1023" width="53.88671875" style="81" customWidth="1"/>
    <col min="1024" max="1024" width="1.33203125" style="81" customWidth="1"/>
    <col min="1025" max="1026" width="11.109375" style="63" customWidth="1"/>
    <col min="1027" max="1027" width="12.109375" style="63" customWidth="1"/>
    <col min="1028" max="1030" width="11.109375" style="48" customWidth="1"/>
    <col min="1031" max="1031" width="53.88671875" style="81" customWidth="1"/>
    <col min="1032" max="1032" width="1.33203125" style="81" customWidth="1"/>
    <col min="1033" max="1034" width="11.109375" style="63" customWidth="1"/>
    <col min="1035" max="1035" width="12.109375" style="63" customWidth="1"/>
    <col min="1036" max="1038" width="11.109375" style="48" customWidth="1"/>
    <col min="1039" max="1039" width="53.88671875" style="81" customWidth="1"/>
    <col min="1040" max="1040" width="1.33203125" style="81" customWidth="1"/>
    <col min="1041" max="1042" width="11.109375" style="63" customWidth="1"/>
    <col min="1043" max="1043" width="12.109375" style="63" customWidth="1"/>
    <col min="1044" max="1046" width="11.109375" style="48" customWidth="1"/>
    <col min="1047" max="1047" width="53.88671875" style="81" customWidth="1"/>
    <col min="1048" max="1048" width="1.33203125" style="81" customWidth="1"/>
    <col min="1049" max="1050" width="11.109375" style="63" customWidth="1"/>
    <col min="1051" max="1051" width="12.109375" style="63" customWidth="1"/>
    <col min="1052" max="1054" width="11.109375" style="48" customWidth="1"/>
    <col min="1055" max="1055" width="53.88671875" style="81" customWidth="1"/>
    <col min="1056" max="1056" width="1.33203125" style="81" customWidth="1"/>
    <col min="1057" max="1058" width="11.109375" style="63" customWidth="1"/>
    <col min="1059" max="1059" width="12.109375" style="63" customWidth="1"/>
    <col min="1060" max="1062" width="11.109375" style="48" customWidth="1"/>
    <col min="1063" max="1063" width="53.88671875" style="81" customWidth="1"/>
    <col min="1064" max="1064" width="1.33203125" style="81" customWidth="1"/>
    <col min="1065" max="1066" width="11.109375" style="63" customWidth="1"/>
    <col min="1067" max="1067" width="12.109375" style="63" customWidth="1"/>
    <col min="1068" max="1070" width="11.109375" style="48" customWidth="1"/>
    <col min="1071" max="1071" width="53.88671875" style="81" customWidth="1"/>
    <col min="1072" max="1072" width="1.33203125" style="81" customWidth="1"/>
    <col min="1073" max="1074" width="11.109375" style="63" customWidth="1"/>
    <col min="1075" max="1075" width="12.109375" style="63" customWidth="1"/>
    <col min="1076" max="1078" width="11.109375" style="48" customWidth="1"/>
    <col min="1079" max="1079" width="53.88671875" style="81" customWidth="1"/>
    <col min="1080" max="1080" width="1.33203125" style="81" customWidth="1"/>
    <col min="1081" max="1082" width="11.109375" style="63" customWidth="1"/>
    <col min="1083" max="1083" width="12.109375" style="63" customWidth="1"/>
    <col min="1084" max="1086" width="11.109375" style="48" customWidth="1"/>
    <col min="1087" max="1087" width="53.88671875" style="81" customWidth="1"/>
    <col min="1088" max="1088" width="1.33203125" style="81" customWidth="1"/>
    <col min="1089" max="1090" width="11.109375" style="63" customWidth="1"/>
    <col min="1091" max="1091" width="12.109375" style="63" customWidth="1"/>
    <col min="1092" max="1094" width="11.109375" style="48" customWidth="1"/>
    <col min="1095" max="1095" width="53.88671875" style="81" customWidth="1"/>
    <col min="1096" max="1096" width="1.33203125" style="81" customWidth="1"/>
    <col min="1097" max="1098" width="11.109375" style="63" customWidth="1"/>
    <col min="1099" max="1099" width="12.109375" style="63" customWidth="1"/>
    <col min="1100" max="1102" width="11.109375" style="48" customWidth="1"/>
    <col min="1103" max="1103" width="53.88671875" style="81" customWidth="1"/>
    <col min="1104" max="1104" width="1.33203125" style="81" customWidth="1"/>
    <col min="1105" max="1106" width="11.109375" style="63" customWidth="1"/>
    <col min="1107" max="1107" width="12.109375" style="63" customWidth="1"/>
    <col min="1108" max="1110" width="11.109375" style="48" customWidth="1"/>
    <col min="1111" max="1111" width="53.88671875" style="81" customWidth="1"/>
    <col min="1112" max="1112" width="1.33203125" style="81" customWidth="1"/>
    <col min="1113" max="1114" width="11.109375" style="63" customWidth="1"/>
    <col min="1115" max="1115" width="12.109375" style="63" customWidth="1"/>
    <col min="1116" max="1118" width="11.109375" style="48" customWidth="1"/>
    <col min="1119" max="1119" width="53.88671875" style="81" customWidth="1"/>
    <col min="1120" max="1120" width="1.33203125" style="81" customWidth="1"/>
    <col min="1121" max="1122" width="11.109375" style="63" customWidth="1"/>
    <col min="1123" max="1123" width="12.109375" style="63" customWidth="1"/>
    <col min="1124" max="1126" width="11.109375" style="48" customWidth="1"/>
    <col min="1127" max="1127" width="53.88671875" style="81" customWidth="1"/>
    <col min="1128" max="1128" width="1.33203125" style="81" customWidth="1"/>
    <col min="1129" max="1130" width="11.109375" style="63" customWidth="1"/>
    <col min="1131" max="1131" width="12.109375" style="63" customWidth="1"/>
    <col min="1132" max="1134" width="11.109375" style="48" customWidth="1"/>
    <col min="1135" max="1135" width="53.88671875" style="81" customWidth="1"/>
    <col min="1136" max="1136" width="1.33203125" style="81" customWidth="1"/>
    <col min="1137" max="1138" width="11.109375" style="63" customWidth="1"/>
    <col min="1139" max="1139" width="12.109375" style="63" customWidth="1"/>
    <col min="1140" max="1142" width="11.109375" style="48" customWidth="1"/>
    <col min="1143" max="1143" width="53.88671875" style="81" customWidth="1"/>
    <col min="1144" max="1144" width="1.33203125" style="81" customWidth="1"/>
    <col min="1145" max="1146" width="11.109375" style="63" customWidth="1"/>
    <col min="1147" max="1147" width="12.109375" style="63" customWidth="1"/>
    <col min="1148" max="1150" width="11.109375" style="48" customWidth="1"/>
    <col min="1151" max="1151" width="53.88671875" style="81" customWidth="1"/>
    <col min="1152" max="1152" width="1.33203125" style="81" customWidth="1"/>
    <col min="1153" max="1154" width="11.109375" style="63" customWidth="1"/>
    <col min="1155" max="1155" width="12.109375" style="63" customWidth="1"/>
    <col min="1156" max="1158" width="11.109375" style="48" customWidth="1"/>
    <col min="1159" max="1159" width="53.88671875" style="81" customWidth="1"/>
    <col min="1160" max="1160" width="1.33203125" style="81" customWidth="1"/>
    <col min="1161" max="1162" width="11.109375" style="63" customWidth="1"/>
    <col min="1163" max="1163" width="12.109375" style="63" customWidth="1"/>
    <col min="1164" max="1166" width="11.109375" style="48" customWidth="1"/>
    <col min="1167" max="1167" width="53.88671875" style="81" customWidth="1"/>
    <col min="1168" max="1168" width="1.33203125" style="81" customWidth="1"/>
    <col min="1169" max="1170" width="11.109375" style="63" customWidth="1"/>
    <col min="1171" max="1171" width="12.109375" style="63" customWidth="1"/>
    <col min="1172" max="1174" width="11.109375" style="48" customWidth="1"/>
    <col min="1175" max="1175" width="53.88671875" style="81" customWidth="1"/>
    <col min="1176" max="1176" width="1.33203125" style="81" customWidth="1"/>
    <col min="1177" max="1178" width="11.109375" style="63" customWidth="1"/>
    <col min="1179" max="1179" width="12.109375" style="63" customWidth="1"/>
    <col min="1180" max="1182" width="11.109375" style="48" customWidth="1"/>
    <col min="1183" max="1183" width="53.88671875" style="81" customWidth="1"/>
    <col min="1184" max="1184" width="1.33203125" style="81" customWidth="1"/>
    <col min="1185" max="1186" width="11.109375" style="63" customWidth="1"/>
    <col min="1187" max="1187" width="12.109375" style="63" customWidth="1"/>
    <col min="1188" max="1190" width="11.109375" style="48" customWidth="1"/>
    <col min="1191" max="1191" width="53.88671875" style="81" customWidth="1"/>
    <col min="1192" max="1192" width="1.33203125" style="81" customWidth="1"/>
    <col min="1193" max="1194" width="11.109375" style="63" customWidth="1"/>
    <col min="1195" max="1195" width="12.109375" style="63" customWidth="1"/>
    <col min="1196" max="1198" width="11.109375" style="48" customWidth="1"/>
    <col min="1199" max="1199" width="53.88671875" style="81" customWidth="1"/>
    <col min="1200" max="1200" width="1.33203125" style="81" customWidth="1"/>
    <col min="1201" max="1202" width="11.109375" style="63" customWidth="1"/>
    <col min="1203" max="1203" width="12.109375" style="63" customWidth="1"/>
    <col min="1204" max="1206" width="11.109375" style="48" customWidth="1"/>
    <col min="1207" max="1207" width="53.88671875" style="81" customWidth="1"/>
    <col min="1208" max="1208" width="1.33203125" style="81" customWidth="1"/>
    <col min="1209" max="1210" width="11.109375" style="63" customWidth="1"/>
    <col min="1211" max="1211" width="12.109375" style="63" customWidth="1"/>
    <col min="1212" max="1214" width="11.109375" style="48" customWidth="1"/>
    <col min="1215" max="1215" width="53.88671875" style="81" customWidth="1"/>
    <col min="1216" max="1216" width="1.33203125" style="81" customWidth="1"/>
    <col min="1217" max="1218" width="11.109375" style="63" customWidth="1"/>
    <col min="1219" max="1219" width="12.109375" style="63" customWidth="1"/>
    <col min="1220" max="1222" width="11.109375" style="48" customWidth="1"/>
    <col min="1223" max="1223" width="53.88671875" style="81" customWidth="1"/>
    <col min="1224" max="1224" width="1.33203125" style="81" customWidth="1"/>
    <col min="1225" max="1226" width="11.109375" style="63" customWidth="1"/>
    <col min="1227" max="1227" width="12.109375" style="63" customWidth="1"/>
    <col min="1228" max="1230" width="11.109375" style="48" customWidth="1"/>
    <col min="1231" max="1231" width="53.88671875" style="81" customWidth="1"/>
    <col min="1232" max="1232" width="1.33203125" style="81" customWidth="1"/>
    <col min="1233" max="1234" width="11.109375" style="63" customWidth="1"/>
    <col min="1235" max="1235" width="12.109375" style="63" customWidth="1"/>
    <col min="1236" max="1238" width="11.109375" style="48" customWidth="1"/>
    <col min="1239" max="1239" width="53.88671875" style="81" customWidth="1"/>
    <col min="1240" max="1240" width="1.33203125" style="81" customWidth="1"/>
    <col min="1241" max="1242" width="11.109375" style="63" customWidth="1"/>
    <col min="1243" max="1243" width="12.109375" style="63" customWidth="1"/>
    <col min="1244" max="1246" width="11.109375" style="48" customWidth="1"/>
    <col min="1247" max="1247" width="53.88671875" style="81" customWidth="1"/>
    <col min="1248" max="1248" width="1.33203125" style="81" customWidth="1"/>
    <col min="1249" max="1250" width="11.109375" style="63" customWidth="1"/>
    <col min="1251" max="1251" width="12.109375" style="63" customWidth="1"/>
    <col min="1252" max="1254" width="11.109375" style="48" customWidth="1"/>
    <col min="1255" max="1255" width="53.88671875" style="81" customWidth="1"/>
    <col min="1256" max="1256" width="1.33203125" style="81" customWidth="1"/>
    <col min="1257" max="1258" width="11.109375" style="63" customWidth="1"/>
    <col min="1259" max="1259" width="12.109375" style="63" customWidth="1"/>
    <col min="1260" max="1262" width="11.109375" style="48" customWidth="1"/>
    <col min="1263" max="1263" width="53.88671875" style="81" customWidth="1"/>
    <col min="1264" max="1264" width="1.33203125" style="81" customWidth="1"/>
    <col min="1265" max="1266" width="11.109375" style="63" customWidth="1"/>
    <col min="1267" max="1267" width="12.109375" style="63" customWidth="1"/>
    <col min="1268" max="1270" width="11.109375" style="48" customWidth="1"/>
    <col min="1271" max="1271" width="53.88671875" style="81" customWidth="1"/>
    <col min="1272" max="1272" width="1.33203125" style="81" customWidth="1"/>
    <col min="1273" max="1274" width="11.109375" style="63" customWidth="1"/>
    <col min="1275" max="1275" width="12.109375" style="63" customWidth="1"/>
    <col min="1276" max="1278" width="11.109375" style="48" customWidth="1"/>
    <col min="1279" max="1279" width="53.88671875" style="81" customWidth="1"/>
    <col min="1280" max="1280" width="1.33203125" style="81" customWidth="1"/>
    <col min="1281" max="1282" width="11.109375" style="63" customWidth="1"/>
    <col min="1283" max="1283" width="12.109375" style="63" customWidth="1"/>
    <col min="1284" max="1286" width="11.109375" style="48" customWidth="1"/>
    <col min="1287" max="1287" width="53.88671875" style="81" customWidth="1"/>
    <col min="1288" max="1288" width="1.33203125" style="81" customWidth="1"/>
    <col min="1289" max="1290" width="11.109375" style="63" customWidth="1"/>
    <col min="1291" max="1291" width="12.109375" style="63" customWidth="1"/>
    <col min="1292" max="1294" width="11.109375" style="48" customWidth="1"/>
    <col min="1295" max="1295" width="53.88671875" style="81" customWidth="1"/>
    <col min="1296" max="1296" width="1.33203125" style="81" customWidth="1"/>
    <col min="1297" max="1298" width="11.109375" style="63" customWidth="1"/>
    <col min="1299" max="1299" width="12.109375" style="63" customWidth="1"/>
    <col min="1300" max="1302" width="11.109375" style="48" customWidth="1"/>
    <col min="1303" max="1303" width="53.88671875" style="81" customWidth="1"/>
    <col min="1304" max="1304" width="1.33203125" style="81" customWidth="1"/>
    <col min="1305" max="1306" width="11.109375" style="63" customWidth="1"/>
    <col min="1307" max="1307" width="12.109375" style="63" customWidth="1"/>
    <col min="1308" max="1310" width="11.109375" style="48" customWidth="1"/>
    <col min="1311" max="1311" width="53.88671875" style="81" customWidth="1"/>
    <col min="1312" max="1312" width="1.33203125" style="81" customWidth="1"/>
    <col min="1313" max="1314" width="11.109375" style="63" customWidth="1"/>
    <col min="1315" max="1315" width="12.109375" style="63" customWidth="1"/>
    <col min="1316" max="1318" width="11.109375" style="48" customWidth="1"/>
    <col min="1319" max="1319" width="53.88671875" style="81" customWidth="1"/>
    <col min="1320" max="1320" width="1.33203125" style="81" customWidth="1"/>
    <col min="1321" max="1322" width="11.109375" style="63" customWidth="1"/>
    <col min="1323" max="1323" width="12.109375" style="63" customWidth="1"/>
    <col min="1324" max="1326" width="11.109375" style="48" customWidth="1"/>
    <col min="1327" max="1327" width="53.88671875" style="81" customWidth="1"/>
    <col min="1328" max="1328" width="1.33203125" style="81" customWidth="1"/>
    <col min="1329" max="1330" width="11.109375" style="63" customWidth="1"/>
    <col min="1331" max="1331" width="12.109375" style="63" customWidth="1"/>
    <col min="1332" max="1334" width="11.109375" style="48" customWidth="1"/>
    <col min="1335" max="1335" width="53.88671875" style="81" customWidth="1"/>
    <col min="1336" max="1336" width="1.33203125" style="81" customWidth="1"/>
    <col min="1337" max="1338" width="11.109375" style="63" customWidth="1"/>
    <col min="1339" max="1339" width="12.109375" style="63" customWidth="1"/>
    <col min="1340" max="1342" width="11.109375" style="48" customWidth="1"/>
    <col min="1343" max="1343" width="53.88671875" style="81" customWidth="1"/>
    <col min="1344" max="1344" width="1.33203125" style="81" customWidth="1"/>
    <col min="1345" max="1346" width="11.109375" style="63" customWidth="1"/>
    <col min="1347" max="1347" width="12.109375" style="63" customWidth="1"/>
    <col min="1348" max="1350" width="11.109375" style="48" customWidth="1"/>
    <col min="1351" max="1351" width="53.88671875" style="81" customWidth="1"/>
    <col min="1352" max="1352" width="1.33203125" style="81" customWidth="1"/>
    <col min="1353" max="1354" width="11.109375" style="63" customWidth="1"/>
    <col min="1355" max="1355" width="12.109375" style="63" customWidth="1"/>
    <col min="1356" max="1358" width="11.109375" style="48" customWidth="1"/>
    <col min="1359" max="1359" width="53.88671875" style="81" customWidth="1"/>
    <col min="1360" max="1360" width="1.33203125" style="81" customWidth="1"/>
    <col min="1361" max="1362" width="11.109375" style="63" customWidth="1"/>
    <col min="1363" max="1363" width="12.109375" style="63" customWidth="1"/>
    <col min="1364" max="1366" width="11.109375" style="48" customWidth="1"/>
    <col min="1367" max="1367" width="53.88671875" style="81" customWidth="1"/>
    <col min="1368" max="1368" width="1.33203125" style="81" customWidth="1"/>
    <col min="1369" max="1370" width="11.109375" style="63" customWidth="1"/>
    <col min="1371" max="1371" width="12.109375" style="63" customWidth="1"/>
    <col min="1372" max="1374" width="11.109375" style="48" customWidth="1"/>
    <col min="1375" max="1375" width="53.88671875" style="81" customWidth="1"/>
    <col min="1376" max="1376" width="1.33203125" style="81" customWidth="1"/>
    <col min="1377" max="1378" width="11.109375" style="63" customWidth="1"/>
    <col min="1379" max="1379" width="12.109375" style="63" customWidth="1"/>
    <col min="1380" max="1382" width="11.109375" style="48" customWidth="1"/>
    <col min="1383" max="1383" width="53.88671875" style="81" customWidth="1"/>
    <col min="1384" max="1384" width="1.33203125" style="81" customWidth="1"/>
    <col min="1385" max="1386" width="11.109375" style="63" customWidth="1"/>
    <col min="1387" max="1387" width="12.109375" style="63" customWidth="1"/>
    <col min="1388" max="1390" width="11.109375" style="48" customWidth="1"/>
    <col min="1391" max="1391" width="53.88671875" style="81" customWidth="1"/>
    <col min="1392" max="1392" width="1.33203125" style="81" customWidth="1"/>
    <col min="1393" max="1394" width="11.109375" style="63" customWidth="1"/>
    <col min="1395" max="1395" width="12.109375" style="63" customWidth="1"/>
    <col min="1396" max="1398" width="11.109375" style="48" customWidth="1"/>
    <col min="1399" max="1399" width="53.88671875" style="81" customWidth="1"/>
    <col min="1400" max="1400" width="1.33203125" style="81" customWidth="1"/>
    <col min="1401" max="1402" width="11.109375" style="63" customWidth="1"/>
    <col min="1403" max="1403" width="12.109375" style="63" customWidth="1"/>
    <col min="1404" max="1406" width="11.109375" style="48" customWidth="1"/>
    <col min="1407" max="1407" width="53.88671875" style="81" customWidth="1"/>
    <col min="1408" max="1408" width="1.33203125" style="81" customWidth="1"/>
    <col min="1409" max="1410" width="11.109375" style="63" customWidth="1"/>
    <col min="1411" max="1411" width="12.109375" style="63" customWidth="1"/>
    <col min="1412" max="1414" width="11.109375" style="48" customWidth="1"/>
    <col min="1415" max="1415" width="53.88671875" style="81" customWidth="1"/>
    <col min="1416" max="1416" width="1.33203125" style="81" customWidth="1"/>
    <col min="1417" max="1418" width="11.109375" style="63" customWidth="1"/>
    <col min="1419" max="1419" width="12.109375" style="63" customWidth="1"/>
    <col min="1420" max="1422" width="11.109375" style="48" customWidth="1"/>
    <col min="1423" max="1423" width="53.88671875" style="81" customWidth="1"/>
    <col min="1424" max="1424" width="1.33203125" style="81" customWidth="1"/>
    <col min="1425" max="1426" width="11.109375" style="63" customWidth="1"/>
    <col min="1427" max="1427" width="12.109375" style="63" customWidth="1"/>
    <col min="1428" max="1430" width="11.109375" style="48" customWidth="1"/>
    <col min="1431" max="1431" width="53.88671875" style="81" customWidth="1"/>
    <col min="1432" max="1432" width="1.33203125" style="81" customWidth="1"/>
    <col min="1433" max="1434" width="11.109375" style="63" customWidth="1"/>
    <col min="1435" max="1435" width="12.109375" style="63" customWidth="1"/>
    <col min="1436" max="1438" width="11.109375" style="48" customWidth="1"/>
    <col min="1439" max="1439" width="53.88671875" style="81" customWidth="1"/>
    <col min="1440" max="1440" width="1.33203125" style="81" customWidth="1"/>
    <col min="1441" max="1442" width="11.109375" style="63" customWidth="1"/>
    <col min="1443" max="1443" width="12.109375" style="63" customWidth="1"/>
    <col min="1444" max="1446" width="11.109375" style="48" customWidth="1"/>
    <col min="1447" max="1447" width="53.88671875" style="81" customWidth="1"/>
    <col min="1448" max="1448" width="1.33203125" style="81" customWidth="1"/>
    <col min="1449" max="1450" width="11.109375" style="63" customWidth="1"/>
    <col min="1451" max="1451" width="12.109375" style="63" customWidth="1"/>
    <col min="1452" max="1454" width="11.109375" style="48" customWidth="1"/>
    <col min="1455" max="1455" width="53.88671875" style="81" customWidth="1"/>
    <col min="1456" max="1456" width="1.33203125" style="81" customWidth="1"/>
    <col min="1457" max="1458" width="11.109375" style="63" customWidth="1"/>
    <col min="1459" max="1459" width="12.109375" style="63" customWidth="1"/>
    <col min="1460" max="1462" width="11.109375" style="48" customWidth="1"/>
    <col min="1463" max="1463" width="53.88671875" style="81" customWidth="1"/>
    <col min="1464" max="1464" width="1.33203125" style="81" customWidth="1"/>
    <col min="1465" max="1466" width="11.109375" style="63" customWidth="1"/>
    <col min="1467" max="1467" width="12.109375" style="63" customWidth="1"/>
    <col min="1468" max="1470" width="11.109375" style="48" customWidth="1"/>
    <col min="1471" max="1471" width="53.88671875" style="81" customWidth="1"/>
    <col min="1472" max="1472" width="1.33203125" style="81" customWidth="1"/>
    <col min="1473" max="1474" width="11.109375" style="63" customWidth="1"/>
    <col min="1475" max="1475" width="12.109375" style="63" customWidth="1"/>
    <col min="1476" max="1478" width="11.109375" style="48" customWidth="1"/>
    <col min="1479" max="1479" width="53.88671875" style="81" customWidth="1"/>
    <col min="1480" max="1480" width="1.33203125" style="81" customWidth="1"/>
    <col min="1481" max="1482" width="11.109375" style="63" customWidth="1"/>
    <col min="1483" max="1483" width="12.109375" style="63" customWidth="1"/>
    <col min="1484" max="1486" width="11.109375" style="48" customWidth="1"/>
    <col min="1487" max="1487" width="53.88671875" style="81" customWidth="1"/>
    <col min="1488" max="1488" width="1.33203125" style="81" customWidth="1"/>
    <col min="1489" max="1490" width="11.109375" style="63" customWidth="1"/>
    <col min="1491" max="1491" width="12.109375" style="63" customWidth="1"/>
    <col min="1492" max="1494" width="11.109375" style="48" customWidth="1"/>
    <col min="1495" max="1495" width="53.88671875" style="81" customWidth="1"/>
    <col min="1496" max="1496" width="1.33203125" style="81" customWidth="1"/>
    <col min="1497" max="1498" width="11.109375" style="63" customWidth="1"/>
    <col min="1499" max="1499" width="12.109375" style="63" customWidth="1"/>
    <col min="1500" max="1502" width="11.109375" style="48" customWidth="1"/>
    <col min="1503" max="1503" width="53.88671875" style="81" customWidth="1"/>
    <col min="1504" max="1504" width="1.33203125" style="81" customWidth="1"/>
    <col min="1505" max="1506" width="11.109375" style="63" customWidth="1"/>
    <col min="1507" max="1507" width="12.109375" style="63" customWidth="1"/>
    <col min="1508" max="1510" width="11.109375" style="48" customWidth="1"/>
    <col min="1511" max="1511" width="53.88671875" style="81" customWidth="1"/>
    <col min="1512" max="1512" width="1.33203125" style="81" customWidth="1"/>
    <col min="1513" max="1514" width="11.109375" style="63" customWidth="1"/>
    <col min="1515" max="1515" width="12.109375" style="63" customWidth="1"/>
    <col min="1516" max="1518" width="11.109375" style="48" customWidth="1"/>
    <col min="1519" max="1519" width="53.88671875" style="81" customWidth="1"/>
    <col min="1520" max="1520" width="1.33203125" style="81" customWidth="1"/>
    <col min="1521" max="1522" width="11.109375" style="63" customWidth="1"/>
    <col min="1523" max="1523" width="12.109375" style="63" customWidth="1"/>
    <col min="1524" max="1526" width="11.109375" style="48" customWidth="1"/>
    <col min="1527" max="1527" width="53.88671875" style="81" customWidth="1"/>
    <col min="1528" max="1528" width="1.33203125" style="81" customWidth="1"/>
    <col min="1529" max="1530" width="11.109375" style="63" customWidth="1"/>
    <col min="1531" max="1531" width="12.109375" style="63" customWidth="1"/>
    <col min="1532" max="1534" width="11.109375" style="48" customWidth="1"/>
    <col min="1535" max="1535" width="53.88671875" style="81" customWidth="1"/>
    <col min="1536" max="1536" width="1.33203125" style="81" customWidth="1"/>
    <col min="1537" max="1538" width="11.109375" style="63" customWidth="1"/>
    <col min="1539" max="1539" width="12.109375" style="63" customWidth="1"/>
    <col min="1540" max="1542" width="11.109375" style="48" customWidth="1"/>
    <col min="1543" max="1543" width="53.88671875" style="81" customWidth="1"/>
    <col min="1544" max="1544" width="1.33203125" style="81" customWidth="1"/>
    <col min="1545" max="1546" width="11.109375" style="63" customWidth="1"/>
    <col min="1547" max="1547" width="12.109375" style="63" customWidth="1"/>
    <col min="1548" max="1550" width="11.109375" style="48" customWidth="1"/>
    <col min="1551" max="1551" width="53.88671875" style="81" customWidth="1"/>
    <col min="1552" max="1552" width="1.33203125" style="81" customWidth="1"/>
    <col min="1553" max="1554" width="11.109375" style="63" customWidth="1"/>
    <col min="1555" max="1555" width="12.109375" style="63" customWidth="1"/>
    <col min="1556" max="1558" width="11.109375" style="48" customWidth="1"/>
    <col min="1559" max="1559" width="53.88671875" style="81" customWidth="1"/>
    <col min="1560" max="1560" width="1.33203125" style="81" customWidth="1"/>
    <col min="1561" max="1562" width="11.109375" style="63" customWidth="1"/>
    <col min="1563" max="1563" width="12.109375" style="63" customWidth="1"/>
    <col min="1564" max="1566" width="11.109375" style="48" customWidth="1"/>
    <col min="1567" max="1567" width="53.88671875" style="81" customWidth="1"/>
    <col min="1568" max="1568" width="1.33203125" style="81" customWidth="1"/>
    <col min="1569" max="1570" width="11.109375" style="63" customWidth="1"/>
    <col min="1571" max="1571" width="12.109375" style="63" customWidth="1"/>
    <col min="1572" max="1574" width="11.109375" style="48" customWidth="1"/>
    <col min="1575" max="1575" width="53.88671875" style="81" customWidth="1"/>
    <col min="1576" max="1576" width="1.33203125" style="81" customWidth="1"/>
    <col min="1577" max="1578" width="11.109375" style="63" customWidth="1"/>
    <col min="1579" max="1579" width="12.109375" style="63" customWidth="1"/>
    <col min="1580" max="1582" width="11.109375" style="48" customWidth="1"/>
    <col min="1583" max="1583" width="53.88671875" style="81" customWidth="1"/>
    <col min="1584" max="1584" width="1.33203125" style="81" customWidth="1"/>
    <col min="1585" max="1586" width="11.109375" style="63" customWidth="1"/>
    <col min="1587" max="1587" width="12.109375" style="63" customWidth="1"/>
    <col min="1588" max="1590" width="11.109375" style="48" customWidth="1"/>
    <col min="1591" max="1591" width="53.88671875" style="81" customWidth="1"/>
    <col min="1592" max="1592" width="1.33203125" style="81" customWidth="1"/>
    <col min="1593" max="1594" width="11.109375" style="63" customWidth="1"/>
    <col min="1595" max="1595" width="12.109375" style="63" customWidth="1"/>
    <col min="1596" max="1598" width="11.109375" style="48" customWidth="1"/>
    <col min="1599" max="1599" width="53.88671875" style="81" customWidth="1"/>
    <col min="1600" max="1600" width="1.33203125" style="81" customWidth="1"/>
    <col min="1601" max="1602" width="11.109375" style="63" customWidth="1"/>
    <col min="1603" max="1603" width="12.109375" style="63" customWidth="1"/>
    <col min="1604" max="1606" width="11.109375" style="48" customWidth="1"/>
    <col min="1607" max="1607" width="53.88671875" style="81" customWidth="1"/>
    <col min="1608" max="1608" width="1.33203125" style="81" customWidth="1"/>
    <col min="1609" max="1610" width="11.109375" style="63" customWidth="1"/>
    <col min="1611" max="1611" width="12.109375" style="63" customWidth="1"/>
    <col min="1612" max="1614" width="11.109375" style="48" customWidth="1"/>
    <col min="1615" max="1615" width="53.88671875" style="81" customWidth="1"/>
    <col min="1616" max="1616" width="1.33203125" style="81" customWidth="1"/>
    <col min="1617" max="1618" width="11.109375" style="63" customWidth="1"/>
    <col min="1619" max="1619" width="12.109375" style="63" customWidth="1"/>
    <col min="1620" max="1622" width="11.109375" style="48" customWidth="1"/>
    <col min="1623" max="1623" width="53.88671875" style="81" customWidth="1"/>
    <col min="1624" max="1624" width="1.33203125" style="81" customWidth="1"/>
    <col min="1625" max="1626" width="11.109375" style="63" customWidth="1"/>
    <col min="1627" max="1627" width="12.109375" style="63" customWidth="1"/>
    <col min="1628" max="1630" width="11.109375" style="48" customWidth="1"/>
    <col min="1631" max="1631" width="53.88671875" style="81" customWidth="1"/>
    <col min="1632" max="1632" width="1.33203125" style="81" customWidth="1"/>
    <col min="1633" max="1634" width="11.109375" style="63" customWidth="1"/>
    <col min="1635" max="1635" width="12.109375" style="63" customWidth="1"/>
    <col min="1636" max="1638" width="11.109375" style="48" customWidth="1"/>
    <col min="1639" max="1639" width="53.88671875" style="81" customWidth="1"/>
    <col min="1640" max="1640" width="1.33203125" style="81" customWidth="1"/>
    <col min="1641" max="1642" width="11.109375" style="63" customWidth="1"/>
    <col min="1643" max="1643" width="12.109375" style="63" customWidth="1"/>
    <col min="1644" max="1646" width="11.109375" style="48" customWidth="1"/>
    <col min="1647" max="1647" width="53.88671875" style="81" customWidth="1"/>
    <col min="1648" max="1648" width="1.33203125" style="81" customWidth="1"/>
    <col min="1649" max="1650" width="11.109375" style="63" customWidth="1"/>
    <col min="1651" max="1651" width="12.109375" style="63" customWidth="1"/>
    <col min="1652" max="1654" width="11.109375" style="48" customWidth="1"/>
    <col min="1655" max="1655" width="53.88671875" style="81" customWidth="1"/>
    <col min="1656" max="1656" width="1.33203125" style="81" customWidth="1"/>
    <col min="1657" max="1658" width="11.109375" style="63" customWidth="1"/>
    <col min="1659" max="1659" width="12.109375" style="63" customWidth="1"/>
    <col min="1660" max="1662" width="11.109375" style="48" customWidth="1"/>
    <col min="1663" max="1663" width="53.88671875" style="81" customWidth="1"/>
    <col min="1664" max="1664" width="1.33203125" style="81" customWidth="1"/>
    <col min="1665" max="1666" width="11.109375" style="63" customWidth="1"/>
    <col min="1667" max="1667" width="12.109375" style="63" customWidth="1"/>
    <col min="1668" max="1670" width="11.109375" style="48" customWidth="1"/>
    <col min="1671" max="1671" width="53.88671875" style="81" customWidth="1"/>
    <col min="1672" max="1672" width="1.33203125" style="81" customWidth="1"/>
    <col min="1673" max="1674" width="11.109375" style="63" customWidth="1"/>
    <col min="1675" max="1675" width="12.109375" style="63" customWidth="1"/>
    <col min="1676" max="1678" width="11.109375" style="48" customWidth="1"/>
    <col min="1679" max="1679" width="53.88671875" style="81" customWidth="1"/>
    <col min="1680" max="1680" width="1.33203125" style="81" customWidth="1"/>
    <col min="1681" max="1682" width="11.109375" style="63" customWidth="1"/>
    <col min="1683" max="1683" width="12.109375" style="63" customWidth="1"/>
    <col min="1684" max="1686" width="11.109375" style="48" customWidth="1"/>
    <col min="1687" max="1687" width="53.88671875" style="81" customWidth="1"/>
    <col min="1688" max="1688" width="1.33203125" style="81" customWidth="1"/>
    <col min="1689" max="1690" width="11.109375" style="63" customWidth="1"/>
    <col min="1691" max="1691" width="12.109375" style="63" customWidth="1"/>
    <col min="1692" max="1694" width="11.109375" style="48" customWidth="1"/>
    <col min="1695" max="1695" width="53.88671875" style="81" customWidth="1"/>
    <col min="1696" max="1696" width="1.33203125" style="81" customWidth="1"/>
    <col min="1697" max="1698" width="11.109375" style="63" customWidth="1"/>
    <col min="1699" max="1699" width="12.109375" style="63" customWidth="1"/>
    <col min="1700" max="1702" width="11.109375" style="48" customWidth="1"/>
    <col min="1703" max="1703" width="53.88671875" style="81" customWidth="1"/>
    <col min="1704" max="1704" width="1.33203125" style="81" customWidth="1"/>
    <col min="1705" max="1706" width="11.109375" style="63" customWidth="1"/>
    <col min="1707" max="1707" width="12.109375" style="63" customWidth="1"/>
    <col min="1708" max="1710" width="11.109375" style="48" customWidth="1"/>
    <col min="1711" max="1711" width="53.88671875" style="81" customWidth="1"/>
    <col min="1712" max="1712" width="1.33203125" style="81" customWidth="1"/>
    <col min="1713" max="1714" width="11.109375" style="63" customWidth="1"/>
    <col min="1715" max="1715" width="12.109375" style="63" customWidth="1"/>
    <col min="1716" max="1718" width="11.109375" style="48" customWidth="1"/>
    <col min="1719" max="1719" width="53.88671875" style="81" customWidth="1"/>
    <col min="1720" max="1720" width="1.33203125" style="81" customWidth="1"/>
    <col min="1721" max="1722" width="11.109375" style="63" customWidth="1"/>
    <col min="1723" max="1723" width="12.109375" style="63" customWidth="1"/>
    <col min="1724" max="1726" width="11.109375" style="48" customWidth="1"/>
    <col min="1727" max="1727" width="53.88671875" style="81" customWidth="1"/>
    <col min="1728" max="1728" width="1.33203125" style="81" customWidth="1"/>
    <col min="1729" max="1730" width="11.109375" style="63" customWidth="1"/>
    <col min="1731" max="1731" width="12.109375" style="63" customWidth="1"/>
    <col min="1732" max="1734" width="11.109375" style="48" customWidth="1"/>
    <col min="1735" max="1735" width="53.88671875" style="81" customWidth="1"/>
    <col min="1736" max="1736" width="1.33203125" style="81" customWidth="1"/>
    <col min="1737" max="1738" width="11.109375" style="63" customWidth="1"/>
    <col min="1739" max="1739" width="12.109375" style="63" customWidth="1"/>
    <col min="1740" max="1742" width="11.109375" style="48" customWidth="1"/>
    <col min="1743" max="1743" width="53.88671875" style="81" customWidth="1"/>
    <col min="1744" max="1744" width="1.33203125" style="81" customWidth="1"/>
    <col min="1745" max="1746" width="11.109375" style="63" customWidth="1"/>
    <col min="1747" max="1747" width="12.109375" style="63" customWidth="1"/>
    <col min="1748" max="1750" width="11.109375" style="48" customWidth="1"/>
    <col min="1751" max="1751" width="53.88671875" style="81" customWidth="1"/>
    <col min="1752" max="1752" width="1.33203125" style="81" customWidth="1"/>
    <col min="1753" max="1754" width="11.109375" style="63" customWidth="1"/>
    <col min="1755" max="1755" width="12.109375" style="63" customWidth="1"/>
    <col min="1756" max="1758" width="11.109375" style="48" customWidth="1"/>
    <col min="1759" max="1759" width="53.88671875" style="81" customWidth="1"/>
    <col min="1760" max="1760" width="1.33203125" style="81" customWidth="1"/>
    <col min="1761" max="1762" width="11.109375" style="63" customWidth="1"/>
    <col min="1763" max="1763" width="12.109375" style="63" customWidth="1"/>
    <col min="1764" max="1766" width="11.109375" style="48" customWidth="1"/>
    <col min="1767" max="1767" width="53.88671875" style="81" customWidth="1"/>
    <col min="1768" max="1768" width="1.33203125" style="81" customWidth="1"/>
    <col min="1769" max="1770" width="11.109375" style="63" customWidth="1"/>
    <col min="1771" max="1771" width="12.109375" style="63" customWidth="1"/>
    <col min="1772" max="1774" width="11.109375" style="48" customWidth="1"/>
    <col min="1775" max="1775" width="53.88671875" style="81" customWidth="1"/>
    <col min="1776" max="1776" width="1.33203125" style="81" customWidth="1"/>
    <col min="1777" max="1778" width="11.109375" style="63" customWidth="1"/>
    <col min="1779" max="1779" width="12.109375" style="63" customWidth="1"/>
    <col min="1780" max="1782" width="11.109375" style="48" customWidth="1"/>
    <col min="1783" max="1783" width="53.88671875" style="81" customWidth="1"/>
    <col min="1784" max="1784" width="1.33203125" style="81" customWidth="1"/>
    <col min="1785" max="1786" width="11.109375" style="63" customWidth="1"/>
    <col min="1787" max="1787" width="12.109375" style="63" customWidth="1"/>
    <col min="1788" max="1790" width="11.109375" style="48" customWidth="1"/>
    <col min="1791" max="1791" width="53.88671875" style="81" customWidth="1"/>
    <col min="1792" max="1792" width="1.33203125" style="81" customWidth="1"/>
    <col min="1793" max="1794" width="11.109375" style="63" customWidth="1"/>
    <col min="1795" max="1795" width="12.109375" style="63" customWidth="1"/>
    <col min="1796" max="1798" width="11.109375" style="48" customWidth="1"/>
    <col min="1799" max="1799" width="53.88671875" style="81" customWidth="1"/>
    <col min="1800" max="1800" width="1.33203125" style="81" customWidth="1"/>
    <col min="1801" max="1802" width="11.109375" style="63" customWidth="1"/>
    <col min="1803" max="1803" width="12.109375" style="63" customWidth="1"/>
    <col min="1804" max="1806" width="11.109375" style="48" customWidth="1"/>
    <col min="1807" max="1807" width="53.88671875" style="81" customWidth="1"/>
    <col min="1808" max="1808" width="1.33203125" style="81" customWidth="1"/>
    <col min="1809" max="1810" width="11.109375" style="63" customWidth="1"/>
    <col min="1811" max="1811" width="12.109375" style="63" customWidth="1"/>
    <col min="1812" max="1814" width="11.109375" style="48" customWidth="1"/>
    <col min="1815" max="1815" width="53.88671875" style="81" customWidth="1"/>
    <col min="1816" max="1816" width="1.33203125" style="81" customWidth="1"/>
    <col min="1817" max="1818" width="11.109375" style="63" customWidth="1"/>
    <col min="1819" max="1819" width="12.109375" style="63" customWidth="1"/>
    <col min="1820" max="1822" width="11.109375" style="48" customWidth="1"/>
    <col min="1823" max="1823" width="53.88671875" style="81" customWidth="1"/>
    <col min="1824" max="1824" width="1.33203125" style="81" customWidth="1"/>
    <col min="1825" max="1826" width="11.109375" style="63" customWidth="1"/>
    <col min="1827" max="1827" width="12.109375" style="63" customWidth="1"/>
    <col min="1828" max="1830" width="11.109375" style="48" customWidth="1"/>
    <col min="1831" max="1831" width="53.88671875" style="81" customWidth="1"/>
    <col min="1832" max="1832" width="1.33203125" style="81" customWidth="1"/>
    <col min="1833" max="1834" width="11.109375" style="63" customWidth="1"/>
    <col min="1835" max="1835" width="12.109375" style="63" customWidth="1"/>
    <col min="1836" max="1838" width="11.109375" style="48" customWidth="1"/>
    <col min="1839" max="1839" width="53.88671875" style="81" customWidth="1"/>
    <col min="1840" max="1840" width="1.33203125" style="81" customWidth="1"/>
    <col min="1841" max="1842" width="11.109375" style="63" customWidth="1"/>
    <col min="1843" max="1843" width="12.109375" style="63" customWidth="1"/>
    <col min="1844" max="1846" width="11.109375" style="48" customWidth="1"/>
    <col min="1847" max="1847" width="53.88671875" style="81" customWidth="1"/>
    <col min="1848" max="1848" width="1.33203125" style="81" customWidth="1"/>
    <col min="1849" max="1850" width="11.109375" style="63" customWidth="1"/>
    <col min="1851" max="1851" width="12.109375" style="63" customWidth="1"/>
    <col min="1852" max="1854" width="11.109375" style="48" customWidth="1"/>
    <col min="1855" max="1855" width="53.88671875" style="81" customWidth="1"/>
    <col min="1856" max="1856" width="1.33203125" style="81" customWidth="1"/>
    <col min="1857" max="1858" width="11.109375" style="63" customWidth="1"/>
    <col min="1859" max="1859" width="12.109375" style="63" customWidth="1"/>
    <col min="1860" max="1862" width="11.109375" style="48" customWidth="1"/>
    <col min="1863" max="1863" width="53.88671875" style="81" customWidth="1"/>
    <col min="1864" max="1864" width="1.33203125" style="81" customWidth="1"/>
    <col min="1865" max="1866" width="11.109375" style="63" customWidth="1"/>
    <col min="1867" max="1867" width="12.109375" style="63" customWidth="1"/>
    <col min="1868" max="1870" width="11.109375" style="48" customWidth="1"/>
    <col min="1871" max="1871" width="53.88671875" style="81" customWidth="1"/>
    <col min="1872" max="1872" width="1.33203125" style="81" customWidth="1"/>
    <col min="1873" max="1874" width="11.109375" style="63" customWidth="1"/>
    <col min="1875" max="1875" width="12.109375" style="63" customWidth="1"/>
    <col min="1876" max="1878" width="11.109375" style="48" customWidth="1"/>
    <col min="1879" max="1879" width="53.88671875" style="81" customWidth="1"/>
    <col min="1880" max="1880" width="1.33203125" style="81" customWidth="1"/>
    <col min="1881" max="1882" width="11.109375" style="63" customWidth="1"/>
    <col min="1883" max="1883" width="12.109375" style="63" customWidth="1"/>
    <col min="1884" max="1886" width="11.109375" style="48" customWidth="1"/>
    <col min="1887" max="1887" width="53.88671875" style="81" customWidth="1"/>
    <col min="1888" max="1888" width="1.33203125" style="81" customWidth="1"/>
    <col min="1889" max="1890" width="11.109375" style="63" customWidth="1"/>
    <col min="1891" max="1891" width="12.109375" style="63" customWidth="1"/>
    <col min="1892" max="1894" width="11.109375" style="48" customWidth="1"/>
    <col min="1895" max="1895" width="53.88671875" style="81" customWidth="1"/>
    <col min="1896" max="1896" width="1.33203125" style="81" customWidth="1"/>
    <col min="1897" max="1898" width="11.109375" style="63" customWidth="1"/>
    <col min="1899" max="1899" width="12.109375" style="63" customWidth="1"/>
    <col min="1900" max="1902" width="11.109375" style="48" customWidth="1"/>
    <col min="1903" max="1903" width="53.88671875" style="81" customWidth="1"/>
    <col min="1904" max="1904" width="1.33203125" style="81" customWidth="1"/>
    <col min="1905" max="1906" width="11.109375" style="63" customWidth="1"/>
    <col min="1907" max="1907" width="12.109375" style="63" customWidth="1"/>
    <col min="1908" max="1910" width="11.109375" style="48" customWidth="1"/>
    <col min="1911" max="1911" width="53.88671875" style="81" customWidth="1"/>
    <col min="1912" max="1912" width="1.33203125" style="81" customWidth="1"/>
    <col min="1913" max="1914" width="11.109375" style="63" customWidth="1"/>
    <col min="1915" max="1915" width="12.109375" style="63" customWidth="1"/>
    <col min="1916" max="1918" width="11.109375" style="48" customWidth="1"/>
    <col min="1919" max="1919" width="53.88671875" style="81" customWidth="1"/>
    <col min="1920" max="1920" width="1.33203125" style="81" customWidth="1"/>
    <col min="1921" max="1922" width="11.109375" style="63" customWidth="1"/>
    <col min="1923" max="1923" width="12.109375" style="63" customWidth="1"/>
    <col min="1924" max="1926" width="11.109375" style="48" customWidth="1"/>
    <col min="1927" max="1927" width="53.88671875" style="81" customWidth="1"/>
    <col min="1928" max="1928" width="1.33203125" style="81" customWidth="1"/>
    <col min="1929" max="1930" width="11.109375" style="63" customWidth="1"/>
    <col min="1931" max="1931" width="12.109375" style="63" customWidth="1"/>
    <col min="1932" max="1934" width="11.109375" style="48" customWidth="1"/>
    <col min="1935" max="1935" width="53.88671875" style="81" customWidth="1"/>
    <col min="1936" max="1936" width="1.33203125" style="81" customWidth="1"/>
    <col min="1937" max="1938" width="11.109375" style="63" customWidth="1"/>
    <col min="1939" max="1939" width="12.109375" style="63" customWidth="1"/>
    <col min="1940" max="1942" width="11.109375" style="48" customWidth="1"/>
    <col min="1943" max="1943" width="53.88671875" style="81" customWidth="1"/>
    <col min="1944" max="1944" width="1.33203125" style="81" customWidth="1"/>
    <col min="1945" max="1946" width="11.109375" style="63" customWidth="1"/>
    <col min="1947" max="1947" width="12.109375" style="63" customWidth="1"/>
    <col min="1948" max="1950" width="11.109375" style="48" customWidth="1"/>
    <col min="1951" max="1951" width="53.88671875" style="81" customWidth="1"/>
    <col min="1952" max="1952" width="1.33203125" style="81" customWidth="1"/>
    <col min="1953" max="1954" width="11.109375" style="63" customWidth="1"/>
    <col min="1955" max="1955" width="12.109375" style="63" customWidth="1"/>
    <col min="1956" max="1958" width="11.109375" style="48" customWidth="1"/>
    <col min="1959" max="1959" width="53.88671875" style="81" customWidth="1"/>
    <col min="1960" max="1960" width="1.33203125" style="81" customWidth="1"/>
    <col min="1961" max="1962" width="11.109375" style="63" customWidth="1"/>
    <col min="1963" max="1963" width="12.109375" style="63" customWidth="1"/>
    <col min="1964" max="1966" width="11.109375" style="48" customWidth="1"/>
    <col min="1967" max="1967" width="53.88671875" style="81" customWidth="1"/>
    <col min="1968" max="1968" width="1.33203125" style="81" customWidth="1"/>
    <col min="1969" max="1970" width="11.109375" style="63" customWidth="1"/>
    <col min="1971" max="1971" width="12.109375" style="63" customWidth="1"/>
    <col min="1972" max="1974" width="11.109375" style="48" customWidth="1"/>
    <col min="1975" max="1975" width="53.88671875" style="81" customWidth="1"/>
    <col min="1976" max="1976" width="1.33203125" style="81" customWidth="1"/>
    <col min="1977" max="1978" width="11.109375" style="63" customWidth="1"/>
    <col min="1979" max="1979" width="12.109375" style="63" customWidth="1"/>
    <col min="1980" max="1982" width="11.109375" style="48" customWidth="1"/>
    <col min="1983" max="1983" width="53.88671875" style="81" customWidth="1"/>
    <col min="1984" max="1984" width="1.33203125" style="81" customWidth="1"/>
    <col min="1985" max="1986" width="11.109375" style="63" customWidth="1"/>
    <col min="1987" max="1987" width="12.109375" style="63" customWidth="1"/>
    <col min="1988" max="1990" width="11.109375" style="48" customWidth="1"/>
    <col min="1991" max="1991" width="53.88671875" style="81" customWidth="1"/>
    <col min="1992" max="1992" width="1.33203125" style="81" customWidth="1"/>
    <col min="1993" max="1994" width="11.109375" style="63" customWidth="1"/>
    <col min="1995" max="1995" width="12.109375" style="63" customWidth="1"/>
    <col min="1996" max="1998" width="11.109375" style="48" customWidth="1"/>
    <col min="1999" max="1999" width="53.88671875" style="81" customWidth="1"/>
    <col min="2000" max="2000" width="1.33203125" style="81" customWidth="1"/>
    <col min="2001" max="2002" width="11.109375" style="63" customWidth="1"/>
    <col min="2003" max="2003" width="12.109375" style="63" customWidth="1"/>
    <col min="2004" max="2006" width="11.109375" style="48" customWidth="1"/>
    <col min="2007" max="2007" width="53.88671875" style="81" customWidth="1"/>
    <col min="2008" max="2008" width="1.33203125" style="81" customWidth="1"/>
    <col min="2009" max="2010" width="11.109375" style="63" customWidth="1"/>
    <col min="2011" max="2011" width="12.109375" style="63" customWidth="1"/>
    <col min="2012" max="2014" width="11.109375" style="48" customWidth="1"/>
    <col min="2015" max="2015" width="53.88671875" style="81" customWidth="1"/>
    <col min="2016" max="2016" width="1.33203125" style="81" customWidth="1"/>
    <col min="2017" max="2018" width="11.109375" style="63" customWidth="1"/>
    <col min="2019" max="2019" width="12.109375" style="63" customWidth="1"/>
    <col min="2020" max="2022" width="11.109375" style="48" customWidth="1"/>
    <col min="2023" max="2023" width="53.88671875" style="81" customWidth="1"/>
    <col min="2024" max="2024" width="1.33203125" style="81" customWidth="1"/>
    <col min="2025" max="2026" width="11.109375" style="63" customWidth="1"/>
    <col min="2027" max="2027" width="12.109375" style="63" customWidth="1"/>
    <col min="2028" max="2030" width="11.109375" style="48" customWidth="1"/>
    <col min="2031" max="2031" width="53.88671875" style="81" customWidth="1"/>
    <col min="2032" max="2032" width="1.33203125" style="81" customWidth="1"/>
    <col min="2033" max="2034" width="11.109375" style="63" customWidth="1"/>
    <col min="2035" max="2035" width="12.109375" style="63" customWidth="1"/>
    <col min="2036" max="2038" width="11.109375" style="48" customWidth="1"/>
    <col min="2039" max="2039" width="53.88671875" style="81" customWidth="1"/>
    <col min="2040" max="2040" width="1.33203125" style="81" customWidth="1"/>
    <col min="2041" max="2042" width="11.109375" style="63" customWidth="1"/>
    <col min="2043" max="2043" width="12.109375" style="63" customWidth="1"/>
    <col min="2044" max="2046" width="11.109375" style="48" customWidth="1"/>
    <col min="2047" max="2047" width="53.88671875" style="81" customWidth="1"/>
    <col min="2048" max="2048" width="1.33203125" style="81" customWidth="1"/>
    <col min="2049" max="2050" width="11.109375" style="63" customWidth="1"/>
    <col min="2051" max="2051" width="12.109375" style="63" customWidth="1"/>
    <col min="2052" max="2054" width="11.109375" style="48" customWidth="1"/>
    <col min="2055" max="2055" width="53.88671875" style="81" customWidth="1"/>
    <col min="2056" max="2056" width="1.33203125" style="81" customWidth="1"/>
    <col min="2057" max="2058" width="11.109375" style="63" customWidth="1"/>
    <col min="2059" max="2059" width="12.109375" style="63" customWidth="1"/>
    <col min="2060" max="2062" width="11.109375" style="48" customWidth="1"/>
    <col min="2063" max="2063" width="53.88671875" style="81" customWidth="1"/>
    <col min="2064" max="2064" width="1.33203125" style="81" customWidth="1"/>
    <col min="2065" max="2066" width="11.109375" style="63" customWidth="1"/>
    <col min="2067" max="2067" width="12.109375" style="63" customWidth="1"/>
    <col min="2068" max="2070" width="11.109375" style="48" customWidth="1"/>
    <col min="2071" max="2071" width="53.88671875" style="81" customWidth="1"/>
    <col min="2072" max="2072" width="1.33203125" style="81" customWidth="1"/>
    <col min="2073" max="2074" width="11.109375" style="63" customWidth="1"/>
    <col min="2075" max="2075" width="12.109375" style="63" customWidth="1"/>
    <col min="2076" max="2078" width="11.109375" style="48" customWidth="1"/>
    <col min="2079" max="2079" width="53.88671875" style="81" customWidth="1"/>
    <col min="2080" max="2080" width="1.33203125" style="81" customWidth="1"/>
    <col min="2081" max="2082" width="11.109375" style="63" customWidth="1"/>
    <col min="2083" max="2083" width="12.109375" style="63" customWidth="1"/>
    <col min="2084" max="2086" width="11.109375" style="48" customWidth="1"/>
    <col min="2087" max="2087" width="53.88671875" style="81" customWidth="1"/>
    <col min="2088" max="2088" width="1.33203125" style="81" customWidth="1"/>
    <col min="2089" max="2090" width="11.109375" style="63" customWidth="1"/>
    <col min="2091" max="2091" width="12.109375" style="63" customWidth="1"/>
    <col min="2092" max="2094" width="11.109375" style="48" customWidth="1"/>
    <col min="2095" max="2095" width="53.88671875" style="81" customWidth="1"/>
    <col min="2096" max="2096" width="1.33203125" style="81" customWidth="1"/>
    <col min="2097" max="2098" width="11.109375" style="63" customWidth="1"/>
    <col min="2099" max="2099" width="12.109375" style="63" customWidth="1"/>
    <col min="2100" max="2102" width="11.109375" style="48" customWidth="1"/>
    <col min="2103" max="2103" width="53.88671875" style="81" customWidth="1"/>
    <col min="2104" max="2104" width="1.33203125" style="81" customWidth="1"/>
    <col min="2105" max="2106" width="11.109375" style="63" customWidth="1"/>
    <col min="2107" max="2107" width="12.109375" style="63" customWidth="1"/>
    <col min="2108" max="2110" width="11.109375" style="48" customWidth="1"/>
    <col min="2111" max="2111" width="53.88671875" style="81" customWidth="1"/>
    <col min="2112" max="2112" width="1.33203125" style="81" customWidth="1"/>
    <col min="2113" max="2114" width="11.109375" style="63" customWidth="1"/>
    <col min="2115" max="2115" width="12.109375" style="63" customWidth="1"/>
    <col min="2116" max="2118" width="11.109375" style="48" customWidth="1"/>
    <col min="2119" max="2119" width="53.88671875" style="81" customWidth="1"/>
    <col min="2120" max="2120" width="1.33203125" style="81" customWidth="1"/>
    <col min="2121" max="2122" width="11.109375" style="63" customWidth="1"/>
    <col min="2123" max="2123" width="12.109375" style="63" customWidth="1"/>
    <col min="2124" max="2126" width="11.109375" style="48" customWidth="1"/>
    <col min="2127" max="2127" width="53.88671875" style="81" customWidth="1"/>
    <col min="2128" max="2128" width="1.33203125" style="81" customWidth="1"/>
    <col min="2129" max="2130" width="11.109375" style="63" customWidth="1"/>
    <col min="2131" max="2131" width="12.109375" style="63" customWidth="1"/>
    <col min="2132" max="2134" width="11.109375" style="48" customWidth="1"/>
    <col min="2135" max="2135" width="53.88671875" style="81" customWidth="1"/>
    <col min="2136" max="2136" width="1.33203125" style="81" customWidth="1"/>
    <col min="2137" max="2138" width="11.109375" style="63" customWidth="1"/>
    <col min="2139" max="2139" width="12.109375" style="63" customWidth="1"/>
    <col min="2140" max="2142" width="11.109375" style="48" customWidth="1"/>
    <col min="2143" max="2143" width="53.88671875" style="81" customWidth="1"/>
    <col min="2144" max="2144" width="1.33203125" style="81" customWidth="1"/>
    <col min="2145" max="2146" width="11.109375" style="63" customWidth="1"/>
    <col min="2147" max="2147" width="12.109375" style="63" customWidth="1"/>
    <col min="2148" max="2150" width="11.109375" style="48" customWidth="1"/>
    <col min="2151" max="2151" width="53.88671875" style="81" customWidth="1"/>
    <col min="2152" max="2152" width="1.33203125" style="81" customWidth="1"/>
    <col min="2153" max="2154" width="11.109375" style="63" customWidth="1"/>
    <col min="2155" max="2155" width="12.109375" style="63" customWidth="1"/>
    <col min="2156" max="2158" width="11.109375" style="48" customWidth="1"/>
    <col min="2159" max="2159" width="53.88671875" style="81" customWidth="1"/>
    <col min="2160" max="2160" width="1.33203125" style="81" customWidth="1"/>
    <col min="2161" max="2162" width="11.109375" style="63" customWidth="1"/>
    <col min="2163" max="2163" width="12.109375" style="63" customWidth="1"/>
    <col min="2164" max="2166" width="11.109375" style="48" customWidth="1"/>
    <col min="2167" max="2167" width="53.88671875" style="81" customWidth="1"/>
    <col min="2168" max="2168" width="1.33203125" style="81" customWidth="1"/>
    <col min="2169" max="2170" width="11.109375" style="63" customWidth="1"/>
    <col min="2171" max="2171" width="12.109375" style="63" customWidth="1"/>
    <col min="2172" max="2174" width="11.109375" style="48" customWidth="1"/>
    <col min="2175" max="2175" width="53.88671875" style="81" customWidth="1"/>
    <col min="2176" max="2176" width="1.33203125" style="81" customWidth="1"/>
    <col min="2177" max="2178" width="11.109375" style="63" customWidth="1"/>
    <col min="2179" max="2179" width="12.109375" style="63" customWidth="1"/>
    <col min="2180" max="2182" width="11.109375" style="48" customWidth="1"/>
    <col min="2183" max="2183" width="53.88671875" style="81" customWidth="1"/>
    <col min="2184" max="2184" width="1.33203125" style="81" customWidth="1"/>
    <col min="2185" max="2186" width="11.109375" style="63" customWidth="1"/>
    <col min="2187" max="2187" width="12.109375" style="63" customWidth="1"/>
    <col min="2188" max="2190" width="11.109375" style="48" customWidth="1"/>
    <col min="2191" max="2191" width="53.88671875" style="81" customWidth="1"/>
    <col min="2192" max="2192" width="1.33203125" style="81" customWidth="1"/>
    <col min="2193" max="2194" width="11.109375" style="63" customWidth="1"/>
    <col min="2195" max="2195" width="12.109375" style="63" customWidth="1"/>
    <col min="2196" max="2198" width="11.109375" style="48" customWidth="1"/>
    <col min="2199" max="2199" width="53.88671875" style="81" customWidth="1"/>
    <col min="2200" max="2200" width="1.33203125" style="81" customWidth="1"/>
    <col min="2201" max="2202" width="11.109375" style="63" customWidth="1"/>
    <col min="2203" max="2203" width="12.109375" style="63" customWidth="1"/>
    <col min="2204" max="2206" width="11.109375" style="48" customWidth="1"/>
    <col min="2207" max="2207" width="53.88671875" style="81" customWidth="1"/>
    <col min="2208" max="2208" width="1.33203125" style="81" customWidth="1"/>
    <col min="2209" max="2210" width="11.109375" style="63" customWidth="1"/>
    <col min="2211" max="2211" width="12.109375" style="63" customWidth="1"/>
    <col min="2212" max="2214" width="11.109375" style="48" customWidth="1"/>
    <col min="2215" max="2215" width="53.88671875" style="81" customWidth="1"/>
    <col min="2216" max="2216" width="1.33203125" style="81" customWidth="1"/>
    <col min="2217" max="2218" width="11.109375" style="63" customWidth="1"/>
    <col min="2219" max="2219" width="12.109375" style="63" customWidth="1"/>
    <col min="2220" max="2222" width="11.109375" style="48" customWidth="1"/>
    <col min="2223" max="2223" width="53.88671875" style="81" customWidth="1"/>
    <col min="2224" max="2224" width="1.33203125" style="81" customWidth="1"/>
    <col min="2225" max="2226" width="11.109375" style="63" customWidth="1"/>
    <col min="2227" max="2227" width="12.109375" style="63" customWidth="1"/>
    <col min="2228" max="2230" width="11.109375" style="48" customWidth="1"/>
    <col min="2231" max="2231" width="53.88671875" style="81" customWidth="1"/>
    <col min="2232" max="2232" width="1.33203125" style="81" customWidth="1"/>
    <col min="2233" max="2234" width="11.109375" style="63" customWidth="1"/>
    <col min="2235" max="2235" width="12.109375" style="63" customWidth="1"/>
    <col min="2236" max="2238" width="11.109375" style="48" customWidth="1"/>
    <col min="2239" max="2239" width="53.88671875" style="81" customWidth="1"/>
    <col min="2240" max="2240" width="1.33203125" style="81" customWidth="1"/>
    <col min="2241" max="2242" width="11.109375" style="63" customWidth="1"/>
    <col min="2243" max="2243" width="12.109375" style="63" customWidth="1"/>
    <col min="2244" max="2246" width="11.109375" style="48" customWidth="1"/>
    <col min="2247" max="2247" width="53.88671875" style="81" customWidth="1"/>
    <col min="2248" max="2248" width="1.33203125" style="81" customWidth="1"/>
    <col min="2249" max="2250" width="11.109375" style="63" customWidth="1"/>
    <col min="2251" max="2251" width="12.109375" style="63" customWidth="1"/>
    <col min="2252" max="2254" width="11.109375" style="48" customWidth="1"/>
    <col min="2255" max="2255" width="53.88671875" style="81" customWidth="1"/>
    <col min="2256" max="2256" width="1.33203125" style="81" customWidth="1"/>
    <col min="2257" max="2258" width="11.109375" style="63" customWidth="1"/>
    <col min="2259" max="2259" width="12.109375" style="63" customWidth="1"/>
    <col min="2260" max="2262" width="11.109375" style="48" customWidth="1"/>
    <col min="2263" max="2263" width="53.88671875" style="81" customWidth="1"/>
    <col min="2264" max="2264" width="1.33203125" style="81" customWidth="1"/>
    <col min="2265" max="2266" width="11.109375" style="63" customWidth="1"/>
    <col min="2267" max="2267" width="12.109375" style="63" customWidth="1"/>
    <col min="2268" max="2270" width="11.109375" style="48" customWidth="1"/>
    <col min="2271" max="2271" width="53.88671875" style="81" customWidth="1"/>
    <col min="2272" max="2272" width="1.33203125" style="81" customWidth="1"/>
    <col min="2273" max="2274" width="11.109375" style="63" customWidth="1"/>
    <col min="2275" max="2275" width="12.109375" style="63" customWidth="1"/>
    <col min="2276" max="2278" width="11.109375" style="48" customWidth="1"/>
    <col min="2279" max="2279" width="53.88671875" style="81" customWidth="1"/>
    <col min="2280" max="2280" width="1.33203125" style="81" customWidth="1"/>
    <col min="2281" max="2282" width="11.109375" style="63" customWidth="1"/>
    <col min="2283" max="2283" width="12.109375" style="63" customWidth="1"/>
    <col min="2284" max="2286" width="11.109375" style="48" customWidth="1"/>
    <col min="2287" max="2287" width="53.88671875" style="81" customWidth="1"/>
    <col min="2288" max="2288" width="1.33203125" style="81" customWidth="1"/>
    <col min="2289" max="2290" width="11.109375" style="63" customWidth="1"/>
    <col min="2291" max="2291" width="12.109375" style="63" customWidth="1"/>
    <col min="2292" max="2294" width="11.109375" style="48" customWidth="1"/>
    <col min="2295" max="2295" width="53.88671875" style="81" customWidth="1"/>
    <col min="2296" max="2296" width="1.33203125" style="81" customWidth="1"/>
    <col min="2297" max="2298" width="11.109375" style="63" customWidth="1"/>
    <col min="2299" max="2299" width="12.109375" style="63" customWidth="1"/>
    <col min="2300" max="2302" width="11.109375" style="48" customWidth="1"/>
    <col min="2303" max="2303" width="53.88671875" style="81" customWidth="1"/>
    <col min="2304" max="2304" width="1.33203125" style="81" customWidth="1"/>
    <col min="2305" max="2306" width="11.109375" style="63" customWidth="1"/>
    <col min="2307" max="2307" width="12.109375" style="63" customWidth="1"/>
    <col min="2308" max="2310" width="11.109375" style="48" customWidth="1"/>
    <col min="2311" max="2311" width="53.88671875" style="81" customWidth="1"/>
    <col min="2312" max="2312" width="1.33203125" style="81" customWidth="1"/>
    <col min="2313" max="2314" width="11.109375" style="63" customWidth="1"/>
    <col min="2315" max="2315" width="12.109375" style="63" customWidth="1"/>
    <col min="2316" max="2318" width="11.109375" style="48" customWidth="1"/>
    <col min="2319" max="2319" width="53.88671875" style="81" customWidth="1"/>
    <col min="2320" max="2320" width="1.33203125" style="81" customWidth="1"/>
    <col min="2321" max="2322" width="11.109375" style="63" customWidth="1"/>
    <col min="2323" max="2323" width="12.109375" style="63" customWidth="1"/>
    <col min="2324" max="2326" width="11.109375" style="48" customWidth="1"/>
    <col min="2327" max="2327" width="53.88671875" style="81" customWidth="1"/>
    <col min="2328" max="2328" width="1.33203125" style="81" customWidth="1"/>
    <col min="2329" max="2330" width="11.109375" style="63" customWidth="1"/>
    <col min="2331" max="2331" width="12.109375" style="63" customWidth="1"/>
    <col min="2332" max="2334" width="11.109375" style="48" customWidth="1"/>
    <col min="2335" max="2335" width="53.88671875" style="81" customWidth="1"/>
    <col min="2336" max="2336" width="1.33203125" style="81" customWidth="1"/>
    <col min="2337" max="2338" width="11.109375" style="63" customWidth="1"/>
    <col min="2339" max="2339" width="12.109375" style="63" customWidth="1"/>
    <col min="2340" max="2342" width="11.109375" style="48" customWidth="1"/>
    <col min="2343" max="2343" width="53.88671875" style="81" customWidth="1"/>
    <col min="2344" max="2344" width="1.33203125" style="81" customWidth="1"/>
    <col min="2345" max="2346" width="11.109375" style="63" customWidth="1"/>
    <col min="2347" max="2347" width="12.109375" style="63" customWidth="1"/>
    <col min="2348" max="2350" width="11.109375" style="48" customWidth="1"/>
    <col min="2351" max="2351" width="53.88671875" style="81" customWidth="1"/>
    <col min="2352" max="2352" width="1.33203125" style="81" customWidth="1"/>
    <col min="2353" max="2354" width="11.109375" style="63" customWidth="1"/>
    <col min="2355" max="2355" width="12.109375" style="63" customWidth="1"/>
    <col min="2356" max="2358" width="11.109375" style="48" customWidth="1"/>
    <col min="2359" max="2359" width="53.88671875" style="81" customWidth="1"/>
    <col min="2360" max="2360" width="1.33203125" style="81" customWidth="1"/>
    <col min="2361" max="2362" width="11.109375" style="63" customWidth="1"/>
    <col min="2363" max="2363" width="12.109375" style="63" customWidth="1"/>
    <col min="2364" max="2366" width="11.109375" style="48" customWidth="1"/>
    <col min="2367" max="2367" width="53.88671875" style="81" customWidth="1"/>
    <col min="2368" max="2368" width="1.33203125" style="81" customWidth="1"/>
    <col min="2369" max="2370" width="11.109375" style="63" customWidth="1"/>
    <col min="2371" max="2371" width="12.109375" style="63" customWidth="1"/>
    <col min="2372" max="2374" width="11.109375" style="48" customWidth="1"/>
    <col min="2375" max="2375" width="53.88671875" style="81" customWidth="1"/>
    <col min="2376" max="2376" width="1.33203125" style="81" customWidth="1"/>
    <col min="2377" max="2378" width="11.109375" style="63" customWidth="1"/>
    <col min="2379" max="2379" width="12.109375" style="63" customWidth="1"/>
    <col min="2380" max="2382" width="11.109375" style="48" customWidth="1"/>
    <col min="2383" max="2383" width="53.88671875" style="81" customWidth="1"/>
    <col min="2384" max="2384" width="1.33203125" style="81" customWidth="1"/>
    <col min="2385" max="2386" width="11.109375" style="63" customWidth="1"/>
    <col min="2387" max="2387" width="12.109375" style="63" customWidth="1"/>
    <col min="2388" max="2390" width="11.109375" style="48" customWidth="1"/>
    <col min="2391" max="2391" width="53.88671875" style="81" customWidth="1"/>
    <col min="2392" max="2392" width="1.33203125" style="81" customWidth="1"/>
    <col min="2393" max="2394" width="11.109375" style="63" customWidth="1"/>
    <col min="2395" max="2395" width="12.109375" style="63" customWidth="1"/>
    <col min="2396" max="2398" width="11.109375" style="48" customWidth="1"/>
    <col min="2399" max="2399" width="53.88671875" style="81" customWidth="1"/>
    <col min="2400" max="2400" width="1.33203125" style="81" customWidth="1"/>
    <col min="2401" max="2402" width="11.109375" style="63" customWidth="1"/>
    <col min="2403" max="2403" width="12.109375" style="63" customWidth="1"/>
    <col min="2404" max="2406" width="11.109375" style="48" customWidth="1"/>
    <col min="2407" max="2407" width="53.88671875" style="81" customWidth="1"/>
    <col min="2408" max="2408" width="1.33203125" style="81" customWidth="1"/>
    <col min="2409" max="2410" width="11.109375" style="63" customWidth="1"/>
    <col min="2411" max="2411" width="12.109375" style="63" customWidth="1"/>
    <col min="2412" max="2414" width="11.109375" style="48" customWidth="1"/>
    <col min="2415" max="2415" width="53.88671875" style="81" customWidth="1"/>
    <col min="2416" max="2416" width="1.33203125" style="81" customWidth="1"/>
    <col min="2417" max="2418" width="11.109375" style="63" customWidth="1"/>
    <col min="2419" max="2419" width="12.109375" style="63" customWidth="1"/>
    <col min="2420" max="2422" width="11.109375" style="48" customWidth="1"/>
    <col min="2423" max="2423" width="53.88671875" style="81" customWidth="1"/>
    <col min="2424" max="2424" width="1.33203125" style="81" customWidth="1"/>
    <col min="2425" max="2426" width="11.109375" style="63" customWidth="1"/>
    <col min="2427" max="2427" width="12.109375" style="63" customWidth="1"/>
    <col min="2428" max="2430" width="11.109375" style="48" customWidth="1"/>
    <col min="2431" max="2431" width="53.88671875" style="81" customWidth="1"/>
    <col min="2432" max="2432" width="1.33203125" style="81" customWidth="1"/>
    <col min="2433" max="2434" width="11.109375" style="63" customWidth="1"/>
    <col min="2435" max="2435" width="12.109375" style="63" customWidth="1"/>
    <col min="2436" max="2438" width="11.109375" style="48" customWidth="1"/>
    <col min="2439" max="2439" width="53.88671875" style="81" customWidth="1"/>
    <col min="2440" max="2440" width="1.33203125" style="81" customWidth="1"/>
    <col min="2441" max="2442" width="11.109375" style="63" customWidth="1"/>
    <col min="2443" max="2443" width="12.109375" style="63" customWidth="1"/>
    <col min="2444" max="2446" width="11.109375" style="48" customWidth="1"/>
    <col min="2447" max="2447" width="53.88671875" style="81" customWidth="1"/>
    <col min="2448" max="2448" width="1.33203125" style="81" customWidth="1"/>
    <col min="2449" max="2450" width="11.109375" style="63" customWidth="1"/>
    <col min="2451" max="2451" width="12.109375" style="63" customWidth="1"/>
    <col min="2452" max="2454" width="11.109375" style="48" customWidth="1"/>
    <col min="2455" max="2455" width="53.88671875" style="81" customWidth="1"/>
    <col min="2456" max="2456" width="1.33203125" style="81" customWidth="1"/>
    <col min="2457" max="2458" width="11.109375" style="63" customWidth="1"/>
    <col min="2459" max="2459" width="12.109375" style="63" customWidth="1"/>
    <col min="2460" max="2462" width="11.109375" style="48" customWidth="1"/>
    <col min="2463" max="2463" width="53.88671875" style="81" customWidth="1"/>
    <col min="2464" max="2464" width="1.33203125" style="81" customWidth="1"/>
    <col min="2465" max="2466" width="11.109375" style="63" customWidth="1"/>
    <col min="2467" max="2467" width="12.109375" style="63" customWidth="1"/>
    <col min="2468" max="2470" width="11.109375" style="48" customWidth="1"/>
    <col min="2471" max="2471" width="53.88671875" style="81" customWidth="1"/>
    <col min="2472" max="2472" width="1.33203125" style="81" customWidth="1"/>
    <col min="2473" max="2474" width="11.109375" style="63" customWidth="1"/>
    <col min="2475" max="2475" width="12.109375" style="63" customWidth="1"/>
    <col min="2476" max="2478" width="11.109375" style="48" customWidth="1"/>
    <col min="2479" max="2479" width="53.88671875" style="81" customWidth="1"/>
    <col min="2480" max="2480" width="1.33203125" style="81" customWidth="1"/>
    <col min="2481" max="2482" width="11.109375" style="63" customWidth="1"/>
    <col min="2483" max="2483" width="12.109375" style="63" customWidth="1"/>
    <col min="2484" max="2486" width="11.109375" style="48" customWidth="1"/>
    <col min="2487" max="2487" width="53.88671875" style="81" customWidth="1"/>
    <col min="2488" max="2488" width="1.33203125" style="81" customWidth="1"/>
    <col min="2489" max="2490" width="11.109375" style="63" customWidth="1"/>
    <col min="2491" max="2491" width="12.109375" style="63" customWidth="1"/>
    <col min="2492" max="2494" width="11.109375" style="48" customWidth="1"/>
    <col min="2495" max="2495" width="53.88671875" style="81" customWidth="1"/>
    <col min="2496" max="2496" width="1.33203125" style="81" customWidth="1"/>
    <col min="2497" max="2498" width="11.109375" style="63" customWidth="1"/>
    <col min="2499" max="2499" width="12.109375" style="63" customWidth="1"/>
    <col min="2500" max="2502" width="11.109375" style="48" customWidth="1"/>
    <col min="2503" max="2503" width="53.88671875" style="81" customWidth="1"/>
    <col min="2504" max="2504" width="1.33203125" style="81" customWidth="1"/>
    <col min="2505" max="2506" width="11.109375" style="63" customWidth="1"/>
    <col min="2507" max="2507" width="12.109375" style="63" customWidth="1"/>
    <col min="2508" max="2510" width="11.109375" style="48" customWidth="1"/>
    <col min="2511" max="2511" width="53.88671875" style="81" customWidth="1"/>
    <col min="2512" max="2512" width="1.33203125" style="81" customWidth="1"/>
    <col min="2513" max="2514" width="11.109375" style="63" customWidth="1"/>
    <col min="2515" max="2515" width="12.109375" style="63" customWidth="1"/>
    <col min="2516" max="2518" width="11.109375" style="48" customWidth="1"/>
    <col min="2519" max="2519" width="53.88671875" style="81" customWidth="1"/>
    <col min="2520" max="2520" width="1.33203125" style="81" customWidth="1"/>
    <col min="2521" max="2522" width="11.109375" style="63" customWidth="1"/>
    <col min="2523" max="2523" width="12.109375" style="63" customWidth="1"/>
    <col min="2524" max="2526" width="11.109375" style="48" customWidth="1"/>
    <col min="2527" max="2527" width="53.88671875" style="81" customWidth="1"/>
    <col min="2528" max="2528" width="1.33203125" style="81" customWidth="1"/>
    <col min="2529" max="2530" width="11.109375" style="63" customWidth="1"/>
    <col min="2531" max="2531" width="12.109375" style="63" customWidth="1"/>
    <col min="2532" max="2534" width="11.109375" style="48" customWidth="1"/>
    <col min="2535" max="2535" width="53.88671875" style="81" customWidth="1"/>
    <col min="2536" max="2536" width="1.33203125" style="81" customWidth="1"/>
    <col min="2537" max="2538" width="11.109375" style="63" customWidth="1"/>
    <col min="2539" max="2539" width="12.109375" style="63" customWidth="1"/>
    <col min="2540" max="2542" width="11.109375" style="48" customWidth="1"/>
    <col min="2543" max="2543" width="53.88671875" style="81" customWidth="1"/>
    <col min="2544" max="2544" width="1.33203125" style="81" customWidth="1"/>
    <col min="2545" max="2546" width="11.109375" style="63" customWidth="1"/>
    <col min="2547" max="2547" width="12.109375" style="63" customWidth="1"/>
    <col min="2548" max="2550" width="11.109375" style="48" customWidth="1"/>
    <col min="2551" max="2551" width="53.88671875" style="81" customWidth="1"/>
    <col min="2552" max="2552" width="1.33203125" style="81" customWidth="1"/>
    <col min="2553" max="2554" width="11.109375" style="63" customWidth="1"/>
    <col min="2555" max="2555" width="12.109375" style="63" customWidth="1"/>
    <col min="2556" max="2558" width="11.109375" style="48" customWidth="1"/>
    <col min="2559" max="2559" width="53.88671875" style="81" customWidth="1"/>
    <col min="2560" max="2560" width="1.33203125" style="81" customWidth="1"/>
    <col min="2561" max="2562" width="11.109375" style="63" customWidth="1"/>
    <col min="2563" max="2563" width="12.109375" style="63" customWidth="1"/>
    <col min="2564" max="2566" width="11.109375" style="48" customWidth="1"/>
    <col min="2567" max="2567" width="53.88671875" style="81" customWidth="1"/>
    <col min="2568" max="2568" width="1.33203125" style="81" customWidth="1"/>
    <col min="2569" max="2570" width="11.109375" style="63" customWidth="1"/>
    <col min="2571" max="2571" width="12.109375" style="63" customWidth="1"/>
    <col min="2572" max="2574" width="11.109375" style="48" customWidth="1"/>
    <col min="2575" max="2575" width="53.88671875" style="81" customWidth="1"/>
    <col min="2576" max="2576" width="1.33203125" style="81" customWidth="1"/>
    <col min="2577" max="2578" width="11.109375" style="63" customWidth="1"/>
    <col min="2579" max="2579" width="12.109375" style="63" customWidth="1"/>
    <col min="2580" max="2582" width="11.109375" style="48" customWidth="1"/>
    <col min="2583" max="2583" width="53.88671875" style="81" customWidth="1"/>
    <col min="2584" max="2584" width="1.33203125" style="81" customWidth="1"/>
    <col min="2585" max="2586" width="11.109375" style="63" customWidth="1"/>
    <col min="2587" max="2587" width="12.109375" style="63" customWidth="1"/>
    <col min="2588" max="2590" width="11.109375" style="48" customWidth="1"/>
    <col min="2591" max="2591" width="53.88671875" style="81" customWidth="1"/>
    <col min="2592" max="2592" width="1.33203125" style="81" customWidth="1"/>
    <col min="2593" max="2594" width="11.109375" style="63" customWidth="1"/>
    <col min="2595" max="2595" width="12.109375" style="63" customWidth="1"/>
    <col min="2596" max="2598" width="11.109375" style="48" customWidth="1"/>
    <col min="2599" max="2599" width="53.88671875" style="81" customWidth="1"/>
    <col min="2600" max="2600" width="1.33203125" style="81" customWidth="1"/>
    <col min="2601" max="2602" width="11.109375" style="63" customWidth="1"/>
    <col min="2603" max="2603" width="12.109375" style="63" customWidth="1"/>
    <col min="2604" max="2606" width="11.109375" style="48" customWidth="1"/>
    <col min="2607" max="2607" width="53.88671875" style="81" customWidth="1"/>
    <col min="2608" max="2608" width="1.33203125" style="81" customWidth="1"/>
    <col min="2609" max="2610" width="11.109375" style="63" customWidth="1"/>
    <col min="2611" max="2611" width="12.109375" style="63" customWidth="1"/>
    <col min="2612" max="2614" width="11.109375" style="48" customWidth="1"/>
    <col min="2615" max="2615" width="53.88671875" style="81" customWidth="1"/>
    <col min="2616" max="2616" width="1.33203125" style="81" customWidth="1"/>
    <col min="2617" max="2618" width="11.109375" style="63" customWidth="1"/>
    <col min="2619" max="2619" width="12.109375" style="63" customWidth="1"/>
    <col min="2620" max="2622" width="11.109375" style="48" customWidth="1"/>
    <col min="2623" max="2623" width="53.88671875" style="81" customWidth="1"/>
    <col min="2624" max="2624" width="1.33203125" style="81" customWidth="1"/>
    <col min="2625" max="2626" width="11.109375" style="63" customWidth="1"/>
    <col min="2627" max="2627" width="12.109375" style="63" customWidth="1"/>
    <col min="2628" max="2630" width="11.109375" style="48" customWidth="1"/>
    <col min="2631" max="2631" width="53.88671875" style="81" customWidth="1"/>
    <col min="2632" max="2632" width="1.33203125" style="81" customWidth="1"/>
    <col min="2633" max="2634" width="11.109375" style="63" customWidth="1"/>
    <col min="2635" max="2635" width="12.109375" style="63" customWidth="1"/>
    <col min="2636" max="2638" width="11.109375" style="48" customWidth="1"/>
    <col min="2639" max="2639" width="53.88671875" style="81" customWidth="1"/>
    <col min="2640" max="2640" width="1.33203125" style="81" customWidth="1"/>
    <col min="2641" max="2642" width="11.109375" style="63" customWidth="1"/>
    <col min="2643" max="2643" width="12.109375" style="63" customWidth="1"/>
    <col min="2644" max="2646" width="11.109375" style="48" customWidth="1"/>
    <col min="2647" max="2647" width="53.88671875" style="81" customWidth="1"/>
    <col min="2648" max="2648" width="1.33203125" style="81" customWidth="1"/>
    <col min="2649" max="2650" width="11.109375" style="63" customWidth="1"/>
    <col min="2651" max="2651" width="12.109375" style="63" customWidth="1"/>
    <col min="2652" max="2654" width="11.109375" style="48" customWidth="1"/>
    <col min="2655" max="2655" width="53.88671875" style="81" customWidth="1"/>
    <col min="2656" max="2656" width="1.33203125" style="81" customWidth="1"/>
    <col min="2657" max="2658" width="11.109375" style="63" customWidth="1"/>
    <col min="2659" max="2659" width="12.109375" style="63" customWidth="1"/>
    <col min="2660" max="2662" width="11.109375" style="48" customWidth="1"/>
    <col min="2663" max="2663" width="53.88671875" style="81" customWidth="1"/>
    <col min="2664" max="2664" width="1.33203125" style="81" customWidth="1"/>
    <col min="2665" max="2666" width="11.109375" style="63" customWidth="1"/>
    <col min="2667" max="2667" width="12.109375" style="63" customWidth="1"/>
    <col min="2668" max="2670" width="11.109375" style="48" customWidth="1"/>
    <col min="2671" max="2671" width="53.88671875" style="81" customWidth="1"/>
    <col min="2672" max="2672" width="1.33203125" style="81" customWidth="1"/>
    <col min="2673" max="2674" width="11.109375" style="63" customWidth="1"/>
    <col min="2675" max="2675" width="12.109375" style="63" customWidth="1"/>
    <col min="2676" max="2678" width="11.109375" style="48" customWidth="1"/>
    <col min="2679" max="2679" width="53.88671875" style="81" customWidth="1"/>
    <col min="2680" max="2680" width="1.33203125" style="81" customWidth="1"/>
    <col min="2681" max="2682" width="11.109375" style="63" customWidth="1"/>
    <col min="2683" max="2683" width="12.109375" style="63" customWidth="1"/>
    <col min="2684" max="2686" width="11.109375" style="48" customWidth="1"/>
    <col min="2687" max="2687" width="53.88671875" style="81" customWidth="1"/>
    <col min="2688" max="2688" width="1.33203125" style="81" customWidth="1"/>
    <col min="2689" max="2690" width="11.109375" style="63" customWidth="1"/>
    <col min="2691" max="2691" width="12.109375" style="63" customWidth="1"/>
    <col min="2692" max="2694" width="11.109375" style="48" customWidth="1"/>
    <col min="2695" max="2695" width="53.88671875" style="81" customWidth="1"/>
    <col min="2696" max="2696" width="1.33203125" style="81" customWidth="1"/>
    <col min="2697" max="2698" width="11.109375" style="63" customWidth="1"/>
    <col min="2699" max="2699" width="12.109375" style="63" customWidth="1"/>
    <col min="2700" max="2702" width="11.109375" style="48" customWidth="1"/>
    <col min="2703" max="2703" width="53.88671875" style="81" customWidth="1"/>
    <col min="2704" max="2704" width="1.33203125" style="81" customWidth="1"/>
    <col min="2705" max="2706" width="11.109375" style="63" customWidth="1"/>
    <col min="2707" max="2707" width="12.109375" style="63" customWidth="1"/>
    <col min="2708" max="2710" width="11.109375" style="48" customWidth="1"/>
    <col min="2711" max="2711" width="53.88671875" style="81" customWidth="1"/>
    <col min="2712" max="2712" width="1.33203125" style="81" customWidth="1"/>
    <col min="2713" max="2714" width="11.109375" style="63" customWidth="1"/>
    <col min="2715" max="2715" width="12.109375" style="63" customWidth="1"/>
    <col min="2716" max="2718" width="11.109375" style="48" customWidth="1"/>
    <col min="2719" max="2719" width="53.88671875" style="81" customWidth="1"/>
    <col min="2720" max="2720" width="1.33203125" style="81" customWidth="1"/>
    <col min="2721" max="2722" width="11.109375" style="63" customWidth="1"/>
    <col min="2723" max="2723" width="12.109375" style="63" customWidth="1"/>
    <col min="2724" max="2726" width="11.109375" style="48" customWidth="1"/>
    <col min="2727" max="2727" width="53.88671875" style="81" customWidth="1"/>
    <col min="2728" max="2728" width="1.33203125" style="81" customWidth="1"/>
    <col min="2729" max="2730" width="11.109375" style="63" customWidth="1"/>
    <col min="2731" max="2731" width="12.109375" style="63" customWidth="1"/>
    <col min="2732" max="2734" width="11.109375" style="48" customWidth="1"/>
    <col min="2735" max="2735" width="53.88671875" style="81" customWidth="1"/>
    <col min="2736" max="2736" width="1.33203125" style="81" customWidth="1"/>
    <col min="2737" max="2738" width="11.109375" style="63" customWidth="1"/>
    <col min="2739" max="2739" width="12.109375" style="63" customWidth="1"/>
    <col min="2740" max="2742" width="11.109375" style="48" customWidth="1"/>
    <col min="2743" max="2743" width="53.88671875" style="81" customWidth="1"/>
    <col min="2744" max="2744" width="1.33203125" style="81" customWidth="1"/>
    <col min="2745" max="2746" width="11.109375" style="63" customWidth="1"/>
    <col min="2747" max="2747" width="12.109375" style="63" customWidth="1"/>
    <col min="2748" max="2750" width="11.109375" style="48" customWidth="1"/>
    <col min="2751" max="2751" width="53.88671875" style="81" customWidth="1"/>
    <col min="2752" max="2752" width="1.33203125" style="81" customWidth="1"/>
    <col min="2753" max="2754" width="11.109375" style="63" customWidth="1"/>
    <col min="2755" max="2755" width="12.109375" style="63" customWidth="1"/>
    <col min="2756" max="2758" width="11.109375" style="48" customWidth="1"/>
    <col min="2759" max="2759" width="53.88671875" style="81" customWidth="1"/>
    <col min="2760" max="2760" width="1.33203125" style="81" customWidth="1"/>
    <col min="2761" max="2762" width="11.109375" style="63" customWidth="1"/>
    <col min="2763" max="2763" width="12.109375" style="63" customWidth="1"/>
    <col min="2764" max="2766" width="11.109375" style="48" customWidth="1"/>
    <col min="2767" max="2767" width="53.88671875" style="81" customWidth="1"/>
    <col min="2768" max="2768" width="1.33203125" style="81" customWidth="1"/>
    <col min="2769" max="2770" width="11.109375" style="63" customWidth="1"/>
    <col min="2771" max="2771" width="12.109375" style="63" customWidth="1"/>
    <col min="2772" max="2774" width="11.109375" style="48" customWidth="1"/>
    <col min="2775" max="2775" width="53.88671875" style="81" customWidth="1"/>
    <col min="2776" max="2776" width="1.33203125" style="81" customWidth="1"/>
    <col min="2777" max="2778" width="11.109375" style="63" customWidth="1"/>
    <col min="2779" max="2779" width="12.109375" style="63" customWidth="1"/>
    <col min="2780" max="2782" width="11.109375" style="48" customWidth="1"/>
    <col min="2783" max="2783" width="53.88671875" style="81" customWidth="1"/>
    <col min="2784" max="2784" width="1.33203125" style="81" customWidth="1"/>
    <col min="2785" max="2786" width="11.109375" style="63" customWidth="1"/>
    <col min="2787" max="2787" width="12.109375" style="63" customWidth="1"/>
    <col min="2788" max="2790" width="11.109375" style="48" customWidth="1"/>
    <col min="2791" max="2791" width="53.88671875" style="81" customWidth="1"/>
    <col min="2792" max="2792" width="1.33203125" style="81" customWidth="1"/>
    <col min="2793" max="2794" width="11.109375" style="63" customWidth="1"/>
    <col min="2795" max="2795" width="12.109375" style="63" customWidth="1"/>
    <col min="2796" max="2798" width="11.109375" style="48" customWidth="1"/>
    <col min="2799" max="2799" width="53.88671875" style="81" customWidth="1"/>
    <col min="2800" max="2800" width="1.33203125" style="81" customWidth="1"/>
    <col min="2801" max="2802" width="11.109375" style="63" customWidth="1"/>
    <col min="2803" max="2803" width="12.109375" style="63" customWidth="1"/>
    <col min="2804" max="2806" width="11.109375" style="48" customWidth="1"/>
    <col min="2807" max="2807" width="53.88671875" style="81" customWidth="1"/>
    <col min="2808" max="2808" width="1.33203125" style="81" customWidth="1"/>
    <col min="2809" max="2810" width="11.109375" style="63" customWidth="1"/>
    <col min="2811" max="2811" width="12.109375" style="63" customWidth="1"/>
    <col min="2812" max="2814" width="11.109375" style="48" customWidth="1"/>
    <col min="2815" max="2815" width="53.88671875" style="81" customWidth="1"/>
    <col min="2816" max="2816" width="1.33203125" style="81" customWidth="1"/>
    <col min="2817" max="2818" width="11.109375" style="63" customWidth="1"/>
    <col min="2819" max="2819" width="12.109375" style="63" customWidth="1"/>
    <col min="2820" max="2822" width="11.109375" style="48" customWidth="1"/>
    <col min="2823" max="2823" width="53.88671875" style="81" customWidth="1"/>
    <col min="2824" max="2824" width="1.33203125" style="81" customWidth="1"/>
    <col min="2825" max="2826" width="11.109375" style="63" customWidth="1"/>
    <col min="2827" max="2827" width="12.109375" style="63" customWidth="1"/>
    <col min="2828" max="2830" width="11.109375" style="48" customWidth="1"/>
    <col min="2831" max="2831" width="53.88671875" style="81" customWidth="1"/>
    <col min="2832" max="2832" width="1.33203125" style="81" customWidth="1"/>
    <col min="2833" max="2834" width="11.109375" style="63" customWidth="1"/>
    <col min="2835" max="2835" width="12.109375" style="63" customWidth="1"/>
    <col min="2836" max="2838" width="11.109375" style="48" customWidth="1"/>
    <col min="2839" max="2839" width="53.88671875" style="81" customWidth="1"/>
    <col min="2840" max="2840" width="1.33203125" style="81" customWidth="1"/>
    <col min="2841" max="2842" width="11.109375" style="63" customWidth="1"/>
    <col min="2843" max="2843" width="12.109375" style="63" customWidth="1"/>
    <col min="2844" max="2846" width="11.109375" style="48" customWidth="1"/>
    <col min="2847" max="2847" width="53.88671875" style="81" customWidth="1"/>
    <col min="2848" max="2848" width="1.33203125" style="81" customWidth="1"/>
    <col min="2849" max="2850" width="11.109375" style="63" customWidth="1"/>
    <col min="2851" max="2851" width="12.109375" style="63" customWidth="1"/>
    <col min="2852" max="2854" width="11.109375" style="48" customWidth="1"/>
    <col min="2855" max="2855" width="53.88671875" style="81" customWidth="1"/>
    <col min="2856" max="2856" width="1.33203125" style="81" customWidth="1"/>
    <col min="2857" max="2858" width="11.109375" style="63" customWidth="1"/>
    <col min="2859" max="2859" width="12.109375" style="63" customWidth="1"/>
    <col min="2860" max="2862" width="11.109375" style="48" customWidth="1"/>
    <col min="2863" max="2863" width="53.88671875" style="81" customWidth="1"/>
    <col min="2864" max="2864" width="1.33203125" style="81" customWidth="1"/>
    <col min="2865" max="2866" width="11.109375" style="63" customWidth="1"/>
    <col min="2867" max="2867" width="12.109375" style="63" customWidth="1"/>
    <col min="2868" max="2870" width="11.109375" style="48" customWidth="1"/>
    <col min="2871" max="2871" width="53.88671875" style="81" customWidth="1"/>
    <col min="2872" max="2872" width="1.33203125" style="81" customWidth="1"/>
    <col min="2873" max="2874" width="11.109375" style="63" customWidth="1"/>
    <col min="2875" max="2875" width="12.109375" style="63" customWidth="1"/>
    <col min="2876" max="2878" width="11.109375" style="48" customWidth="1"/>
    <col min="2879" max="2879" width="53.88671875" style="81" customWidth="1"/>
    <col min="2880" max="2880" width="1.33203125" style="81" customWidth="1"/>
    <col min="2881" max="2882" width="11.109375" style="63" customWidth="1"/>
    <col min="2883" max="2883" width="12.109375" style="63" customWidth="1"/>
    <col min="2884" max="2886" width="11.109375" style="48" customWidth="1"/>
    <col min="2887" max="2887" width="53.88671875" style="81" customWidth="1"/>
    <col min="2888" max="2888" width="1.33203125" style="81" customWidth="1"/>
    <col min="2889" max="2890" width="11.109375" style="63" customWidth="1"/>
    <col min="2891" max="2891" width="12.109375" style="63" customWidth="1"/>
    <col min="2892" max="2894" width="11.109375" style="48" customWidth="1"/>
    <col min="2895" max="2895" width="53.88671875" style="81" customWidth="1"/>
    <col min="2896" max="2896" width="1.33203125" style="81" customWidth="1"/>
    <col min="2897" max="2898" width="11.109375" style="63" customWidth="1"/>
    <col min="2899" max="2899" width="12.109375" style="63" customWidth="1"/>
    <col min="2900" max="2902" width="11.109375" style="48" customWidth="1"/>
    <col min="2903" max="2903" width="53.88671875" style="81" customWidth="1"/>
    <col min="2904" max="2904" width="1.33203125" style="81" customWidth="1"/>
    <col min="2905" max="2906" width="11.109375" style="63" customWidth="1"/>
    <col min="2907" max="2907" width="12.109375" style="63" customWidth="1"/>
    <col min="2908" max="2910" width="11.109375" style="48" customWidth="1"/>
    <col min="2911" max="2911" width="53.88671875" style="81" customWidth="1"/>
    <col min="2912" max="2912" width="1.33203125" style="81" customWidth="1"/>
    <col min="2913" max="2914" width="11.109375" style="63" customWidth="1"/>
    <col min="2915" max="2915" width="12.109375" style="63" customWidth="1"/>
    <col min="2916" max="2918" width="11.109375" style="48" customWidth="1"/>
    <col min="2919" max="2919" width="53.88671875" style="81" customWidth="1"/>
    <col min="2920" max="2920" width="1.33203125" style="81" customWidth="1"/>
    <col min="2921" max="2922" width="11.109375" style="63" customWidth="1"/>
    <col min="2923" max="2923" width="12.109375" style="63" customWidth="1"/>
    <col min="2924" max="2926" width="11.109375" style="48" customWidth="1"/>
    <col min="2927" max="2927" width="53.88671875" style="81" customWidth="1"/>
    <col min="2928" max="2928" width="1.33203125" style="81" customWidth="1"/>
    <col min="2929" max="2930" width="11.109375" style="63" customWidth="1"/>
    <col min="2931" max="2931" width="12.109375" style="63" customWidth="1"/>
    <col min="2932" max="2934" width="11.109375" style="48" customWidth="1"/>
    <col min="2935" max="2935" width="53.88671875" style="81" customWidth="1"/>
    <col min="2936" max="2936" width="1.33203125" style="81" customWidth="1"/>
    <col min="2937" max="2938" width="11.109375" style="63" customWidth="1"/>
    <col min="2939" max="2939" width="12.109375" style="63" customWidth="1"/>
    <col min="2940" max="2942" width="11.109375" style="48" customWidth="1"/>
    <col min="2943" max="2943" width="53.88671875" style="81" customWidth="1"/>
    <col min="2944" max="2944" width="1.33203125" style="81" customWidth="1"/>
    <col min="2945" max="2946" width="11.109375" style="63" customWidth="1"/>
    <col min="2947" max="2947" width="12.109375" style="63" customWidth="1"/>
    <col min="2948" max="2950" width="11.109375" style="48" customWidth="1"/>
    <col min="2951" max="2951" width="53.88671875" style="81" customWidth="1"/>
    <col min="2952" max="2952" width="1.33203125" style="81" customWidth="1"/>
    <col min="2953" max="2954" width="11.109375" style="63" customWidth="1"/>
    <col min="2955" max="2955" width="12.109375" style="63" customWidth="1"/>
    <col min="2956" max="2958" width="11.109375" style="48" customWidth="1"/>
    <col min="2959" max="2959" width="53.88671875" style="81" customWidth="1"/>
    <col min="2960" max="2960" width="1.33203125" style="81" customWidth="1"/>
    <col min="2961" max="2962" width="11.109375" style="63" customWidth="1"/>
    <col min="2963" max="2963" width="12.109375" style="63" customWidth="1"/>
    <col min="2964" max="2966" width="11.109375" style="48" customWidth="1"/>
    <col min="2967" max="2967" width="53.88671875" style="81" customWidth="1"/>
    <col min="2968" max="2968" width="1.33203125" style="81" customWidth="1"/>
    <col min="2969" max="2970" width="11.109375" style="63" customWidth="1"/>
    <col min="2971" max="2971" width="12.109375" style="63" customWidth="1"/>
    <col min="2972" max="2974" width="11.109375" style="48" customWidth="1"/>
    <col min="2975" max="2975" width="53.88671875" style="81" customWidth="1"/>
    <col min="2976" max="2976" width="1.33203125" style="81" customWidth="1"/>
    <col min="2977" max="2978" width="11.109375" style="63" customWidth="1"/>
    <col min="2979" max="2979" width="12.109375" style="63" customWidth="1"/>
    <col min="2980" max="2982" width="11.109375" style="48" customWidth="1"/>
    <col min="2983" max="2983" width="53.88671875" style="81" customWidth="1"/>
    <col min="2984" max="2984" width="1.33203125" style="81" customWidth="1"/>
    <col min="2985" max="2986" width="11.109375" style="63" customWidth="1"/>
    <col min="2987" max="2987" width="12.109375" style="63" customWidth="1"/>
    <col min="2988" max="2990" width="11.109375" style="48" customWidth="1"/>
    <col min="2991" max="2991" width="53.88671875" style="81" customWidth="1"/>
    <col min="2992" max="2992" width="1.33203125" style="81" customWidth="1"/>
    <col min="2993" max="2994" width="11.109375" style="63" customWidth="1"/>
    <col min="2995" max="2995" width="12.109375" style="63" customWidth="1"/>
    <col min="2996" max="2998" width="11.109375" style="48" customWidth="1"/>
    <col min="2999" max="2999" width="53.88671875" style="81" customWidth="1"/>
    <col min="3000" max="3000" width="1.33203125" style="81" customWidth="1"/>
    <col min="3001" max="3002" width="11.109375" style="63" customWidth="1"/>
    <col min="3003" max="3003" width="12.109375" style="63" customWidth="1"/>
    <col min="3004" max="3006" width="11.109375" style="48" customWidth="1"/>
    <col min="3007" max="3007" width="53.88671875" style="81" customWidth="1"/>
    <col min="3008" max="3008" width="1.33203125" style="81" customWidth="1"/>
    <col min="3009" max="3010" width="11.109375" style="63" customWidth="1"/>
    <col min="3011" max="3011" width="12.109375" style="63" customWidth="1"/>
    <col min="3012" max="3014" width="11.109375" style="48" customWidth="1"/>
    <col min="3015" max="3015" width="53.88671875" style="81" customWidth="1"/>
    <col min="3016" max="3016" width="1.33203125" style="81" customWidth="1"/>
    <col min="3017" max="3018" width="11.109375" style="63" customWidth="1"/>
    <col min="3019" max="3019" width="12.109375" style="63" customWidth="1"/>
    <col min="3020" max="3022" width="11.109375" style="48" customWidth="1"/>
    <col min="3023" max="3023" width="53.88671875" style="81" customWidth="1"/>
    <col min="3024" max="3024" width="1.33203125" style="81" customWidth="1"/>
    <col min="3025" max="3026" width="11.109375" style="63" customWidth="1"/>
    <col min="3027" max="3027" width="12.109375" style="63" customWidth="1"/>
    <col min="3028" max="3030" width="11.109375" style="48" customWidth="1"/>
    <col min="3031" max="3031" width="53.88671875" style="81" customWidth="1"/>
    <col min="3032" max="3032" width="1.33203125" style="81" customWidth="1"/>
    <col min="3033" max="3034" width="11.109375" style="63" customWidth="1"/>
    <col min="3035" max="3035" width="12.109375" style="63" customWidth="1"/>
    <col min="3036" max="3038" width="11.109375" style="48" customWidth="1"/>
    <col min="3039" max="3039" width="53.88671875" style="81" customWidth="1"/>
    <col min="3040" max="3040" width="1.33203125" style="81" customWidth="1"/>
    <col min="3041" max="3042" width="11.109375" style="63" customWidth="1"/>
    <col min="3043" max="3043" width="12.109375" style="63" customWidth="1"/>
    <col min="3044" max="3046" width="11.109375" style="48" customWidth="1"/>
    <col min="3047" max="3047" width="53.88671875" style="81" customWidth="1"/>
    <col min="3048" max="3048" width="1.33203125" style="81" customWidth="1"/>
    <col min="3049" max="3050" width="11.109375" style="63" customWidth="1"/>
    <col min="3051" max="3051" width="12.109375" style="63" customWidth="1"/>
    <col min="3052" max="3054" width="11.109375" style="48" customWidth="1"/>
    <col min="3055" max="3055" width="53.88671875" style="81" customWidth="1"/>
    <col min="3056" max="3056" width="1.33203125" style="81" customWidth="1"/>
    <col min="3057" max="3058" width="11.109375" style="63" customWidth="1"/>
    <col min="3059" max="3059" width="12.109375" style="63" customWidth="1"/>
    <col min="3060" max="3062" width="11.109375" style="48" customWidth="1"/>
    <col min="3063" max="3063" width="53.88671875" style="81" customWidth="1"/>
    <col min="3064" max="3064" width="1.33203125" style="81" customWidth="1"/>
    <col min="3065" max="3066" width="11.109375" style="63" customWidth="1"/>
    <col min="3067" max="3067" width="12.109375" style="63" customWidth="1"/>
    <col min="3068" max="3070" width="11.109375" style="48" customWidth="1"/>
    <col min="3071" max="3071" width="53.88671875" style="81" customWidth="1"/>
    <col min="3072" max="3072" width="1.33203125" style="81" customWidth="1"/>
    <col min="3073" max="3074" width="11.109375" style="63" customWidth="1"/>
    <col min="3075" max="3075" width="12.109375" style="63" customWidth="1"/>
    <col min="3076" max="3078" width="11.109375" style="48" customWidth="1"/>
    <col min="3079" max="3079" width="53.88671875" style="81" customWidth="1"/>
    <col min="3080" max="3080" width="1.33203125" style="81" customWidth="1"/>
    <col min="3081" max="3082" width="11.109375" style="63" customWidth="1"/>
    <col min="3083" max="3083" width="12.109375" style="63" customWidth="1"/>
    <col min="3084" max="3086" width="11.109375" style="48" customWidth="1"/>
    <col min="3087" max="3087" width="53.88671875" style="81" customWidth="1"/>
    <col min="3088" max="3088" width="1.33203125" style="81" customWidth="1"/>
    <col min="3089" max="3090" width="11.109375" style="63" customWidth="1"/>
    <col min="3091" max="3091" width="12.109375" style="63" customWidth="1"/>
    <col min="3092" max="3094" width="11.109375" style="48" customWidth="1"/>
    <col min="3095" max="3095" width="53.88671875" style="81" customWidth="1"/>
    <col min="3096" max="3096" width="1.33203125" style="81" customWidth="1"/>
    <col min="3097" max="3098" width="11.109375" style="63" customWidth="1"/>
    <col min="3099" max="3099" width="12.109375" style="63" customWidth="1"/>
    <col min="3100" max="3102" width="11.109375" style="48" customWidth="1"/>
    <col min="3103" max="3103" width="53.88671875" style="81" customWidth="1"/>
    <col min="3104" max="3104" width="1.33203125" style="81" customWidth="1"/>
    <col min="3105" max="3106" width="11.109375" style="63" customWidth="1"/>
    <col min="3107" max="3107" width="12.109375" style="63" customWidth="1"/>
    <col min="3108" max="3110" width="11.109375" style="48" customWidth="1"/>
    <col min="3111" max="3111" width="53.88671875" style="81" customWidth="1"/>
    <col min="3112" max="3112" width="1.33203125" style="81" customWidth="1"/>
    <col min="3113" max="3114" width="11.109375" style="63" customWidth="1"/>
    <col min="3115" max="3115" width="12.109375" style="63" customWidth="1"/>
    <col min="3116" max="3118" width="11.109375" style="48" customWidth="1"/>
    <col min="3119" max="3119" width="53.88671875" style="81" customWidth="1"/>
    <col min="3120" max="3120" width="1.33203125" style="81" customWidth="1"/>
    <col min="3121" max="3122" width="11.109375" style="63" customWidth="1"/>
    <col min="3123" max="3123" width="12.109375" style="63" customWidth="1"/>
    <col min="3124" max="3126" width="11.109375" style="48" customWidth="1"/>
    <col min="3127" max="3127" width="53.88671875" style="81" customWidth="1"/>
    <col min="3128" max="3128" width="1.33203125" style="81" customWidth="1"/>
    <col min="3129" max="3130" width="11.109375" style="63" customWidth="1"/>
    <col min="3131" max="3131" width="12.109375" style="63" customWidth="1"/>
    <col min="3132" max="3134" width="11.109375" style="48" customWidth="1"/>
    <col min="3135" max="3135" width="53.88671875" style="81" customWidth="1"/>
    <col min="3136" max="3136" width="1.33203125" style="81" customWidth="1"/>
    <col min="3137" max="3138" width="11.109375" style="63" customWidth="1"/>
    <col min="3139" max="3139" width="12.109375" style="63" customWidth="1"/>
    <col min="3140" max="3142" width="11.109375" style="48" customWidth="1"/>
    <col min="3143" max="3143" width="53.88671875" style="81" customWidth="1"/>
    <col min="3144" max="3144" width="1.33203125" style="81" customWidth="1"/>
    <col min="3145" max="3146" width="11.109375" style="63" customWidth="1"/>
    <col min="3147" max="3147" width="12.109375" style="63" customWidth="1"/>
    <col min="3148" max="3150" width="11.109375" style="48" customWidth="1"/>
    <col min="3151" max="3151" width="53.88671875" style="81" customWidth="1"/>
    <col min="3152" max="3152" width="1.33203125" style="81" customWidth="1"/>
    <col min="3153" max="3154" width="11.109375" style="63" customWidth="1"/>
    <col min="3155" max="3155" width="12.109375" style="63" customWidth="1"/>
    <col min="3156" max="3158" width="11.109375" style="48" customWidth="1"/>
    <col min="3159" max="3159" width="53.88671875" style="81" customWidth="1"/>
    <col min="3160" max="3160" width="1.33203125" style="81" customWidth="1"/>
    <col min="3161" max="3162" width="11.109375" style="63" customWidth="1"/>
    <col min="3163" max="3163" width="12.109375" style="63" customWidth="1"/>
    <col min="3164" max="3166" width="11.109375" style="48" customWidth="1"/>
    <col min="3167" max="3167" width="53.88671875" style="81" customWidth="1"/>
    <col min="3168" max="3168" width="1.33203125" style="81" customWidth="1"/>
    <col min="3169" max="3170" width="11.109375" style="63" customWidth="1"/>
    <col min="3171" max="3171" width="12.109375" style="63" customWidth="1"/>
    <col min="3172" max="3174" width="11.109375" style="48" customWidth="1"/>
    <col min="3175" max="3175" width="53.88671875" style="81" customWidth="1"/>
    <col min="3176" max="3176" width="1.33203125" style="81" customWidth="1"/>
    <col min="3177" max="3178" width="11.109375" style="63" customWidth="1"/>
    <col min="3179" max="3179" width="12.109375" style="63" customWidth="1"/>
    <col min="3180" max="3182" width="11.109375" style="48" customWidth="1"/>
    <col min="3183" max="3183" width="53.88671875" style="81" customWidth="1"/>
    <col min="3184" max="3184" width="1.33203125" style="81" customWidth="1"/>
    <col min="3185" max="3186" width="11.109375" style="63" customWidth="1"/>
    <col min="3187" max="3187" width="12.109375" style="63" customWidth="1"/>
    <col min="3188" max="3190" width="11.109375" style="48" customWidth="1"/>
    <col min="3191" max="3191" width="53.88671875" style="81" customWidth="1"/>
    <col min="3192" max="3192" width="1.33203125" style="81" customWidth="1"/>
    <col min="3193" max="3194" width="11.109375" style="63" customWidth="1"/>
    <col min="3195" max="3195" width="12.109375" style="63" customWidth="1"/>
    <col min="3196" max="3198" width="11.109375" style="48" customWidth="1"/>
    <col min="3199" max="3199" width="53.88671875" style="81" customWidth="1"/>
    <col min="3200" max="3200" width="1.33203125" style="81" customWidth="1"/>
    <col min="3201" max="3202" width="11.109375" style="63" customWidth="1"/>
    <col min="3203" max="3203" width="12.109375" style="63" customWidth="1"/>
    <col min="3204" max="3206" width="11.109375" style="48" customWidth="1"/>
    <col min="3207" max="3207" width="53.88671875" style="81" customWidth="1"/>
    <col min="3208" max="3208" width="1.33203125" style="81" customWidth="1"/>
    <col min="3209" max="3210" width="11.109375" style="63" customWidth="1"/>
    <col min="3211" max="3211" width="12.109375" style="63" customWidth="1"/>
    <col min="3212" max="3214" width="11.109375" style="48" customWidth="1"/>
    <col min="3215" max="3215" width="53.88671875" style="81" customWidth="1"/>
    <col min="3216" max="3216" width="1.33203125" style="81" customWidth="1"/>
    <col min="3217" max="3218" width="11.109375" style="63" customWidth="1"/>
    <col min="3219" max="3219" width="12.109375" style="63" customWidth="1"/>
    <col min="3220" max="3222" width="11.109375" style="48" customWidth="1"/>
    <col min="3223" max="3223" width="53.88671875" style="81" customWidth="1"/>
    <col min="3224" max="3224" width="1.33203125" style="81" customWidth="1"/>
    <col min="3225" max="3226" width="11.109375" style="63" customWidth="1"/>
    <col min="3227" max="3227" width="12.109375" style="63" customWidth="1"/>
    <col min="3228" max="3230" width="11.109375" style="48" customWidth="1"/>
    <col min="3231" max="3231" width="53.88671875" style="81" customWidth="1"/>
    <col min="3232" max="3232" width="1.33203125" style="81" customWidth="1"/>
    <col min="3233" max="3234" width="11.109375" style="63" customWidth="1"/>
    <col min="3235" max="3235" width="12.109375" style="63" customWidth="1"/>
    <col min="3236" max="3238" width="11.109375" style="48" customWidth="1"/>
    <col min="3239" max="3239" width="53.88671875" style="81" customWidth="1"/>
    <col min="3240" max="3240" width="1.33203125" style="81" customWidth="1"/>
    <col min="3241" max="3242" width="11.109375" style="63" customWidth="1"/>
    <col min="3243" max="3243" width="12.109375" style="63" customWidth="1"/>
    <col min="3244" max="3246" width="11.109375" style="48" customWidth="1"/>
    <col min="3247" max="3247" width="53.88671875" style="81" customWidth="1"/>
    <col min="3248" max="3248" width="1.33203125" style="81" customWidth="1"/>
    <col min="3249" max="3250" width="11.109375" style="63" customWidth="1"/>
    <col min="3251" max="3251" width="12.109375" style="63" customWidth="1"/>
    <col min="3252" max="3254" width="11.109375" style="48" customWidth="1"/>
    <col min="3255" max="3255" width="53.88671875" style="81" customWidth="1"/>
    <col min="3256" max="3256" width="1.33203125" style="81" customWidth="1"/>
    <col min="3257" max="3258" width="11.109375" style="63" customWidth="1"/>
    <col min="3259" max="3259" width="12.109375" style="63" customWidth="1"/>
    <col min="3260" max="3262" width="11.109375" style="48" customWidth="1"/>
    <col min="3263" max="3263" width="53.88671875" style="81" customWidth="1"/>
    <col min="3264" max="3264" width="1.33203125" style="81" customWidth="1"/>
    <col min="3265" max="3266" width="11.109375" style="63" customWidth="1"/>
    <col min="3267" max="3267" width="12.109375" style="63" customWidth="1"/>
    <col min="3268" max="3270" width="11.109375" style="48" customWidth="1"/>
    <col min="3271" max="3271" width="53.88671875" style="81" customWidth="1"/>
    <col min="3272" max="3272" width="1.33203125" style="81" customWidth="1"/>
    <col min="3273" max="3274" width="11.109375" style="63" customWidth="1"/>
    <col min="3275" max="3275" width="12.109375" style="63" customWidth="1"/>
    <col min="3276" max="3278" width="11.109375" style="48" customWidth="1"/>
    <col min="3279" max="3279" width="53.88671875" style="81" customWidth="1"/>
    <col min="3280" max="3280" width="1.33203125" style="81" customWidth="1"/>
    <col min="3281" max="3282" width="11.109375" style="63" customWidth="1"/>
    <col min="3283" max="3283" width="12.109375" style="63" customWidth="1"/>
    <col min="3284" max="3286" width="11.109375" style="48" customWidth="1"/>
    <col min="3287" max="3287" width="53.88671875" style="81" customWidth="1"/>
    <col min="3288" max="3288" width="1.33203125" style="81" customWidth="1"/>
    <col min="3289" max="3290" width="11.109375" style="63" customWidth="1"/>
    <col min="3291" max="3291" width="12.109375" style="63" customWidth="1"/>
    <col min="3292" max="3294" width="11.109375" style="48" customWidth="1"/>
    <col min="3295" max="3295" width="53.88671875" style="81" customWidth="1"/>
    <col min="3296" max="3296" width="1.33203125" style="81" customWidth="1"/>
    <col min="3297" max="3298" width="11.109375" style="63" customWidth="1"/>
    <col min="3299" max="3299" width="12.109375" style="63" customWidth="1"/>
    <col min="3300" max="3302" width="11.109375" style="48" customWidth="1"/>
    <col min="3303" max="3303" width="53.88671875" style="81" customWidth="1"/>
    <col min="3304" max="3304" width="1.33203125" style="81" customWidth="1"/>
    <col min="3305" max="3306" width="11.109375" style="63" customWidth="1"/>
    <col min="3307" max="3307" width="12.109375" style="63" customWidth="1"/>
    <col min="3308" max="3310" width="11.109375" style="48" customWidth="1"/>
    <col min="3311" max="3311" width="53.88671875" style="81" customWidth="1"/>
    <col min="3312" max="3312" width="1.33203125" style="81" customWidth="1"/>
    <col min="3313" max="3314" width="11.109375" style="63" customWidth="1"/>
    <col min="3315" max="3315" width="12.109375" style="63" customWidth="1"/>
    <col min="3316" max="3318" width="11.109375" style="48" customWidth="1"/>
    <col min="3319" max="3319" width="53.88671875" style="81" customWidth="1"/>
    <col min="3320" max="3320" width="1.33203125" style="81" customWidth="1"/>
    <col min="3321" max="3322" width="11.109375" style="63" customWidth="1"/>
    <col min="3323" max="3323" width="12.109375" style="63" customWidth="1"/>
    <col min="3324" max="3326" width="11.109375" style="48" customWidth="1"/>
    <col min="3327" max="3327" width="53.88671875" style="81" customWidth="1"/>
    <col min="3328" max="3328" width="1.33203125" style="81" customWidth="1"/>
    <col min="3329" max="3330" width="11.109375" style="63" customWidth="1"/>
    <col min="3331" max="3331" width="12.109375" style="63" customWidth="1"/>
    <col min="3332" max="3334" width="11.109375" style="48" customWidth="1"/>
    <col min="3335" max="3335" width="53.88671875" style="81" customWidth="1"/>
    <col min="3336" max="3336" width="1.33203125" style="81" customWidth="1"/>
    <col min="3337" max="3338" width="11.109375" style="63" customWidth="1"/>
    <col min="3339" max="3339" width="12.109375" style="63" customWidth="1"/>
    <col min="3340" max="3342" width="11.109375" style="48" customWidth="1"/>
    <col min="3343" max="3343" width="53.88671875" style="81" customWidth="1"/>
    <col min="3344" max="3344" width="1.33203125" style="81" customWidth="1"/>
    <col min="3345" max="3346" width="11.109375" style="63" customWidth="1"/>
    <col min="3347" max="3347" width="12.109375" style="63" customWidth="1"/>
    <col min="3348" max="3350" width="11.109375" style="48" customWidth="1"/>
    <col min="3351" max="3351" width="53.88671875" style="81" customWidth="1"/>
    <col min="3352" max="3352" width="1.33203125" style="81" customWidth="1"/>
    <col min="3353" max="3354" width="11.109375" style="63" customWidth="1"/>
    <col min="3355" max="3355" width="12.109375" style="63" customWidth="1"/>
    <col min="3356" max="3358" width="11.109375" style="48" customWidth="1"/>
    <col min="3359" max="3359" width="53.88671875" style="81" customWidth="1"/>
    <col min="3360" max="3360" width="1.33203125" style="81" customWidth="1"/>
    <col min="3361" max="3362" width="11.109375" style="63" customWidth="1"/>
    <col min="3363" max="3363" width="12.109375" style="63" customWidth="1"/>
    <col min="3364" max="3366" width="11.109375" style="48" customWidth="1"/>
    <col min="3367" max="3367" width="53.88671875" style="81" customWidth="1"/>
    <col min="3368" max="3368" width="1.33203125" style="81" customWidth="1"/>
    <col min="3369" max="3370" width="11.109375" style="63" customWidth="1"/>
    <col min="3371" max="3371" width="12.109375" style="63" customWidth="1"/>
    <col min="3372" max="3374" width="11.109375" style="48" customWidth="1"/>
    <col min="3375" max="3375" width="53.88671875" style="81" customWidth="1"/>
    <col min="3376" max="3376" width="1.33203125" style="81" customWidth="1"/>
    <col min="3377" max="3378" width="11.109375" style="63" customWidth="1"/>
    <col min="3379" max="3379" width="12.109375" style="63" customWidth="1"/>
    <col min="3380" max="3382" width="11.109375" style="48" customWidth="1"/>
    <col min="3383" max="3383" width="53.88671875" style="81" customWidth="1"/>
    <col min="3384" max="3384" width="1.33203125" style="81" customWidth="1"/>
    <col min="3385" max="3386" width="11.109375" style="63" customWidth="1"/>
    <col min="3387" max="3387" width="12.109375" style="63" customWidth="1"/>
    <col min="3388" max="3390" width="11.109375" style="48" customWidth="1"/>
    <col min="3391" max="3391" width="53.88671875" style="81" customWidth="1"/>
    <col min="3392" max="3392" width="1.33203125" style="81" customWidth="1"/>
    <col min="3393" max="3394" width="11.109375" style="63" customWidth="1"/>
    <col min="3395" max="3395" width="12.109375" style="63" customWidth="1"/>
    <col min="3396" max="3398" width="11.109375" style="48" customWidth="1"/>
    <col min="3399" max="3399" width="53.88671875" style="81" customWidth="1"/>
    <col min="3400" max="3400" width="1.33203125" style="81" customWidth="1"/>
    <col min="3401" max="3402" width="11.109375" style="63" customWidth="1"/>
    <col min="3403" max="3403" width="12.109375" style="63" customWidth="1"/>
    <col min="3404" max="3406" width="11.109375" style="48" customWidth="1"/>
    <col min="3407" max="3407" width="53.88671875" style="81" customWidth="1"/>
    <col min="3408" max="3408" width="1.33203125" style="81" customWidth="1"/>
    <col min="3409" max="3410" width="11.109375" style="63" customWidth="1"/>
    <col min="3411" max="3411" width="12.109375" style="63" customWidth="1"/>
    <col min="3412" max="3414" width="11.109375" style="48" customWidth="1"/>
    <col min="3415" max="3415" width="53.88671875" style="81" customWidth="1"/>
    <col min="3416" max="3416" width="1.33203125" style="81" customWidth="1"/>
    <col min="3417" max="3418" width="11.109375" style="63" customWidth="1"/>
    <col min="3419" max="3419" width="12.109375" style="63" customWidth="1"/>
    <col min="3420" max="3422" width="11.109375" style="48" customWidth="1"/>
    <col min="3423" max="3423" width="53.88671875" style="81" customWidth="1"/>
    <col min="3424" max="3424" width="1.33203125" style="81" customWidth="1"/>
    <col min="3425" max="3426" width="11.109375" style="63" customWidth="1"/>
    <col min="3427" max="3427" width="12.109375" style="63" customWidth="1"/>
    <col min="3428" max="3430" width="11.109375" style="48" customWidth="1"/>
    <col min="3431" max="3431" width="53.88671875" style="81" customWidth="1"/>
    <col min="3432" max="3432" width="1.33203125" style="81" customWidth="1"/>
    <col min="3433" max="3434" width="11.109375" style="63" customWidth="1"/>
    <col min="3435" max="3435" width="12.109375" style="63" customWidth="1"/>
    <col min="3436" max="3438" width="11.109375" style="48" customWidth="1"/>
    <col min="3439" max="3439" width="53.88671875" style="81" customWidth="1"/>
    <col min="3440" max="3440" width="1.33203125" style="81" customWidth="1"/>
    <col min="3441" max="3442" width="11.109375" style="63" customWidth="1"/>
    <col min="3443" max="3443" width="12.109375" style="63" customWidth="1"/>
    <col min="3444" max="3446" width="11.109375" style="48" customWidth="1"/>
    <col min="3447" max="3447" width="53.88671875" style="81" customWidth="1"/>
    <col min="3448" max="3448" width="1.33203125" style="81" customWidth="1"/>
    <col min="3449" max="3450" width="11.109375" style="63" customWidth="1"/>
    <col min="3451" max="3451" width="12.109375" style="63" customWidth="1"/>
    <col min="3452" max="3454" width="11.109375" style="48" customWidth="1"/>
    <col min="3455" max="3455" width="53.88671875" style="81" customWidth="1"/>
    <col min="3456" max="3456" width="1.33203125" style="81" customWidth="1"/>
    <col min="3457" max="3458" width="11.109375" style="63" customWidth="1"/>
    <col min="3459" max="3459" width="12.109375" style="63" customWidth="1"/>
    <col min="3460" max="3462" width="11.109375" style="48" customWidth="1"/>
    <col min="3463" max="3463" width="53.88671875" style="81" customWidth="1"/>
    <col min="3464" max="3464" width="1.33203125" style="81" customWidth="1"/>
    <col min="3465" max="3466" width="11.109375" style="63" customWidth="1"/>
    <col min="3467" max="3467" width="12.109375" style="63" customWidth="1"/>
    <col min="3468" max="3470" width="11.109375" style="48" customWidth="1"/>
    <col min="3471" max="3471" width="53.88671875" style="81" customWidth="1"/>
    <col min="3472" max="3472" width="1.33203125" style="81" customWidth="1"/>
    <col min="3473" max="3474" width="11.109375" style="63" customWidth="1"/>
    <col min="3475" max="3475" width="12.109375" style="63" customWidth="1"/>
    <col min="3476" max="3478" width="11.109375" style="48" customWidth="1"/>
    <col min="3479" max="3479" width="53.88671875" style="81" customWidth="1"/>
    <col min="3480" max="3480" width="1.33203125" style="81" customWidth="1"/>
    <col min="3481" max="3482" width="11.109375" style="63" customWidth="1"/>
    <col min="3483" max="3483" width="12.109375" style="63" customWidth="1"/>
    <col min="3484" max="3486" width="11.109375" style="48" customWidth="1"/>
    <col min="3487" max="3487" width="53.88671875" style="81" customWidth="1"/>
    <col min="3488" max="3488" width="1.33203125" style="81" customWidth="1"/>
    <col min="3489" max="3490" width="11.109375" style="63" customWidth="1"/>
    <col min="3491" max="3491" width="12.109375" style="63" customWidth="1"/>
    <col min="3492" max="3494" width="11.109375" style="48" customWidth="1"/>
    <col min="3495" max="3495" width="53.88671875" style="81" customWidth="1"/>
    <col min="3496" max="3496" width="1.33203125" style="81" customWidth="1"/>
    <col min="3497" max="3498" width="11.109375" style="63" customWidth="1"/>
    <col min="3499" max="3499" width="12.109375" style="63" customWidth="1"/>
    <col min="3500" max="3502" width="11.109375" style="48" customWidth="1"/>
    <col min="3503" max="3503" width="53.88671875" style="81" customWidth="1"/>
    <col min="3504" max="3504" width="1.33203125" style="81" customWidth="1"/>
    <col min="3505" max="3506" width="11.109375" style="63" customWidth="1"/>
    <col min="3507" max="3507" width="12.109375" style="63" customWidth="1"/>
    <col min="3508" max="3510" width="11.109375" style="48" customWidth="1"/>
    <col min="3511" max="3511" width="53.88671875" style="81" customWidth="1"/>
    <col min="3512" max="3512" width="1.33203125" style="81" customWidth="1"/>
    <col min="3513" max="3514" width="11.109375" style="63" customWidth="1"/>
    <col min="3515" max="3515" width="12.109375" style="63" customWidth="1"/>
    <col min="3516" max="3518" width="11.109375" style="48" customWidth="1"/>
    <col min="3519" max="3519" width="53.88671875" style="81" customWidth="1"/>
    <col min="3520" max="3520" width="1.33203125" style="81" customWidth="1"/>
    <col min="3521" max="3522" width="11.109375" style="63" customWidth="1"/>
    <col min="3523" max="3523" width="12.109375" style="63" customWidth="1"/>
    <col min="3524" max="3526" width="11.109375" style="48" customWidth="1"/>
    <col min="3527" max="3527" width="53.88671875" style="81" customWidth="1"/>
    <col min="3528" max="3528" width="1.33203125" style="81" customWidth="1"/>
    <col min="3529" max="3530" width="11.109375" style="63" customWidth="1"/>
    <col min="3531" max="3531" width="12.109375" style="63" customWidth="1"/>
    <col min="3532" max="3534" width="11.109375" style="48" customWidth="1"/>
    <col min="3535" max="3535" width="53.88671875" style="81" customWidth="1"/>
    <col min="3536" max="3536" width="1.33203125" style="81" customWidth="1"/>
    <col min="3537" max="3538" width="11.109375" style="63" customWidth="1"/>
    <col min="3539" max="3539" width="12.109375" style="63" customWidth="1"/>
    <col min="3540" max="3542" width="11.109375" style="48" customWidth="1"/>
    <col min="3543" max="3543" width="53.88671875" style="81" customWidth="1"/>
    <col min="3544" max="3544" width="1.33203125" style="81" customWidth="1"/>
    <col min="3545" max="3546" width="11.109375" style="63" customWidth="1"/>
    <col min="3547" max="3547" width="12.109375" style="63" customWidth="1"/>
    <col min="3548" max="3550" width="11.109375" style="48" customWidth="1"/>
    <col min="3551" max="3551" width="53.88671875" style="81" customWidth="1"/>
    <col min="3552" max="3552" width="1.33203125" style="81" customWidth="1"/>
    <col min="3553" max="3554" width="11.109375" style="63" customWidth="1"/>
    <col min="3555" max="3555" width="12.109375" style="63" customWidth="1"/>
    <col min="3556" max="3558" width="11.109375" style="48" customWidth="1"/>
    <col min="3559" max="3559" width="53.88671875" style="81" customWidth="1"/>
    <col min="3560" max="3560" width="1.33203125" style="81" customWidth="1"/>
    <col min="3561" max="3562" width="11.109375" style="63" customWidth="1"/>
    <col min="3563" max="3563" width="12.109375" style="63" customWidth="1"/>
    <col min="3564" max="3566" width="11.109375" style="48" customWidth="1"/>
    <col min="3567" max="3567" width="53.88671875" style="81" customWidth="1"/>
    <col min="3568" max="3568" width="1.33203125" style="81" customWidth="1"/>
    <col min="3569" max="3570" width="11.109375" style="63" customWidth="1"/>
    <col min="3571" max="3571" width="12.109375" style="63" customWidth="1"/>
    <col min="3572" max="3574" width="11.109375" style="48" customWidth="1"/>
    <col min="3575" max="3575" width="53.88671875" style="81" customWidth="1"/>
    <col min="3576" max="3576" width="1.33203125" style="81" customWidth="1"/>
    <col min="3577" max="3578" width="11.109375" style="63" customWidth="1"/>
    <col min="3579" max="3579" width="12.109375" style="63" customWidth="1"/>
    <col min="3580" max="3582" width="11.109375" style="48" customWidth="1"/>
    <col min="3583" max="3583" width="53.88671875" style="81" customWidth="1"/>
    <col min="3584" max="3584" width="1.33203125" style="81" customWidth="1"/>
    <col min="3585" max="3586" width="11.109375" style="63" customWidth="1"/>
    <col min="3587" max="3587" width="12.109375" style="63" customWidth="1"/>
    <col min="3588" max="3590" width="11.109375" style="48" customWidth="1"/>
    <col min="3591" max="3591" width="53.88671875" style="81" customWidth="1"/>
    <col min="3592" max="3592" width="1.33203125" style="81" customWidth="1"/>
    <col min="3593" max="3594" width="11.109375" style="63" customWidth="1"/>
    <col min="3595" max="3595" width="12.109375" style="63" customWidth="1"/>
    <col min="3596" max="3598" width="11.109375" style="48" customWidth="1"/>
    <col min="3599" max="3599" width="53.88671875" style="81" customWidth="1"/>
    <col min="3600" max="3600" width="1.33203125" style="81" customWidth="1"/>
    <col min="3601" max="3602" width="11.109375" style="63" customWidth="1"/>
    <col min="3603" max="3603" width="12.109375" style="63" customWidth="1"/>
    <col min="3604" max="3606" width="11.109375" style="48" customWidth="1"/>
    <col min="3607" max="3607" width="53.88671875" style="81" customWidth="1"/>
    <col min="3608" max="3608" width="1.33203125" style="81" customWidth="1"/>
    <col min="3609" max="3610" width="11.109375" style="63" customWidth="1"/>
    <col min="3611" max="3611" width="12.109375" style="63" customWidth="1"/>
    <col min="3612" max="3614" width="11.109375" style="48" customWidth="1"/>
    <col min="3615" max="3615" width="53.88671875" style="81" customWidth="1"/>
    <col min="3616" max="3616" width="1.33203125" style="81" customWidth="1"/>
    <col min="3617" max="3618" width="11.109375" style="63" customWidth="1"/>
    <col min="3619" max="3619" width="12.109375" style="63" customWidth="1"/>
    <col min="3620" max="3622" width="11.109375" style="48" customWidth="1"/>
    <col min="3623" max="3623" width="53.88671875" style="81" customWidth="1"/>
    <col min="3624" max="3624" width="1.33203125" style="81" customWidth="1"/>
    <col min="3625" max="3626" width="11.109375" style="63" customWidth="1"/>
    <col min="3627" max="3627" width="12.109375" style="63" customWidth="1"/>
    <col min="3628" max="3630" width="11.109375" style="48" customWidth="1"/>
    <col min="3631" max="3631" width="53.88671875" style="81" customWidth="1"/>
    <col min="3632" max="3632" width="1.33203125" style="81" customWidth="1"/>
    <col min="3633" max="3634" width="11.109375" style="63" customWidth="1"/>
    <col min="3635" max="3635" width="12.109375" style="63" customWidth="1"/>
    <col min="3636" max="3638" width="11.109375" style="48" customWidth="1"/>
    <col min="3639" max="3639" width="53.88671875" style="81" customWidth="1"/>
    <col min="3640" max="3640" width="1.33203125" style="81" customWidth="1"/>
    <col min="3641" max="3642" width="11.109375" style="63" customWidth="1"/>
    <col min="3643" max="3643" width="12.109375" style="63" customWidth="1"/>
    <col min="3644" max="3646" width="11.109375" style="48" customWidth="1"/>
    <col min="3647" max="3647" width="53.88671875" style="81" customWidth="1"/>
    <col min="3648" max="3648" width="1.33203125" style="81" customWidth="1"/>
    <col min="3649" max="3650" width="11.109375" style="63" customWidth="1"/>
    <col min="3651" max="3651" width="12.109375" style="63" customWidth="1"/>
    <col min="3652" max="3654" width="11.109375" style="48" customWidth="1"/>
    <col min="3655" max="3655" width="53.88671875" style="81" customWidth="1"/>
    <col min="3656" max="3656" width="1.33203125" style="81" customWidth="1"/>
    <col min="3657" max="3658" width="11.109375" style="63" customWidth="1"/>
    <col min="3659" max="3659" width="12.109375" style="63" customWidth="1"/>
    <col min="3660" max="3662" width="11.109375" style="48" customWidth="1"/>
    <col min="3663" max="3663" width="53.88671875" style="81" customWidth="1"/>
    <col min="3664" max="3664" width="1.33203125" style="81" customWidth="1"/>
    <col min="3665" max="3666" width="11.109375" style="63" customWidth="1"/>
    <col min="3667" max="3667" width="12.109375" style="63" customWidth="1"/>
    <col min="3668" max="3670" width="11.109375" style="48" customWidth="1"/>
    <col min="3671" max="3671" width="53.88671875" style="81" customWidth="1"/>
    <col min="3672" max="3672" width="1.33203125" style="81" customWidth="1"/>
    <col min="3673" max="3674" width="11.109375" style="63" customWidth="1"/>
    <col min="3675" max="3675" width="12.109375" style="63" customWidth="1"/>
    <col min="3676" max="3678" width="11.109375" style="48" customWidth="1"/>
    <col min="3679" max="3679" width="53.88671875" style="81" customWidth="1"/>
    <col min="3680" max="3680" width="1.33203125" style="81" customWidth="1"/>
    <col min="3681" max="3682" width="11.109375" style="63" customWidth="1"/>
    <col min="3683" max="3683" width="12.109375" style="63" customWidth="1"/>
    <col min="3684" max="3686" width="11.109375" style="48" customWidth="1"/>
    <col min="3687" max="3687" width="53.88671875" style="81" customWidth="1"/>
    <col min="3688" max="3688" width="1.33203125" style="81" customWidth="1"/>
    <col min="3689" max="3690" width="11.109375" style="63" customWidth="1"/>
    <col min="3691" max="3691" width="12.109375" style="63" customWidth="1"/>
    <col min="3692" max="3694" width="11.109375" style="48" customWidth="1"/>
    <col min="3695" max="3695" width="53.88671875" style="81" customWidth="1"/>
    <col min="3696" max="3696" width="1.33203125" style="81" customWidth="1"/>
    <col min="3697" max="3698" width="11.109375" style="63" customWidth="1"/>
    <col min="3699" max="3699" width="12.109375" style="63" customWidth="1"/>
    <col min="3700" max="3702" width="11.109375" style="48" customWidth="1"/>
    <col min="3703" max="3703" width="53.88671875" style="81" customWidth="1"/>
    <col min="3704" max="3704" width="1.33203125" style="81" customWidth="1"/>
    <col min="3705" max="3706" width="11.109375" style="63" customWidth="1"/>
    <col min="3707" max="3707" width="12.109375" style="63" customWidth="1"/>
    <col min="3708" max="3710" width="11.109375" style="48" customWidth="1"/>
    <col min="3711" max="3711" width="53.88671875" style="81" customWidth="1"/>
    <col min="3712" max="3712" width="1.33203125" style="81" customWidth="1"/>
    <col min="3713" max="3714" width="11.109375" style="63" customWidth="1"/>
    <col min="3715" max="3715" width="12.109375" style="63" customWidth="1"/>
    <col min="3716" max="3718" width="11.109375" style="48" customWidth="1"/>
    <col min="3719" max="3719" width="53.88671875" style="81" customWidth="1"/>
    <col min="3720" max="3720" width="1.33203125" style="81" customWidth="1"/>
    <col min="3721" max="3722" width="11.109375" style="63" customWidth="1"/>
    <col min="3723" max="3723" width="12.109375" style="63" customWidth="1"/>
    <col min="3724" max="3726" width="11.109375" style="48" customWidth="1"/>
    <col min="3727" max="3727" width="53.88671875" style="81" customWidth="1"/>
    <col min="3728" max="3728" width="1.33203125" style="81" customWidth="1"/>
    <col min="3729" max="3730" width="11.109375" style="63" customWidth="1"/>
    <col min="3731" max="3731" width="12.109375" style="63" customWidth="1"/>
    <col min="3732" max="3734" width="11.109375" style="48" customWidth="1"/>
    <col min="3735" max="3735" width="53.88671875" style="81" customWidth="1"/>
    <col min="3736" max="3736" width="1.33203125" style="81" customWidth="1"/>
    <col min="3737" max="3738" width="11.109375" style="63" customWidth="1"/>
    <col min="3739" max="3739" width="12.109375" style="63" customWidth="1"/>
    <col min="3740" max="3742" width="11.109375" style="48" customWidth="1"/>
    <col min="3743" max="3743" width="53.88671875" style="81" customWidth="1"/>
    <col min="3744" max="3744" width="1.33203125" style="81" customWidth="1"/>
    <col min="3745" max="3746" width="11.109375" style="63" customWidth="1"/>
    <col min="3747" max="3747" width="12.109375" style="63" customWidth="1"/>
    <col min="3748" max="3750" width="11.109375" style="48" customWidth="1"/>
    <col min="3751" max="3751" width="53.88671875" style="81" customWidth="1"/>
    <col min="3752" max="3752" width="1.33203125" style="81" customWidth="1"/>
    <col min="3753" max="3754" width="11.109375" style="63" customWidth="1"/>
    <col min="3755" max="3755" width="12.109375" style="63" customWidth="1"/>
    <col min="3756" max="3758" width="11.109375" style="48" customWidth="1"/>
    <col min="3759" max="3759" width="53.88671875" style="81" customWidth="1"/>
    <col min="3760" max="3760" width="1.33203125" style="81" customWidth="1"/>
    <col min="3761" max="3762" width="11.109375" style="63" customWidth="1"/>
    <col min="3763" max="3763" width="12.109375" style="63" customWidth="1"/>
    <col min="3764" max="3766" width="11.109375" style="48" customWidth="1"/>
    <col min="3767" max="3767" width="53.88671875" style="81" customWidth="1"/>
    <col min="3768" max="3768" width="1.33203125" style="81" customWidth="1"/>
    <col min="3769" max="3770" width="11.109375" style="63" customWidth="1"/>
    <col min="3771" max="3771" width="12.109375" style="63" customWidth="1"/>
    <col min="3772" max="3774" width="11.109375" style="48" customWidth="1"/>
    <col min="3775" max="3775" width="53.88671875" style="81" customWidth="1"/>
    <col min="3776" max="3776" width="1.33203125" style="81" customWidth="1"/>
    <col min="3777" max="3778" width="11.109375" style="63" customWidth="1"/>
    <col min="3779" max="3779" width="12.109375" style="63" customWidth="1"/>
    <col min="3780" max="3782" width="11.109375" style="48" customWidth="1"/>
    <col min="3783" max="3783" width="53.88671875" style="81" customWidth="1"/>
    <col min="3784" max="3784" width="1.33203125" style="81" customWidth="1"/>
    <col min="3785" max="3786" width="11.109375" style="63" customWidth="1"/>
    <col min="3787" max="3787" width="12.109375" style="63" customWidth="1"/>
    <col min="3788" max="3790" width="11.109375" style="48" customWidth="1"/>
    <col min="3791" max="3791" width="53.88671875" style="81" customWidth="1"/>
    <col min="3792" max="3792" width="1.33203125" style="81" customWidth="1"/>
    <col min="3793" max="3794" width="11.109375" style="63" customWidth="1"/>
    <col min="3795" max="3795" width="12.109375" style="63" customWidth="1"/>
    <col min="3796" max="3798" width="11.109375" style="48" customWidth="1"/>
    <col min="3799" max="3799" width="53.88671875" style="81" customWidth="1"/>
    <col min="3800" max="3800" width="1.33203125" style="81" customWidth="1"/>
    <col min="3801" max="3802" width="11.109375" style="63" customWidth="1"/>
    <col min="3803" max="3803" width="12.109375" style="63" customWidth="1"/>
    <col min="3804" max="3806" width="11.109375" style="48" customWidth="1"/>
    <col min="3807" max="3807" width="53.88671875" style="81" customWidth="1"/>
    <col min="3808" max="3808" width="1.33203125" style="81" customWidth="1"/>
    <col min="3809" max="3810" width="11.109375" style="63" customWidth="1"/>
    <col min="3811" max="3811" width="12.109375" style="63" customWidth="1"/>
    <col min="3812" max="3814" width="11.109375" style="48" customWidth="1"/>
    <col min="3815" max="3815" width="53.88671875" style="81" customWidth="1"/>
    <col min="3816" max="3816" width="1.33203125" style="81" customWidth="1"/>
    <col min="3817" max="3818" width="11.109375" style="63" customWidth="1"/>
    <col min="3819" max="3819" width="12.109375" style="63" customWidth="1"/>
    <col min="3820" max="3822" width="11.109375" style="48" customWidth="1"/>
    <col min="3823" max="3823" width="53.88671875" style="81" customWidth="1"/>
    <col min="3824" max="3824" width="1.33203125" style="81" customWidth="1"/>
    <col min="3825" max="3826" width="11.109375" style="63" customWidth="1"/>
    <col min="3827" max="3827" width="12.109375" style="63" customWidth="1"/>
    <col min="3828" max="3830" width="11.109375" style="48" customWidth="1"/>
    <col min="3831" max="3831" width="53.88671875" style="81" customWidth="1"/>
    <col min="3832" max="3832" width="1.33203125" style="81" customWidth="1"/>
    <col min="3833" max="3834" width="11.109375" style="63" customWidth="1"/>
    <col min="3835" max="3835" width="12.109375" style="63" customWidth="1"/>
    <col min="3836" max="3838" width="11.109375" style="48" customWidth="1"/>
    <col min="3839" max="3839" width="53.88671875" style="81" customWidth="1"/>
    <col min="3840" max="3840" width="1.33203125" style="81" customWidth="1"/>
    <col min="3841" max="3842" width="11.109375" style="63" customWidth="1"/>
    <col min="3843" max="3843" width="12.109375" style="63" customWidth="1"/>
    <col min="3844" max="3846" width="11.109375" style="48" customWidth="1"/>
    <col min="3847" max="3847" width="53.88671875" style="81" customWidth="1"/>
    <col min="3848" max="3848" width="1.33203125" style="81" customWidth="1"/>
    <col min="3849" max="3850" width="11.109375" style="63" customWidth="1"/>
    <col min="3851" max="3851" width="12.109375" style="63" customWidth="1"/>
    <col min="3852" max="3854" width="11.109375" style="48" customWidth="1"/>
    <col min="3855" max="3855" width="53.88671875" style="81" customWidth="1"/>
    <col min="3856" max="3856" width="1.33203125" style="81" customWidth="1"/>
    <col min="3857" max="3858" width="11.109375" style="63" customWidth="1"/>
    <col min="3859" max="3859" width="12.109375" style="63" customWidth="1"/>
    <col min="3860" max="3862" width="11.109375" style="48" customWidth="1"/>
    <col min="3863" max="3863" width="53.88671875" style="81" customWidth="1"/>
    <col min="3864" max="3864" width="1.33203125" style="81" customWidth="1"/>
    <col min="3865" max="3866" width="11.109375" style="63" customWidth="1"/>
    <col min="3867" max="3867" width="12.109375" style="63" customWidth="1"/>
    <col min="3868" max="3870" width="11.109375" style="48" customWidth="1"/>
    <col min="3871" max="3871" width="53.88671875" style="81" customWidth="1"/>
    <col min="3872" max="3872" width="1.33203125" style="81" customWidth="1"/>
    <col min="3873" max="3874" width="11.109375" style="63" customWidth="1"/>
    <col min="3875" max="3875" width="12.109375" style="63" customWidth="1"/>
    <col min="3876" max="3878" width="11.109375" style="48" customWidth="1"/>
    <col min="3879" max="3879" width="53.88671875" style="81" customWidth="1"/>
    <col min="3880" max="3880" width="1.33203125" style="81" customWidth="1"/>
    <col min="3881" max="3882" width="11.109375" style="63" customWidth="1"/>
    <col min="3883" max="3883" width="12.109375" style="63" customWidth="1"/>
    <col min="3884" max="3886" width="11.109375" style="48" customWidth="1"/>
    <col min="3887" max="3887" width="53.88671875" style="81" customWidth="1"/>
    <col min="3888" max="3888" width="1.33203125" style="81" customWidth="1"/>
    <col min="3889" max="3890" width="11.109375" style="63" customWidth="1"/>
    <col min="3891" max="3891" width="12.109375" style="63" customWidth="1"/>
    <col min="3892" max="3894" width="11.109375" style="48" customWidth="1"/>
    <col min="3895" max="3895" width="53.88671875" style="81" customWidth="1"/>
    <col min="3896" max="3896" width="1.33203125" style="81" customWidth="1"/>
    <col min="3897" max="3898" width="11.109375" style="63" customWidth="1"/>
    <col min="3899" max="3899" width="12.109375" style="63" customWidth="1"/>
    <col min="3900" max="3902" width="11.109375" style="48" customWidth="1"/>
    <col min="3903" max="3903" width="53.88671875" style="81" customWidth="1"/>
    <col min="3904" max="3904" width="1.33203125" style="81" customWidth="1"/>
    <col min="3905" max="3906" width="11.109375" style="63" customWidth="1"/>
    <col min="3907" max="3907" width="12.109375" style="63" customWidth="1"/>
    <col min="3908" max="3910" width="11.109375" style="48" customWidth="1"/>
    <col min="3911" max="3911" width="53.88671875" style="81" customWidth="1"/>
    <col min="3912" max="3912" width="1.33203125" style="81" customWidth="1"/>
    <col min="3913" max="3914" width="11.109375" style="63" customWidth="1"/>
    <col min="3915" max="3915" width="12.109375" style="63" customWidth="1"/>
    <col min="3916" max="3918" width="11.109375" style="48" customWidth="1"/>
    <col min="3919" max="3919" width="53.88671875" style="81" customWidth="1"/>
    <col min="3920" max="3920" width="1.33203125" style="81" customWidth="1"/>
    <col min="3921" max="3922" width="11.109375" style="63" customWidth="1"/>
    <col min="3923" max="3923" width="12.109375" style="63" customWidth="1"/>
    <col min="3924" max="3926" width="11.109375" style="48" customWidth="1"/>
    <col min="3927" max="3927" width="53.88671875" style="81" customWidth="1"/>
    <col min="3928" max="3928" width="1.33203125" style="81" customWidth="1"/>
    <col min="3929" max="3930" width="11.109375" style="63" customWidth="1"/>
    <col min="3931" max="3931" width="12.109375" style="63" customWidth="1"/>
    <col min="3932" max="3934" width="11.109375" style="48" customWidth="1"/>
    <col min="3935" max="3935" width="53.88671875" style="81" customWidth="1"/>
    <col min="3936" max="3936" width="1.33203125" style="81" customWidth="1"/>
    <col min="3937" max="3938" width="11.109375" style="63" customWidth="1"/>
    <col min="3939" max="3939" width="12.109375" style="63" customWidth="1"/>
    <col min="3940" max="3942" width="11.109375" style="48" customWidth="1"/>
    <col min="3943" max="3943" width="53.88671875" style="81" customWidth="1"/>
    <col min="3944" max="3944" width="1.33203125" style="81" customWidth="1"/>
    <col min="3945" max="3946" width="11.109375" style="63" customWidth="1"/>
    <col min="3947" max="3947" width="12.109375" style="63" customWidth="1"/>
    <col min="3948" max="3950" width="11.109375" style="48" customWidth="1"/>
    <col min="3951" max="3951" width="53.88671875" style="81" customWidth="1"/>
    <col min="3952" max="3952" width="1.33203125" style="81" customWidth="1"/>
    <col min="3953" max="3954" width="11.109375" style="63" customWidth="1"/>
    <col min="3955" max="3955" width="12.109375" style="63" customWidth="1"/>
    <col min="3956" max="3958" width="11.109375" style="48" customWidth="1"/>
    <col min="3959" max="3959" width="53.88671875" style="81" customWidth="1"/>
    <col min="3960" max="3960" width="1.33203125" style="81" customWidth="1"/>
    <col min="3961" max="3962" width="11.109375" style="63" customWidth="1"/>
    <col min="3963" max="3963" width="12.109375" style="63" customWidth="1"/>
    <col min="3964" max="3966" width="11.109375" style="48" customWidth="1"/>
    <col min="3967" max="3967" width="53.88671875" style="81" customWidth="1"/>
    <col min="3968" max="3968" width="1.33203125" style="81" customWidth="1"/>
    <col min="3969" max="3970" width="11.109375" style="63" customWidth="1"/>
    <col min="3971" max="3971" width="12.109375" style="63" customWidth="1"/>
    <col min="3972" max="3974" width="11.109375" style="48" customWidth="1"/>
    <col min="3975" max="3975" width="53.88671875" style="81" customWidth="1"/>
    <col min="3976" max="3976" width="1.33203125" style="81" customWidth="1"/>
    <col min="3977" max="3978" width="11.109375" style="63" customWidth="1"/>
    <col min="3979" max="3979" width="12.109375" style="63" customWidth="1"/>
    <col min="3980" max="3982" width="11.109375" style="48" customWidth="1"/>
    <col min="3983" max="3983" width="53.88671875" style="81" customWidth="1"/>
    <col min="3984" max="3984" width="1.33203125" style="81" customWidth="1"/>
    <col min="3985" max="3986" width="11.109375" style="63" customWidth="1"/>
    <col min="3987" max="3987" width="12.109375" style="63" customWidth="1"/>
    <col min="3988" max="3990" width="11.109375" style="48" customWidth="1"/>
    <col min="3991" max="3991" width="53.88671875" style="81" customWidth="1"/>
    <col min="3992" max="3992" width="1.33203125" style="81" customWidth="1"/>
    <col min="3993" max="3994" width="11.109375" style="63" customWidth="1"/>
    <col min="3995" max="3995" width="12.109375" style="63" customWidth="1"/>
    <col min="3996" max="3998" width="11.109375" style="48" customWidth="1"/>
    <col min="3999" max="3999" width="53.88671875" style="81" customWidth="1"/>
    <col min="4000" max="4000" width="1.33203125" style="81" customWidth="1"/>
    <col min="4001" max="4002" width="11.109375" style="63" customWidth="1"/>
    <col min="4003" max="4003" width="12.109375" style="63" customWidth="1"/>
    <col min="4004" max="4006" width="11.109375" style="48" customWidth="1"/>
    <col min="4007" max="4007" width="53.88671875" style="81" customWidth="1"/>
    <col min="4008" max="4008" width="1.33203125" style="81" customWidth="1"/>
    <col min="4009" max="4010" width="11.109375" style="63" customWidth="1"/>
    <col min="4011" max="4011" width="12.109375" style="63" customWidth="1"/>
    <col min="4012" max="4014" width="11.109375" style="48" customWidth="1"/>
    <col min="4015" max="4015" width="53.88671875" style="81" customWidth="1"/>
    <col min="4016" max="4016" width="1.33203125" style="81" customWidth="1"/>
    <col min="4017" max="4018" width="11.109375" style="63" customWidth="1"/>
    <col min="4019" max="4019" width="12.109375" style="63" customWidth="1"/>
    <col min="4020" max="4022" width="11.109375" style="48" customWidth="1"/>
    <col min="4023" max="4023" width="53.88671875" style="81" customWidth="1"/>
    <col min="4024" max="4024" width="1.33203125" style="81" customWidth="1"/>
    <col min="4025" max="4026" width="11.109375" style="63" customWidth="1"/>
    <col min="4027" max="4027" width="12.109375" style="63" customWidth="1"/>
    <col min="4028" max="4030" width="11.109375" style="48" customWidth="1"/>
    <col min="4031" max="4031" width="53.88671875" style="81" customWidth="1"/>
    <col min="4032" max="4032" width="1.33203125" style="81" customWidth="1"/>
    <col min="4033" max="4034" width="11.109375" style="63" customWidth="1"/>
    <col min="4035" max="4035" width="12.109375" style="63" customWidth="1"/>
    <col min="4036" max="4038" width="11.109375" style="48" customWidth="1"/>
    <col min="4039" max="4039" width="53.88671875" style="81" customWidth="1"/>
    <col min="4040" max="4040" width="1.33203125" style="81" customWidth="1"/>
    <col min="4041" max="4042" width="11.109375" style="63" customWidth="1"/>
    <col min="4043" max="4043" width="12.109375" style="63" customWidth="1"/>
    <col min="4044" max="4046" width="11.109375" style="48" customWidth="1"/>
    <col min="4047" max="4047" width="53.88671875" style="81" customWidth="1"/>
    <col min="4048" max="4048" width="1.33203125" style="81" customWidth="1"/>
    <col min="4049" max="4050" width="11.109375" style="63" customWidth="1"/>
    <col min="4051" max="4051" width="12.109375" style="63" customWidth="1"/>
    <col min="4052" max="4054" width="11.109375" style="48" customWidth="1"/>
    <col min="4055" max="4055" width="53.88671875" style="81" customWidth="1"/>
    <col min="4056" max="4056" width="1.33203125" style="81" customWidth="1"/>
    <col min="4057" max="4058" width="11.109375" style="63" customWidth="1"/>
    <col min="4059" max="4059" width="12.109375" style="63" customWidth="1"/>
    <col min="4060" max="4062" width="11.109375" style="48" customWidth="1"/>
    <col min="4063" max="4063" width="53.88671875" style="81" customWidth="1"/>
    <col min="4064" max="4064" width="1.33203125" style="81" customWidth="1"/>
    <col min="4065" max="4066" width="11.109375" style="63" customWidth="1"/>
    <col min="4067" max="4067" width="12.109375" style="63" customWidth="1"/>
    <col min="4068" max="4070" width="11.109375" style="48" customWidth="1"/>
    <col min="4071" max="4071" width="53.88671875" style="81" customWidth="1"/>
    <col min="4072" max="4072" width="1.33203125" style="81" customWidth="1"/>
    <col min="4073" max="4074" width="11.109375" style="63" customWidth="1"/>
    <col min="4075" max="4075" width="12.109375" style="63" customWidth="1"/>
    <col min="4076" max="4078" width="11.109375" style="48" customWidth="1"/>
    <col min="4079" max="4079" width="53.88671875" style="81" customWidth="1"/>
    <col min="4080" max="4080" width="1.33203125" style="81" customWidth="1"/>
    <col min="4081" max="4082" width="11.109375" style="63" customWidth="1"/>
    <col min="4083" max="4083" width="12.109375" style="63" customWidth="1"/>
    <col min="4084" max="4086" width="11.109375" style="48" customWidth="1"/>
    <col min="4087" max="4087" width="53.88671875" style="81" customWidth="1"/>
    <col min="4088" max="4088" width="1.33203125" style="81" customWidth="1"/>
    <col min="4089" max="4090" width="11.109375" style="63" customWidth="1"/>
    <col min="4091" max="4091" width="12.109375" style="63" customWidth="1"/>
    <col min="4092" max="4094" width="11.109375" style="48" customWidth="1"/>
    <col min="4095" max="4095" width="53.88671875" style="81" customWidth="1"/>
    <col min="4096" max="4096" width="1.33203125" style="81" customWidth="1"/>
    <col min="4097" max="4098" width="11.109375" style="63" customWidth="1"/>
    <col min="4099" max="4099" width="12.109375" style="63" customWidth="1"/>
    <col min="4100" max="4102" width="11.109375" style="48" customWidth="1"/>
    <col min="4103" max="4103" width="53.88671875" style="81" customWidth="1"/>
    <col min="4104" max="4104" width="1.33203125" style="81" customWidth="1"/>
    <col min="4105" max="4106" width="11.109375" style="63" customWidth="1"/>
    <col min="4107" max="4107" width="12.109375" style="63" customWidth="1"/>
    <col min="4108" max="4110" width="11.109375" style="48" customWidth="1"/>
    <col min="4111" max="4111" width="53.88671875" style="81" customWidth="1"/>
    <col min="4112" max="4112" width="1.33203125" style="81" customWidth="1"/>
    <col min="4113" max="4114" width="11.109375" style="63" customWidth="1"/>
    <col min="4115" max="4115" width="12.109375" style="63" customWidth="1"/>
    <col min="4116" max="4118" width="11.109375" style="48" customWidth="1"/>
    <col min="4119" max="4119" width="53.88671875" style="81" customWidth="1"/>
    <col min="4120" max="4120" width="1.33203125" style="81" customWidth="1"/>
    <col min="4121" max="4122" width="11.109375" style="63" customWidth="1"/>
    <col min="4123" max="4123" width="12.109375" style="63" customWidth="1"/>
    <col min="4124" max="4126" width="11.109375" style="48" customWidth="1"/>
    <col min="4127" max="4127" width="53.88671875" style="81" customWidth="1"/>
    <col min="4128" max="4128" width="1.33203125" style="81" customWidth="1"/>
    <col min="4129" max="4130" width="11.109375" style="63" customWidth="1"/>
    <col min="4131" max="4131" width="12.109375" style="63" customWidth="1"/>
    <col min="4132" max="4134" width="11.109375" style="48" customWidth="1"/>
    <col min="4135" max="4135" width="53.88671875" style="81" customWidth="1"/>
    <col min="4136" max="4136" width="1.33203125" style="81" customWidth="1"/>
    <col min="4137" max="4138" width="11.109375" style="63" customWidth="1"/>
    <col min="4139" max="4139" width="12.109375" style="63" customWidth="1"/>
    <col min="4140" max="4142" width="11.109375" style="48" customWidth="1"/>
    <col min="4143" max="4143" width="53.88671875" style="81" customWidth="1"/>
    <col min="4144" max="4144" width="1.33203125" style="81" customWidth="1"/>
    <col min="4145" max="4146" width="11.109375" style="63" customWidth="1"/>
    <col min="4147" max="4147" width="12.109375" style="63" customWidth="1"/>
    <col min="4148" max="4150" width="11.109375" style="48" customWidth="1"/>
    <col min="4151" max="4151" width="53.88671875" style="81" customWidth="1"/>
    <col min="4152" max="4152" width="1.33203125" style="81" customWidth="1"/>
    <col min="4153" max="4154" width="11.109375" style="63" customWidth="1"/>
    <col min="4155" max="4155" width="12.109375" style="63" customWidth="1"/>
    <col min="4156" max="4158" width="11.109375" style="48" customWidth="1"/>
    <col min="4159" max="4159" width="53.88671875" style="81" customWidth="1"/>
    <col min="4160" max="4160" width="1.33203125" style="81" customWidth="1"/>
    <col min="4161" max="4162" width="11.109375" style="63" customWidth="1"/>
    <col min="4163" max="4163" width="12.109375" style="63" customWidth="1"/>
    <col min="4164" max="4166" width="11.109375" style="48" customWidth="1"/>
    <col min="4167" max="4167" width="53.88671875" style="81" customWidth="1"/>
    <col min="4168" max="4168" width="1.33203125" style="81" customWidth="1"/>
    <col min="4169" max="4170" width="11.109375" style="63" customWidth="1"/>
    <col min="4171" max="4171" width="12.109375" style="63" customWidth="1"/>
    <col min="4172" max="4174" width="11.109375" style="48" customWidth="1"/>
    <col min="4175" max="4175" width="53.88671875" style="81" customWidth="1"/>
    <col min="4176" max="4176" width="1.33203125" style="81" customWidth="1"/>
    <col min="4177" max="4178" width="11.109375" style="63" customWidth="1"/>
    <col min="4179" max="4179" width="12.109375" style="63" customWidth="1"/>
    <col min="4180" max="4182" width="11.109375" style="48" customWidth="1"/>
    <col min="4183" max="4183" width="53.88671875" style="81" customWidth="1"/>
    <col min="4184" max="4184" width="1.33203125" style="81" customWidth="1"/>
    <col min="4185" max="4186" width="11.109375" style="63" customWidth="1"/>
    <col min="4187" max="4187" width="12.109375" style="63" customWidth="1"/>
    <col min="4188" max="4190" width="11.109375" style="48" customWidth="1"/>
    <col min="4191" max="4191" width="53.88671875" style="81" customWidth="1"/>
    <col min="4192" max="4192" width="1.33203125" style="81" customWidth="1"/>
    <col min="4193" max="4194" width="11.109375" style="63" customWidth="1"/>
    <col min="4195" max="4195" width="12.109375" style="63" customWidth="1"/>
    <col min="4196" max="4198" width="11.109375" style="48" customWidth="1"/>
    <col min="4199" max="4199" width="53.88671875" style="81" customWidth="1"/>
    <col min="4200" max="4200" width="1.33203125" style="81" customWidth="1"/>
    <col min="4201" max="4202" width="11.109375" style="63" customWidth="1"/>
    <col min="4203" max="4203" width="12.109375" style="63" customWidth="1"/>
    <col min="4204" max="4206" width="11.109375" style="48" customWidth="1"/>
    <col min="4207" max="4207" width="53.88671875" style="81" customWidth="1"/>
    <col min="4208" max="4208" width="1.33203125" style="81" customWidth="1"/>
    <col min="4209" max="4210" width="11.109375" style="63" customWidth="1"/>
    <col min="4211" max="4211" width="12.109375" style="63" customWidth="1"/>
    <col min="4212" max="4214" width="11.109375" style="48" customWidth="1"/>
    <col min="4215" max="4215" width="53.88671875" style="81" customWidth="1"/>
    <col min="4216" max="4216" width="1.33203125" style="81" customWidth="1"/>
    <col min="4217" max="4218" width="11.109375" style="63" customWidth="1"/>
    <col min="4219" max="4219" width="12.109375" style="63" customWidth="1"/>
    <col min="4220" max="4222" width="11.109375" style="48" customWidth="1"/>
    <col min="4223" max="4223" width="53.88671875" style="81" customWidth="1"/>
    <col min="4224" max="4224" width="1.33203125" style="81" customWidth="1"/>
    <col min="4225" max="4226" width="11.109375" style="63" customWidth="1"/>
    <col min="4227" max="4227" width="12.109375" style="63" customWidth="1"/>
    <col min="4228" max="4230" width="11.109375" style="48" customWidth="1"/>
    <col min="4231" max="4231" width="53.88671875" style="81" customWidth="1"/>
    <col min="4232" max="4232" width="1.33203125" style="81" customWidth="1"/>
    <col min="4233" max="4234" width="11.109375" style="63" customWidth="1"/>
    <col min="4235" max="4235" width="12.109375" style="63" customWidth="1"/>
    <col min="4236" max="4238" width="11.109375" style="48" customWidth="1"/>
    <col min="4239" max="4239" width="53.88671875" style="81" customWidth="1"/>
    <col min="4240" max="4240" width="1.33203125" style="81" customWidth="1"/>
    <col min="4241" max="4242" width="11.109375" style="63" customWidth="1"/>
    <col min="4243" max="4243" width="12.109375" style="63" customWidth="1"/>
    <col min="4244" max="4246" width="11.109375" style="48" customWidth="1"/>
    <col min="4247" max="4247" width="53.88671875" style="81" customWidth="1"/>
    <col min="4248" max="4248" width="1.33203125" style="81" customWidth="1"/>
    <col min="4249" max="4250" width="11.109375" style="63" customWidth="1"/>
    <col min="4251" max="4251" width="12.109375" style="63" customWidth="1"/>
    <col min="4252" max="4254" width="11.109375" style="48" customWidth="1"/>
    <col min="4255" max="4255" width="53.88671875" style="81" customWidth="1"/>
    <col min="4256" max="4256" width="1.33203125" style="81" customWidth="1"/>
    <col min="4257" max="4258" width="11.109375" style="63" customWidth="1"/>
    <col min="4259" max="4259" width="12.109375" style="63" customWidth="1"/>
    <col min="4260" max="4262" width="11.109375" style="48" customWidth="1"/>
    <col min="4263" max="4263" width="53.88671875" style="81" customWidth="1"/>
    <col min="4264" max="4264" width="1.33203125" style="81" customWidth="1"/>
    <col min="4265" max="4266" width="11.109375" style="63" customWidth="1"/>
    <col min="4267" max="4267" width="12.109375" style="63" customWidth="1"/>
    <col min="4268" max="4270" width="11.109375" style="48" customWidth="1"/>
    <col min="4271" max="4271" width="53.88671875" style="81" customWidth="1"/>
    <col min="4272" max="4272" width="1.33203125" style="81" customWidth="1"/>
    <col min="4273" max="4274" width="11.109375" style="63" customWidth="1"/>
    <col min="4275" max="4275" width="12.109375" style="63" customWidth="1"/>
    <col min="4276" max="4278" width="11.109375" style="48" customWidth="1"/>
    <col min="4279" max="4279" width="53.88671875" style="81" customWidth="1"/>
    <col min="4280" max="4280" width="1.33203125" style="81" customWidth="1"/>
    <col min="4281" max="4282" width="11.109375" style="63" customWidth="1"/>
    <col min="4283" max="4283" width="12.109375" style="63" customWidth="1"/>
    <col min="4284" max="4286" width="11.109375" style="48" customWidth="1"/>
    <col min="4287" max="4287" width="53.88671875" style="81" customWidth="1"/>
    <col min="4288" max="4288" width="1.33203125" style="81" customWidth="1"/>
    <col min="4289" max="4290" width="11.109375" style="63" customWidth="1"/>
    <col min="4291" max="4291" width="12.109375" style="63" customWidth="1"/>
    <col min="4292" max="4294" width="11.109375" style="48" customWidth="1"/>
    <col min="4295" max="4295" width="53.88671875" style="81" customWidth="1"/>
    <col min="4296" max="4296" width="1.33203125" style="81" customWidth="1"/>
    <col min="4297" max="4298" width="11.109375" style="63" customWidth="1"/>
    <col min="4299" max="4299" width="12.109375" style="63" customWidth="1"/>
    <col min="4300" max="4302" width="11.109375" style="48" customWidth="1"/>
    <col min="4303" max="4303" width="53.88671875" style="81" customWidth="1"/>
    <col min="4304" max="4304" width="1.33203125" style="81" customWidth="1"/>
    <col min="4305" max="4306" width="11.109375" style="63" customWidth="1"/>
    <col min="4307" max="4307" width="12.109375" style="63" customWidth="1"/>
    <col min="4308" max="4310" width="11.109375" style="48" customWidth="1"/>
    <col min="4311" max="4311" width="53.88671875" style="81" customWidth="1"/>
    <col min="4312" max="4312" width="1.33203125" style="81" customWidth="1"/>
    <col min="4313" max="4314" width="11.109375" style="63" customWidth="1"/>
    <col min="4315" max="4315" width="12.109375" style="63" customWidth="1"/>
    <col min="4316" max="4318" width="11.109375" style="48" customWidth="1"/>
    <col min="4319" max="4319" width="53.88671875" style="81" customWidth="1"/>
    <col min="4320" max="4320" width="1.33203125" style="81" customWidth="1"/>
    <col min="4321" max="4322" width="11.109375" style="63" customWidth="1"/>
    <col min="4323" max="4323" width="12.109375" style="63" customWidth="1"/>
    <col min="4324" max="4326" width="11.109375" style="48" customWidth="1"/>
    <col min="4327" max="4327" width="53.88671875" style="81" customWidth="1"/>
    <col min="4328" max="4328" width="1.33203125" style="81" customWidth="1"/>
    <col min="4329" max="4330" width="11.109375" style="63" customWidth="1"/>
    <col min="4331" max="4331" width="12.109375" style="63" customWidth="1"/>
    <col min="4332" max="4334" width="11.109375" style="48" customWidth="1"/>
    <col min="4335" max="4335" width="53.88671875" style="81" customWidth="1"/>
    <col min="4336" max="4336" width="1.33203125" style="81" customWidth="1"/>
    <col min="4337" max="4338" width="11.109375" style="63" customWidth="1"/>
    <col min="4339" max="4339" width="12.109375" style="63" customWidth="1"/>
    <col min="4340" max="4342" width="11.109375" style="48" customWidth="1"/>
    <col min="4343" max="4343" width="53.88671875" style="81" customWidth="1"/>
    <col min="4344" max="4344" width="1.33203125" style="81" customWidth="1"/>
    <col min="4345" max="4346" width="11.109375" style="63" customWidth="1"/>
    <col min="4347" max="4347" width="12.109375" style="63" customWidth="1"/>
    <col min="4348" max="4350" width="11.109375" style="48" customWidth="1"/>
    <col min="4351" max="4351" width="53.88671875" style="81" customWidth="1"/>
    <col min="4352" max="4352" width="1.33203125" style="81" customWidth="1"/>
    <col min="4353" max="4354" width="11.109375" style="63" customWidth="1"/>
    <col min="4355" max="4355" width="12.109375" style="63" customWidth="1"/>
    <col min="4356" max="4358" width="11.109375" style="48" customWidth="1"/>
    <col min="4359" max="4359" width="53.88671875" style="81" customWidth="1"/>
    <col min="4360" max="4360" width="1.33203125" style="81" customWidth="1"/>
    <col min="4361" max="4362" width="11.109375" style="63" customWidth="1"/>
    <col min="4363" max="4363" width="12.109375" style="63" customWidth="1"/>
    <col min="4364" max="4366" width="11.109375" style="48" customWidth="1"/>
    <col min="4367" max="4367" width="53.88671875" style="81" customWidth="1"/>
    <col min="4368" max="4368" width="1.33203125" style="81" customWidth="1"/>
    <col min="4369" max="4370" width="11.109375" style="63" customWidth="1"/>
    <col min="4371" max="4371" width="12.109375" style="63" customWidth="1"/>
    <col min="4372" max="4374" width="11.109375" style="48" customWidth="1"/>
    <col min="4375" max="4375" width="53.88671875" style="81" customWidth="1"/>
    <col min="4376" max="4376" width="1.33203125" style="81" customWidth="1"/>
    <col min="4377" max="4378" width="11.109375" style="63" customWidth="1"/>
    <col min="4379" max="4379" width="12.109375" style="63" customWidth="1"/>
    <col min="4380" max="4382" width="11.109375" style="48" customWidth="1"/>
    <col min="4383" max="4383" width="53.88671875" style="81" customWidth="1"/>
    <col min="4384" max="4384" width="1.33203125" style="81" customWidth="1"/>
    <col min="4385" max="4386" width="11.109375" style="63" customWidth="1"/>
    <col min="4387" max="4387" width="12.109375" style="63" customWidth="1"/>
    <col min="4388" max="4390" width="11.109375" style="48" customWidth="1"/>
    <col min="4391" max="4391" width="53.88671875" style="81" customWidth="1"/>
    <col min="4392" max="4392" width="1.33203125" style="81" customWidth="1"/>
    <col min="4393" max="4394" width="11.109375" style="63" customWidth="1"/>
    <col min="4395" max="4395" width="12.109375" style="63" customWidth="1"/>
    <col min="4396" max="4398" width="11.109375" style="48" customWidth="1"/>
    <col min="4399" max="4399" width="53.88671875" style="81" customWidth="1"/>
    <col min="4400" max="4400" width="1.33203125" style="81" customWidth="1"/>
    <col min="4401" max="4402" width="11.109375" style="63" customWidth="1"/>
    <col min="4403" max="4403" width="12.109375" style="63" customWidth="1"/>
    <col min="4404" max="4406" width="11.109375" style="48" customWidth="1"/>
    <col min="4407" max="4407" width="53.88671875" style="81" customWidth="1"/>
    <col min="4408" max="4408" width="1.33203125" style="81" customWidth="1"/>
    <col min="4409" max="4410" width="11.109375" style="63" customWidth="1"/>
    <col min="4411" max="4411" width="12.109375" style="63" customWidth="1"/>
    <col min="4412" max="4414" width="11.109375" style="48" customWidth="1"/>
    <col min="4415" max="4415" width="53.88671875" style="81" customWidth="1"/>
    <col min="4416" max="4416" width="1.33203125" style="81" customWidth="1"/>
    <col min="4417" max="4418" width="11.109375" style="63" customWidth="1"/>
    <col min="4419" max="4419" width="12.109375" style="63" customWidth="1"/>
    <col min="4420" max="4422" width="11.109375" style="48" customWidth="1"/>
    <col min="4423" max="4423" width="53.88671875" style="81" customWidth="1"/>
    <col min="4424" max="4424" width="1.33203125" style="81" customWidth="1"/>
    <col min="4425" max="4426" width="11.109375" style="63" customWidth="1"/>
    <col min="4427" max="4427" width="12.109375" style="63" customWidth="1"/>
    <col min="4428" max="4430" width="11.109375" style="48" customWidth="1"/>
    <col min="4431" max="4431" width="53.88671875" style="81" customWidth="1"/>
    <col min="4432" max="4432" width="1.33203125" style="81" customWidth="1"/>
    <col min="4433" max="4434" width="11.109375" style="63" customWidth="1"/>
    <col min="4435" max="4435" width="12.109375" style="63" customWidth="1"/>
    <col min="4436" max="4438" width="11.109375" style="48" customWidth="1"/>
    <col min="4439" max="4439" width="53.88671875" style="81" customWidth="1"/>
    <col min="4440" max="4440" width="1.33203125" style="81" customWidth="1"/>
    <col min="4441" max="4442" width="11.109375" style="63" customWidth="1"/>
    <col min="4443" max="4443" width="12.109375" style="63" customWidth="1"/>
    <col min="4444" max="4446" width="11.109375" style="48" customWidth="1"/>
    <col min="4447" max="4447" width="53.88671875" style="81" customWidth="1"/>
    <col min="4448" max="4448" width="1.33203125" style="81" customWidth="1"/>
    <col min="4449" max="4450" width="11.109375" style="63" customWidth="1"/>
    <col min="4451" max="4451" width="12.109375" style="63" customWidth="1"/>
    <col min="4452" max="4454" width="11.109375" style="48" customWidth="1"/>
    <col min="4455" max="4455" width="53.88671875" style="81" customWidth="1"/>
    <col min="4456" max="4456" width="1.33203125" style="81" customWidth="1"/>
    <col min="4457" max="4458" width="11.109375" style="63" customWidth="1"/>
    <col min="4459" max="4459" width="12.109375" style="63" customWidth="1"/>
    <col min="4460" max="4462" width="11.109375" style="48" customWidth="1"/>
    <col min="4463" max="4463" width="53.88671875" style="81" customWidth="1"/>
    <col min="4464" max="4464" width="1.33203125" style="81" customWidth="1"/>
    <col min="4465" max="4466" width="11.109375" style="63" customWidth="1"/>
    <col min="4467" max="4467" width="12.109375" style="63" customWidth="1"/>
    <col min="4468" max="4470" width="11.109375" style="48" customWidth="1"/>
    <col min="4471" max="4471" width="53.88671875" style="81" customWidth="1"/>
    <col min="4472" max="4472" width="1.33203125" style="81" customWidth="1"/>
    <col min="4473" max="4474" width="11.109375" style="63" customWidth="1"/>
    <col min="4475" max="4475" width="12.109375" style="63" customWidth="1"/>
    <col min="4476" max="4478" width="11.109375" style="48" customWidth="1"/>
    <col min="4479" max="4479" width="53.88671875" style="81" customWidth="1"/>
    <col min="4480" max="4480" width="1.33203125" style="81" customWidth="1"/>
    <col min="4481" max="4482" width="11.109375" style="63" customWidth="1"/>
    <col min="4483" max="4483" width="12.109375" style="63" customWidth="1"/>
    <col min="4484" max="4486" width="11.109375" style="48" customWidth="1"/>
    <col min="4487" max="4487" width="53.88671875" style="81" customWidth="1"/>
    <col min="4488" max="4488" width="1.33203125" style="81" customWidth="1"/>
    <col min="4489" max="4490" width="11.109375" style="63" customWidth="1"/>
    <col min="4491" max="4491" width="12.109375" style="63" customWidth="1"/>
    <col min="4492" max="4494" width="11.109375" style="48" customWidth="1"/>
    <col min="4495" max="4495" width="53.88671875" style="81" customWidth="1"/>
    <col min="4496" max="4496" width="1.33203125" style="81" customWidth="1"/>
    <col min="4497" max="4498" width="11.109375" style="63" customWidth="1"/>
    <col min="4499" max="4499" width="12.109375" style="63" customWidth="1"/>
    <col min="4500" max="4502" width="11.109375" style="48" customWidth="1"/>
    <col min="4503" max="4503" width="53.88671875" style="81" customWidth="1"/>
    <col min="4504" max="4504" width="1.33203125" style="81" customWidth="1"/>
    <col min="4505" max="4506" width="11.109375" style="63" customWidth="1"/>
    <col min="4507" max="4507" width="12.109375" style="63" customWidth="1"/>
    <col min="4508" max="4510" width="11.109375" style="48" customWidth="1"/>
    <col min="4511" max="4511" width="53.88671875" style="81" customWidth="1"/>
    <col min="4512" max="4512" width="1.33203125" style="81" customWidth="1"/>
    <col min="4513" max="4514" width="11.109375" style="63" customWidth="1"/>
    <col min="4515" max="4515" width="12.109375" style="63" customWidth="1"/>
    <col min="4516" max="4518" width="11.109375" style="48" customWidth="1"/>
    <col min="4519" max="4519" width="53.88671875" style="81" customWidth="1"/>
    <col min="4520" max="4520" width="1.33203125" style="81" customWidth="1"/>
    <col min="4521" max="4522" width="11.109375" style="63" customWidth="1"/>
    <col min="4523" max="4523" width="12.109375" style="63" customWidth="1"/>
    <col min="4524" max="4526" width="11.109375" style="48" customWidth="1"/>
    <col min="4527" max="4527" width="53.88671875" style="81" customWidth="1"/>
    <col min="4528" max="4528" width="1.33203125" style="81" customWidth="1"/>
    <col min="4529" max="4530" width="11.109375" style="63" customWidth="1"/>
    <col min="4531" max="4531" width="12.109375" style="63" customWidth="1"/>
    <col min="4532" max="4534" width="11.109375" style="48" customWidth="1"/>
    <col min="4535" max="4535" width="53.88671875" style="81" customWidth="1"/>
    <col min="4536" max="4536" width="1.33203125" style="81" customWidth="1"/>
    <col min="4537" max="4538" width="11.109375" style="63" customWidth="1"/>
    <col min="4539" max="4539" width="12.109375" style="63" customWidth="1"/>
    <col min="4540" max="4542" width="11.109375" style="48" customWidth="1"/>
    <col min="4543" max="4543" width="53.88671875" style="81" customWidth="1"/>
    <col min="4544" max="4544" width="1.33203125" style="81" customWidth="1"/>
    <col min="4545" max="4546" width="11.109375" style="63" customWidth="1"/>
    <col min="4547" max="4547" width="12.109375" style="63" customWidth="1"/>
    <col min="4548" max="4550" width="11.109375" style="48" customWidth="1"/>
    <col min="4551" max="4551" width="53.88671875" style="81" customWidth="1"/>
    <col min="4552" max="4552" width="1.33203125" style="81" customWidth="1"/>
    <col min="4553" max="4554" width="11.109375" style="63" customWidth="1"/>
    <col min="4555" max="4555" width="12.109375" style="63" customWidth="1"/>
    <col min="4556" max="4558" width="11.109375" style="48" customWidth="1"/>
    <col min="4559" max="4559" width="53.88671875" style="81" customWidth="1"/>
    <col min="4560" max="4560" width="1.33203125" style="81" customWidth="1"/>
    <col min="4561" max="4562" width="11.109375" style="63" customWidth="1"/>
    <col min="4563" max="4563" width="12.109375" style="63" customWidth="1"/>
    <col min="4564" max="4566" width="11.109375" style="48" customWidth="1"/>
    <col min="4567" max="4567" width="53.88671875" style="81" customWidth="1"/>
    <col min="4568" max="4568" width="1.33203125" style="81" customWidth="1"/>
    <col min="4569" max="4570" width="11.109375" style="63" customWidth="1"/>
    <col min="4571" max="4571" width="12.109375" style="63" customWidth="1"/>
    <col min="4572" max="4574" width="11.109375" style="48" customWidth="1"/>
    <col min="4575" max="4575" width="53.88671875" style="81" customWidth="1"/>
    <col min="4576" max="4576" width="1.33203125" style="81" customWidth="1"/>
    <col min="4577" max="4578" width="11.109375" style="63" customWidth="1"/>
    <col min="4579" max="4579" width="12.109375" style="63" customWidth="1"/>
    <col min="4580" max="4582" width="11.109375" style="48" customWidth="1"/>
    <col min="4583" max="4583" width="53.88671875" style="81" customWidth="1"/>
    <col min="4584" max="4584" width="1.33203125" style="81" customWidth="1"/>
    <col min="4585" max="4586" width="11.109375" style="63" customWidth="1"/>
    <col min="4587" max="4587" width="12.109375" style="63" customWidth="1"/>
    <col min="4588" max="4590" width="11.109375" style="48" customWidth="1"/>
    <col min="4591" max="4591" width="53.88671875" style="81" customWidth="1"/>
    <col min="4592" max="4592" width="1.33203125" style="81" customWidth="1"/>
    <col min="4593" max="4594" width="11.109375" style="63" customWidth="1"/>
    <col min="4595" max="4595" width="12.109375" style="63" customWidth="1"/>
    <col min="4596" max="4598" width="11.109375" style="48" customWidth="1"/>
    <col min="4599" max="4599" width="53.88671875" style="81" customWidth="1"/>
    <col min="4600" max="4600" width="1.33203125" style="81" customWidth="1"/>
    <col min="4601" max="4602" width="11.109375" style="63" customWidth="1"/>
    <col min="4603" max="4603" width="12.109375" style="63" customWidth="1"/>
    <col min="4604" max="4606" width="11.109375" style="48" customWidth="1"/>
    <col min="4607" max="4607" width="53.88671875" style="81" customWidth="1"/>
    <col min="4608" max="4608" width="1.33203125" style="81" customWidth="1"/>
    <col min="4609" max="4610" width="11.109375" style="63" customWidth="1"/>
    <col min="4611" max="4611" width="12.109375" style="63" customWidth="1"/>
    <col min="4612" max="4614" width="11.109375" style="48" customWidth="1"/>
    <col min="4615" max="4615" width="53.88671875" style="81" customWidth="1"/>
    <col min="4616" max="4616" width="1.33203125" style="81" customWidth="1"/>
    <col min="4617" max="4618" width="11.109375" style="63" customWidth="1"/>
    <col min="4619" max="4619" width="12.109375" style="63" customWidth="1"/>
    <col min="4620" max="4622" width="11.109375" style="48" customWidth="1"/>
    <col min="4623" max="4623" width="53.88671875" style="81" customWidth="1"/>
    <col min="4624" max="4624" width="1.33203125" style="81" customWidth="1"/>
    <col min="4625" max="4626" width="11.109375" style="63" customWidth="1"/>
    <col min="4627" max="4627" width="12.109375" style="63" customWidth="1"/>
    <col min="4628" max="4630" width="11.109375" style="48" customWidth="1"/>
    <col min="4631" max="4631" width="53.88671875" style="81" customWidth="1"/>
    <col min="4632" max="4632" width="1.33203125" style="81" customWidth="1"/>
    <col min="4633" max="4634" width="11.109375" style="63" customWidth="1"/>
    <col min="4635" max="4635" width="12.109375" style="63" customWidth="1"/>
    <col min="4636" max="4638" width="11.109375" style="48" customWidth="1"/>
    <col min="4639" max="4639" width="53.88671875" style="81" customWidth="1"/>
    <col min="4640" max="4640" width="1.33203125" style="81" customWidth="1"/>
    <col min="4641" max="4642" width="11.109375" style="63" customWidth="1"/>
    <col min="4643" max="4643" width="12.109375" style="63" customWidth="1"/>
    <col min="4644" max="4646" width="11.109375" style="48" customWidth="1"/>
    <col min="4647" max="4647" width="53.88671875" style="81" customWidth="1"/>
    <col min="4648" max="4648" width="1.33203125" style="81" customWidth="1"/>
    <col min="4649" max="4650" width="11.109375" style="63" customWidth="1"/>
    <col min="4651" max="4651" width="12.109375" style="63" customWidth="1"/>
    <col min="4652" max="4654" width="11.109375" style="48" customWidth="1"/>
    <col min="4655" max="4655" width="53.88671875" style="81" customWidth="1"/>
    <col min="4656" max="4656" width="1.33203125" style="81" customWidth="1"/>
    <col min="4657" max="4658" width="11.109375" style="63" customWidth="1"/>
    <col min="4659" max="4659" width="12.109375" style="63" customWidth="1"/>
    <col min="4660" max="4662" width="11.109375" style="48" customWidth="1"/>
    <col min="4663" max="4663" width="53.88671875" style="81" customWidth="1"/>
    <col min="4664" max="4664" width="1.33203125" style="81" customWidth="1"/>
    <col min="4665" max="4666" width="11.109375" style="63" customWidth="1"/>
    <col min="4667" max="4667" width="12.109375" style="63" customWidth="1"/>
    <col min="4668" max="4670" width="11.109375" style="48" customWidth="1"/>
    <col min="4671" max="4671" width="53.88671875" style="81" customWidth="1"/>
    <col min="4672" max="4672" width="1.33203125" style="81" customWidth="1"/>
    <col min="4673" max="4674" width="11.109375" style="63" customWidth="1"/>
    <col min="4675" max="4675" width="12.109375" style="63" customWidth="1"/>
    <col min="4676" max="4678" width="11.109375" style="48" customWidth="1"/>
    <col min="4679" max="4679" width="53.88671875" style="81" customWidth="1"/>
    <col min="4680" max="4680" width="1.33203125" style="81" customWidth="1"/>
    <col min="4681" max="4682" width="11.109375" style="63" customWidth="1"/>
    <col min="4683" max="4683" width="12.109375" style="63" customWidth="1"/>
    <col min="4684" max="4686" width="11.109375" style="48" customWidth="1"/>
    <col min="4687" max="4687" width="53.88671875" style="81" customWidth="1"/>
    <col min="4688" max="4688" width="1.33203125" style="81" customWidth="1"/>
    <col min="4689" max="4690" width="11.109375" style="63" customWidth="1"/>
    <col min="4691" max="4691" width="12.109375" style="63" customWidth="1"/>
    <col min="4692" max="4694" width="11.109375" style="48" customWidth="1"/>
    <col min="4695" max="4695" width="53.88671875" style="81" customWidth="1"/>
    <col min="4696" max="4696" width="1.33203125" style="81" customWidth="1"/>
    <col min="4697" max="4698" width="11.109375" style="63" customWidth="1"/>
    <col min="4699" max="4699" width="12.109375" style="63" customWidth="1"/>
    <col min="4700" max="4702" width="11.109375" style="48" customWidth="1"/>
    <col min="4703" max="4703" width="53.88671875" style="81" customWidth="1"/>
    <col min="4704" max="4704" width="1.33203125" style="81" customWidth="1"/>
    <col min="4705" max="4706" width="11.109375" style="63" customWidth="1"/>
    <col min="4707" max="4707" width="12.109375" style="63" customWidth="1"/>
    <col min="4708" max="4710" width="11.109375" style="48" customWidth="1"/>
    <col min="4711" max="4711" width="53.88671875" style="81" customWidth="1"/>
    <col min="4712" max="4712" width="1.33203125" style="81" customWidth="1"/>
    <col min="4713" max="4714" width="11.109375" style="63" customWidth="1"/>
    <col min="4715" max="4715" width="12.109375" style="63" customWidth="1"/>
    <col min="4716" max="4718" width="11.109375" style="48" customWidth="1"/>
    <col min="4719" max="4719" width="53.88671875" style="81" customWidth="1"/>
    <col min="4720" max="4720" width="1.33203125" style="81" customWidth="1"/>
    <col min="4721" max="4722" width="11.109375" style="63" customWidth="1"/>
    <col min="4723" max="4723" width="12.109375" style="63" customWidth="1"/>
    <col min="4724" max="4726" width="11.109375" style="48" customWidth="1"/>
    <col min="4727" max="4727" width="53.88671875" style="81" customWidth="1"/>
    <col min="4728" max="4728" width="1.33203125" style="81" customWidth="1"/>
    <col min="4729" max="4730" width="11.109375" style="63" customWidth="1"/>
    <col min="4731" max="4731" width="12.109375" style="63" customWidth="1"/>
    <col min="4732" max="4734" width="11.109375" style="48" customWidth="1"/>
    <col min="4735" max="4735" width="53.88671875" style="81" customWidth="1"/>
    <col min="4736" max="4736" width="1.33203125" style="81" customWidth="1"/>
    <col min="4737" max="4738" width="11.109375" style="63" customWidth="1"/>
    <col min="4739" max="4739" width="12.109375" style="63" customWidth="1"/>
    <col min="4740" max="4742" width="11.109375" style="48" customWidth="1"/>
    <col min="4743" max="4743" width="53.88671875" style="81" customWidth="1"/>
    <col min="4744" max="4744" width="1.33203125" style="81" customWidth="1"/>
    <col min="4745" max="4746" width="11.109375" style="63" customWidth="1"/>
    <col min="4747" max="4747" width="12.109375" style="63" customWidth="1"/>
    <col min="4748" max="4750" width="11.109375" style="48" customWidth="1"/>
    <col min="4751" max="4751" width="53.88671875" style="81" customWidth="1"/>
    <col min="4752" max="4752" width="1.33203125" style="81" customWidth="1"/>
    <col min="4753" max="4754" width="11.109375" style="63" customWidth="1"/>
    <col min="4755" max="4755" width="12.109375" style="63" customWidth="1"/>
    <col min="4756" max="4758" width="11.109375" style="48" customWidth="1"/>
    <col min="4759" max="4759" width="53.88671875" style="81" customWidth="1"/>
    <col min="4760" max="4760" width="1.33203125" style="81" customWidth="1"/>
    <col min="4761" max="4762" width="11.109375" style="63" customWidth="1"/>
    <col min="4763" max="4763" width="12.109375" style="63" customWidth="1"/>
    <col min="4764" max="4766" width="11.109375" style="48" customWidth="1"/>
    <col min="4767" max="4767" width="53.88671875" style="81" customWidth="1"/>
    <col min="4768" max="4768" width="1.33203125" style="81" customWidth="1"/>
    <col min="4769" max="4770" width="11.109375" style="63" customWidth="1"/>
    <col min="4771" max="4771" width="12.109375" style="63" customWidth="1"/>
    <col min="4772" max="4774" width="11.109375" style="48" customWidth="1"/>
    <col min="4775" max="4775" width="53.88671875" style="81" customWidth="1"/>
    <col min="4776" max="4776" width="1.33203125" style="81" customWidth="1"/>
    <col min="4777" max="4778" width="11.109375" style="63" customWidth="1"/>
    <col min="4779" max="4779" width="12.109375" style="63" customWidth="1"/>
    <col min="4780" max="4782" width="11.109375" style="48" customWidth="1"/>
    <col min="4783" max="4783" width="53.88671875" style="81" customWidth="1"/>
    <col min="4784" max="4784" width="1.33203125" style="81" customWidth="1"/>
    <col min="4785" max="4786" width="11.109375" style="63" customWidth="1"/>
    <col min="4787" max="4787" width="12.109375" style="63" customWidth="1"/>
    <col min="4788" max="4790" width="11.109375" style="48" customWidth="1"/>
    <col min="4791" max="4791" width="53.88671875" style="81" customWidth="1"/>
    <col min="4792" max="4792" width="1.33203125" style="81" customWidth="1"/>
    <col min="4793" max="4794" width="11.109375" style="63" customWidth="1"/>
    <col min="4795" max="4795" width="12.109375" style="63" customWidth="1"/>
    <col min="4796" max="4798" width="11.109375" style="48" customWidth="1"/>
    <col min="4799" max="4799" width="53.88671875" style="81" customWidth="1"/>
    <col min="4800" max="4800" width="1.33203125" style="81" customWidth="1"/>
    <col min="4801" max="4802" width="11.109375" style="63" customWidth="1"/>
    <col min="4803" max="4803" width="12.109375" style="63" customWidth="1"/>
    <col min="4804" max="4806" width="11.109375" style="48" customWidth="1"/>
    <col min="4807" max="4807" width="53.88671875" style="81" customWidth="1"/>
    <col min="4808" max="4808" width="1.33203125" style="81" customWidth="1"/>
    <col min="4809" max="4810" width="11.109375" style="63" customWidth="1"/>
    <col min="4811" max="4811" width="12.109375" style="63" customWidth="1"/>
    <col min="4812" max="4814" width="11.109375" style="48" customWidth="1"/>
    <col min="4815" max="4815" width="53.88671875" style="81" customWidth="1"/>
    <col min="4816" max="4816" width="1.33203125" style="81" customWidth="1"/>
    <col min="4817" max="4818" width="11.109375" style="63" customWidth="1"/>
    <col min="4819" max="4819" width="12.109375" style="63" customWidth="1"/>
    <col min="4820" max="4822" width="11.109375" style="48" customWidth="1"/>
    <col min="4823" max="4823" width="53.88671875" style="81" customWidth="1"/>
    <col min="4824" max="4824" width="1.33203125" style="81" customWidth="1"/>
    <col min="4825" max="4826" width="11.109375" style="63" customWidth="1"/>
    <col min="4827" max="4827" width="12.109375" style="63" customWidth="1"/>
    <col min="4828" max="4830" width="11.109375" style="48" customWidth="1"/>
    <col min="4831" max="4831" width="53.88671875" style="81" customWidth="1"/>
    <col min="4832" max="4832" width="1.33203125" style="81" customWidth="1"/>
    <col min="4833" max="4834" width="11.109375" style="63" customWidth="1"/>
    <col min="4835" max="4835" width="12.109375" style="63" customWidth="1"/>
    <col min="4836" max="4838" width="11.109375" style="48" customWidth="1"/>
    <col min="4839" max="4839" width="53.88671875" style="81" customWidth="1"/>
    <col min="4840" max="4840" width="1.33203125" style="81" customWidth="1"/>
    <col min="4841" max="4842" width="11.109375" style="63" customWidth="1"/>
    <col min="4843" max="4843" width="12.109375" style="63" customWidth="1"/>
    <col min="4844" max="4846" width="11.109375" style="48" customWidth="1"/>
    <col min="4847" max="4847" width="53.88671875" style="81" customWidth="1"/>
    <col min="4848" max="4848" width="1.33203125" style="81" customWidth="1"/>
    <col min="4849" max="4850" width="11.109375" style="63" customWidth="1"/>
    <col min="4851" max="4851" width="12.109375" style="63" customWidth="1"/>
    <col min="4852" max="4854" width="11.109375" style="48" customWidth="1"/>
    <col min="4855" max="4855" width="53.88671875" style="81" customWidth="1"/>
    <col min="4856" max="4856" width="1.33203125" style="81" customWidth="1"/>
    <col min="4857" max="4858" width="11.109375" style="63" customWidth="1"/>
    <col min="4859" max="4859" width="12.109375" style="63" customWidth="1"/>
    <col min="4860" max="4862" width="11.109375" style="48" customWidth="1"/>
    <col min="4863" max="4863" width="53.88671875" style="81" customWidth="1"/>
    <col min="4864" max="4864" width="1.33203125" style="81" customWidth="1"/>
    <col min="4865" max="4866" width="11.109375" style="63" customWidth="1"/>
    <col min="4867" max="4867" width="12.109375" style="63" customWidth="1"/>
    <col min="4868" max="4870" width="11.109375" style="48" customWidth="1"/>
    <col min="4871" max="4871" width="53.88671875" style="81" customWidth="1"/>
    <col min="4872" max="4872" width="1.33203125" style="81" customWidth="1"/>
    <col min="4873" max="4874" width="11.109375" style="63" customWidth="1"/>
    <col min="4875" max="4875" width="12.109375" style="63" customWidth="1"/>
    <col min="4876" max="4878" width="11.109375" style="48" customWidth="1"/>
    <col min="4879" max="4879" width="53.88671875" style="81" customWidth="1"/>
    <col min="4880" max="4880" width="1.33203125" style="81" customWidth="1"/>
    <col min="4881" max="4882" width="11.109375" style="63" customWidth="1"/>
    <col min="4883" max="4883" width="12.109375" style="63" customWidth="1"/>
    <col min="4884" max="4886" width="11.109375" style="48" customWidth="1"/>
    <col min="4887" max="4887" width="53.88671875" style="81" customWidth="1"/>
    <col min="4888" max="4888" width="1.33203125" style="81" customWidth="1"/>
    <col min="4889" max="4890" width="11.109375" style="63" customWidth="1"/>
    <col min="4891" max="4891" width="12.109375" style="63" customWidth="1"/>
    <col min="4892" max="4894" width="11.109375" style="48" customWidth="1"/>
    <col min="4895" max="4895" width="53.88671875" style="81" customWidth="1"/>
    <col min="4896" max="4896" width="1.33203125" style="81" customWidth="1"/>
    <col min="4897" max="4898" width="11.109375" style="63" customWidth="1"/>
    <col min="4899" max="4899" width="12.109375" style="63" customWidth="1"/>
    <col min="4900" max="4902" width="11.109375" style="48" customWidth="1"/>
    <col min="4903" max="4903" width="53.88671875" style="81" customWidth="1"/>
    <col min="4904" max="4904" width="1.33203125" style="81" customWidth="1"/>
    <col min="4905" max="4906" width="11.109375" style="63" customWidth="1"/>
    <col min="4907" max="4907" width="12.109375" style="63" customWidth="1"/>
    <col min="4908" max="4910" width="11.109375" style="48" customWidth="1"/>
    <col min="4911" max="4911" width="53.88671875" style="81" customWidth="1"/>
    <col min="4912" max="4912" width="1.33203125" style="81" customWidth="1"/>
    <col min="4913" max="4914" width="11.109375" style="63" customWidth="1"/>
    <col min="4915" max="4915" width="12.109375" style="63" customWidth="1"/>
    <col min="4916" max="4918" width="11.109375" style="48" customWidth="1"/>
    <col min="4919" max="4919" width="53.88671875" style="81" customWidth="1"/>
    <col min="4920" max="4920" width="1.33203125" style="81" customWidth="1"/>
    <col min="4921" max="4922" width="11.109375" style="63" customWidth="1"/>
    <col min="4923" max="4923" width="12.109375" style="63" customWidth="1"/>
    <col min="4924" max="4926" width="11.109375" style="48" customWidth="1"/>
    <col min="4927" max="4927" width="53.88671875" style="81" customWidth="1"/>
    <col min="4928" max="4928" width="1.33203125" style="81" customWidth="1"/>
    <col min="4929" max="4930" width="11.109375" style="63" customWidth="1"/>
    <col min="4931" max="4931" width="12.109375" style="63" customWidth="1"/>
    <col min="4932" max="4934" width="11.109375" style="48" customWidth="1"/>
    <col min="4935" max="4935" width="53.88671875" style="81" customWidth="1"/>
    <col min="4936" max="4936" width="1.33203125" style="81" customWidth="1"/>
    <col min="4937" max="4938" width="11.109375" style="63" customWidth="1"/>
    <col min="4939" max="4939" width="12.109375" style="63" customWidth="1"/>
    <col min="4940" max="4942" width="11.109375" style="48" customWidth="1"/>
    <col min="4943" max="4943" width="53.88671875" style="81" customWidth="1"/>
    <col min="4944" max="4944" width="1.33203125" style="81" customWidth="1"/>
    <col min="4945" max="4946" width="11.109375" style="63" customWidth="1"/>
    <col min="4947" max="4947" width="12.109375" style="63" customWidth="1"/>
    <col min="4948" max="4950" width="11.109375" style="48" customWidth="1"/>
    <col min="4951" max="4951" width="53.88671875" style="81" customWidth="1"/>
    <col min="4952" max="4952" width="1.33203125" style="81" customWidth="1"/>
    <col min="4953" max="4954" width="11.109375" style="63" customWidth="1"/>
    <col min="4955" max="4955" width="12.109375" style="63" customWidth="1"/>
    <col min="4956" max="4958" width="11.109375" style="48" customWidth="1"/>
    <col min="4959" max="4959" width="53.88671875" style="81" customWidth="1"/>
    <col min="4960" max="4960" width="1.33203125" style="81" customWidth="1"/>
    <col min="4961" max="4962" width="11.109375" style="63" customWidth="1"/>
    <col min="4963" max="4963" width="12.109375" style="63" customWidth="1"/>
    <col min="4964" max="4966" width="11.109375" style="48" customWidth="1"/>
    <col min="4967" max="4967" width="53.88671875" style="81" customWidth="1"/>
    <col min="4968" max="4968" width="1.33203125" style="81" customWidth="1"/>
    <col min="4969" max="4970" width="11.109375" style="63" customWidth="1"/>
    <col min="4971" max="4971" width="12.109375" style="63" customWidth="1"/>
    <col min="4972" max="4974" width="11.109375" style="48" customWidth="1"/>
    <col min="4975" max="4975" width="53.88671875" style="81" customWidth="1"/>
    <col min="4976" max="4976" width="1.33203125" style="81" customWidth="1"/>
    <col min="4977" max="4978" width="11.109375" style="63" customWidth="1"/>
    <col min="4979" max="4979" width="12.109375" style="63" customWidth="1"/>
    <col min="4980" max="4982" width="11.109375" style="48" customWidth="1"/>
    <col min="4983" max="4983" width="53.88671875" style="81" customWidth="1"/>
    <col min="4984" max="4984" width="1.33203125" style="81" customWidth="1"/>
    <col min="4985" max="4986" width="11.109375" style="63" customWidth="1"/>
    <col min="4987" max="4987" width="12.109375" style="63" customWidth="1"/>
    <col min="4988" max="4990" width="11.109375" style="48" customWidth="1"/>
    <col min="4991" max="4991" width="53.88671875" style="81" customWidth="1"/>
    <col min="4992" max="4992" width="1.33203125" style="81" customWidth="1"/>
    <col min="4993" max="4994" width="11.109375" style="63" customWidth="1"/>
    <col min="4995" max="4995" width="12.109375" style="63" customWidth="1"/>
    <col min="4996" max="4998" width="11.109375" style="48" customWidth="1"/>
    <col min="4999" max="4999" width="53.88671875" style="81" customWidth="1"/>
    <col min="5000" max="5000" width="1.33203125" style="81" customWidth="1"/>
    <col min="5001" max="5002" width="11.109375" style="63" customWidth="1"/>
    <col min="5003" max="5003" width="12.109375" style="63" customWidth="1"/>
    <col min="5004" max="5006" width="11.109375" style="48" customWidth="1"/>
    <col min="5007" max="5007" width="53.88671875" style="81" customWidth="1"/>
    <col min="5008" max="5008" width="1.33203125" style="81" customWidth="1"/>
    <col min="5009" max="5010" width="11.109375" style="63" customWidth="1"/>
    <col min="5011" max="5011" width="12.109375" style="63" customWidth="1"/>
    <col min="5012" max="5014" width="11.109375" style="48" customWidth="1"/>
    <col min="5015" max="5015" width="53.88671875" style="81" customWidth="1"/>
    <col min="5016" max="5016" width="1.33203125" style="81" customWidth="1"/>
    <col min="5017" max="5018" width="11.109375" style="63" customWidth="1"/>
    <col min="5019" max="5019" width="12.109375" style="63" customWidth="1"/>
    <col min="5020" max="5022" width="11.109375" style="48" customWidth="1"/>
    <col min="5023" max="5023" width="53.88671875" style="81" customWidth="1"/>
    <col min="5024" max="5024" width="1.33203125" style="81" customWidth="1"/>
    <col min="5025" max="5026" width="11.109375" style="63" customWidth="1"/>
    <col min="5027" max="5027" width="12.109375" style="63" customWidth="1"/>
    <col min="5028" max="5030" width="11.109375" style="48" customWidth="1"/>
    <col min="5031" max="5031" width="53.88671875" style="81" customWidth="1"/>
    <col min="5032" max="5032" width="1.33203125" style="81" customWidth="1"/>
    <col min="5033" max="5034" width="11.109375" style="63" customWidth="1"/>
    <col min="5035" max="5035" width="12.109375" style="63" customWidth="1"/>
    <col min="5036" max="5038" width="11.109375" style="48" customWidth="1"/>
    <col min="5039" max="5039" width="53.88671875" style="81" customWidth="1"/>
    <col min="5040" max="5040" width="1.33203125" style="81" customWidth="1"/>
    <col min="5041" max="5042" width="11.109375" style="63" customWidth="1"/>
    <col min="5043" max="5043" width="12.109375" style="63" customWidth="1"/>
    <col min="5044" max="5046" width="11.109375" style="48" customWidth="1"/>
    <col min="5047" max="5047" width="53.88671875" style="81" customWidth="1"/>
    <col min="5048" max="5048" width="1.33203125" style="81" customWidth="1"/>
    <col min="5049" max="5050" width="11.109375" style="63" customWidth="1"/>
    <col min="5051" max="5051" width="12.109375" style="63" customWidth="1"/>
    <col min="5052" max="5054" width="11.109375" style="48" customWidth="1"/>
    <col min="5055" max="5055" width="53.88671875" style="81" customWidth="1"/>
    <col min="5056" max="5056" width="1.33203125" style="81" customWidth="1"/>
    <col min="5057" max="5058" width="11.109375" style="63" customWidth="1"/>
    <col min="5059" max="5059" width="12.109375" style="63" customWidth="1"/>
    <col min="5060" max="5062" width="11.109375" style="48" customWidth="1"/>
    <col min="5063" max="5063" width="53.88671875" style="81" customWidth="1"/>
    <col min="5064" max="5064" width="1.33203125" style="81" customWidth="1"/>
    <col min="5065" max="5066" width="11.109375" style="63" customWidth="1"/>
    <col min="5067" max="5067" width="12.109375" style="63" customWidth="1"/>
    <col min="5068" max="5070" width="11.109375" style="48" customWidth="1"/>
    <col min="5071" max="5071" width="53.88671875" style="81" customWidth="1"/>
    <col min="5072" max="5072" width="1.33203125" style="81" customWidth="1"/>
    <col min="5073" max="5074" width="11.109375" style="63" customWidth="1"/>
    <col min="5075" max="5075" width="12.109375" style="63" customWidth="1"/>
    <col min="5076" max="5078" width="11.109375" style="48" customWidth="1"/>
    <col min="5079" max="5079" width="53.88671875" style="81" customWidth="1"/>
    <col min="5080" max="5080" width="1.33203125" style="81" customWidth="1"/>
    <col min="5081" max="5082" width="11.109375" style="63" customWidth="1"/>
    <col min="5083" max="5083" width="12.109375" style="63" customWidth="1"/>
    <col min="5084" max="5086" width="11.109375" style="48" customWidth="1"/>
    <col min="5087" max="5087" width="53.88671875" style="81" customWidth="1"/>
    <col min="5088" max="5088" width="1.33203125" style="81" customWidth="1"/>
    <col min="5089" max="5090" width="11.109375" style="63" customWidth="1"/>
    <col min="5091" max="5091" width="12.109375" style="63" customWidth="1"/>
    <col min="5092" max="5094" width="11.109375" style="48" customWidth="1"/>
    <col min="5095" max="5095" width="53.88671875" style="81" customWidth="1"/>
    <col min="5096" max="5096" width="1.33203125" style="81" customWidth="1"/>
    <col min="5097" max="5098" width="11.109375" style="63" customWidth="1"/>
    <col min="5099" max="5099" width="12.109375" style="63" customWidth="1"/>
    <col min="5100" max="5102" width="11.109375" style="48" customWidth="1"/>
    <col min="5103" max="5103" width="53.88671875" style="81" customWidth="1"/>
    <col min="5104" max="5104" width="1.33203125" style="81" customWidth="1"/>
    <col min="5105" max="5106" width="11.109375" style="63" customWidth="1"/>
    <col min="5107" max="5107" width="12.109375" style="63" customWidth="1"/>
    <col min="5108" max="5110" width="11.109375" style="48" customWidth="1"/>
    <col min="5111" max="5111" width="53.88671875" style="81" customWidth="1"/>
    <col min="5112" max="5112" width="1.33203125" style="81" customWidth="1"/>
    <col min="5113" max="5114" width="11.109375" style="63" customWidth="1"/>
    <col min="5115" max="5115" width="12.109375" style="63" customWidth="1"/>
    <col min="5116" max="5118" width="11.109375" style="48" customWidth="1"/>
    <col min="5119" max="5119" width="53.88671875" style="81" customWidth="1"/>
    <col min="5120" max="5120" width="1.33203125" style="81" customWidth="1"/>
    <col min="5121" max="5122" width="11.109375" style="63" customWidth="1"/>
    <col min="5123" max="5123" width="12.109375" style="63" customWidth="1"/>
    <col min="5124" max="5126" width="11.109375" style="48" customWidth="1"/>
    <col min="5127" max="5127" width="53.88671875" style="81" customWidth="1"/>
    <col min="5128" max="5128" width="1.33203125" style="81" customWidth="1"/>
    <col min="5129" max="5130" width="11.109375" style="63" customWidth="1"/>
    <col min="5131" max="5131" width="12.109375" style="63" customWidth="1"/>
    <col min="5132" max="5134" width="11.109375" style="48" customWidth="1"/>
    <col min="5135" max="5135" width="53.88671875" style="81" customWidth="1"/>
    <col min="5136" max="5136" width="1.33203125" style="81" customWidth="1"/>
    <col min="5137" max="5138" width="11.109375" style="63" customWidth="1"/>
    <col min="5139" max="5139" width="12.109375" style="63" customWidth="1"/>
    <col min="5140" max="5142" width="11.109375" style="48" customWidth="1"/>
    <col min="5143" max="5143" width="53.88671875" style="81" customWidth="1"/>
    <col min="5144" max="5144" width="1.33203125" style="81" customWidth="1"/>
    <col min="5145" max="5146" width="11.109375" style="63" customWidth="1"/>
    <col min="5147" max="5147" width="12.109375" style="63" customWidth="1"/>
    <col min="5148" max="5150" width="11.109375" style="48" customWidth="1"/>
    <col min="5151" max="5151" width="53.88671875" style="81" customWidth="1"/>
    <col min="5152" max="5152" width="1.33203125" style="81" customWidth="1"/>
    <col min="5153" max="5154" width="11.109375" style="63" customWidth="1"/>
    <col min="5155" max="5155" width="12.109375" style="63" customWidth="1"/>
    <col min="5156" max="5158" width="11.109375" style="48" customWidth="1"/>
    <col min="5159" max="5159" width="53.88671875" style="81" customWidth="1"/>
    <col min="5160" max="5160" width="1.33203125" style="81" customWidth="1"/>
    <col min="5161" max="5162" width="11.109375" style="63" customWidth="1"/>
    <col min="5163" max="5163" width="12.109375" style="63" customWidth="1"/>
    <col min="5164" max="5166" width="11.109375" style="48" customWidth="1"/>
    <col min="5167" max="5167" width="53.88671875" style="81" customWidth="1"/>
    <col min="5168" max="5168" width="1.33203125" style="81" customWidth="1"/>
    <col min="5169" max="5170" width="11.109375" style="63" customWidth="1"/>
    <col min="5171" max="5171" width="12.109375" style="63" customWidth="1"/>
    <col min="5172" max="5174" width="11.109375" style="48" customWidth="1"/>
    <col min="5175" max="5175" width="53.88671875" style="81" customWidth="1"/>
    <col min="5176" max="5176" width="1.33203125" style="81" customWidth="1"/>
    <col min="5177" max="5178" width="11.109375" style="63" customWidth="1"/>
    <col min="5179" max="5179" width="12.109375" style="63" customWidth="1"/>
    <col min="5180" max="5182" width="11.109375" style="48" customWidth="1"/>
    <col min="5183" max="5183" width="53.88671875" style="81" customWidth="1"/>
    <col min="5184" max="5184" width="1.33203125" style="81" customWidth="1"/>
    <col min="5185" max="5186" width="11.109375" style="63" customWidth="1"/>
    <col min="5187" max="5187" width="12.109375" style="63" customWidth="1"/>
    <col min="5188" max="5190" width="11.109375" style="48" customWidth="1"/>
    <col min="5191" max="5191" width="53.88671875" style="81" customWidth="1"/>
    <col min="5192" max="5192" width="1.33203125" style="81" customWidth="1"/>
    <col min="5193" max="5194" width="11.109375" style="63" customWidth="1"/>
    <col min="5195" max="5195" width="12.109375" style="63" customWidth="1"/>
    <col min="5196" max="5198" width="11.109375" style="48" customWidth="1"/>
    <col min="5199" max="5199" width="53.88671875" style="81" customWidth="1"/>
    <col min="5200" max="5200" width="1.33203125" style="81" customWidth="1"/>
    <col min="5201" max="5202" width="11.109375" style="63" customWidth="1"/>
    <col min="5203" max="5203" width="12.109375" style="63" customWidth="1"/>
    <col min="5204" max="5206" width="11.109375" style="48" customWidth="1"/>
    <col min="5207" max="5207" width="53.88671875" style="81" customWidth="1"/>
    <col min="5208" max="5208" width="1.33203125" style="81" customWidth="1"/>
    <col min="5209" max="5210" width="11.109375" style="63" customWidth="1"/>
    <col min="5211" max="5211" width="12.109375" style="63" customWidth="1"/>
    <col min="5212" max="5214" width="11.109375" style="48" customWidth="1"/>
    <col min="5215" max="5215" width="53.88671875" style="81" customWidth="1"/>
    <col min="5216" max="5216" width="1.33203125" style="81" customWidth="1"/>
    <col min="5217" max="5218" width="11.109375" style="63" customWidth="1"/>
    <col min="5219" max="5219" width="12.109375" style="63" customWidth="1"/>
    <col min="5220" max="5222" width="11.109375" style="48" customWidth="1"/>
    <col min="5223" max="5223" width="53.88671875" style="81" customWidth="1"/>
    <col min="5224" max="5224" width="1.33203125" style="81" customWidth="1"/>
    <col min="5225" max="5226" width="11.109375" style="63" customWidth="1"/>
    <col min="5227" max="5227" width="12.109375" style="63" customWidth="1"/>
    <col min="5228" max="5230" width="11.109375" style="48" customWidth="1"/>
    <col min="5231" max="5231" width="53.88671875" style="81" customWidth="1"/>
    <col min="5232" max="5232" width="1.33203125" style="81" customWidth="1"/>
    <col min="5233" max="5234" width="11.109375" style="63" customWidth="1"/>
    <col min="5235" max="5235" width="12.109375" style="63" customWidth="1"/>
    <col min="5236" max="5238" width="11.109375" style="48" customWidth="1"/>
    <col min="5239" max="5239" width="53.88671875" style="81" customWidth="1"/>
    <col min="5240" max="5240" width="1.33203125" style="81" customWidth="1"/>
    <col min="5241" max="5242" width="11.109375" style="63" customWidth="1"/>
    <col min="5243" max="5243" width="12.109375" style="63" customWidth="1"/>
    <col min="5244" max="5246" width="11.109375" style="48" customWidth="1"/>
    <col min="5247" max="5247" width="53.88671875" style="81" customWidth="1"/>
    <col min="5248" max="5248" width="1.33203125" style="81" customWidth="1"/>
    <col min="5249" max="5250" width="11.109375" style="63" customWidth="1"/>
    <col min="5251" max="5251" width="12.109375" style="63" customWidth="1"/>
    <col min="5252" max="5254" width="11.109375" style="48" customWidth="1"/>
    <col min="5255" max="5255" width="53.88671875" style="81" customWidth="1"/>
    <col min="5256" max="5256" width="1.33203125" style="81" customWidth="1"/>
    <col min="5257" max="5258" width="11.109375" style="63" customWidth="1"/>
    <col min="5259" max="5259" width="12.109375" style="63" customWidth="1"/>
    <col min="5260" max="5262" width="11.109375" style="48" customWidth="1"/>
    <col min="5263" max="5263" width="53.88671875" style="81" customWidth="1"/>
    <col min="5264" max="5264" width="1.33203125" style="81" customWidth="1"/>
    <col min="5265" max="5266" width="11.109375" style="63" customWidth="1"/>
    <col min="5267" max="5267" width="12.109375" style="63" customWidth="1"/>
    <col min="5268" max="5270" width="11.109375" style="48" customWidth="1"/>
    <col min="5271" max="5271" width="53.88671875" style="81" customWidth="1"/>
    <col min="5272" max="5272" width="1.33203125" style="81" customWidth="1"/>
    <col min="5273" max="5274" width="11.109375" style="63" customWidth="1"/>
    <col min="5275" max="5275" width="12.109375" style="63" customWidth="1"/>
    <col min="5276" max="5278" width="11.109375" style="48" customWidth="1"/>
    <col min="5279" max="5279" width="53.88671875" style="81" customWidth="1"/>
    <col min="5280" max="5280" width="1.33203125" style="81" customWidth="1"/>
    <col min="5281" max="5282" width="11.109375" style="63" customWidth="1"/>
    <col min="5283" max="5283" width="12.109375" style="63" customWidth="1"/>
    <col min="5284" max="5286" width="11.109375" style="48" customWidth="1"/>
    <col min="5287" max="5287" width="53.88671875" style="81" customWidth="1"/>
    <col min="5288" max="5288" width="1.33203125" style="81" customWidth="1"/>
    <col min="5289" max="5290" width="11.109375" style="63" customWidth="1"/>
    <col min="5291" max="5291" width="12.109375" style="63" customWidth="1"/>
    <col min="5292" max="5294" width="11.109375" style="48" customWidth="1"/>
    <col min="5295" max="5295" width="53.88671875" style="81" customWidth="1"/>
    <col min="5296" max="5296" width="1.33203125" style="81" customWidth="1"/>
    <col min="5297" max="5298" width="11.109375" style="63" customWidth="1"/>
    <col min="5299" max="5299" width="12.109375" style="63" customWidth="1"/>
    <col min="5300" max="5302" width="11.109375" style="48" customWidth="1"/>
    <col min="5303" max="5303" width="53.88671875" style="81" customWidth="1"/>
    <col min="5304" max="5304" width="1.33203125" style="81" customWidth="1"/>
    <col min="5305" max="5306" width="11.109375" style="63" customWidth="1"/>
    <col min="5307" max="5307" width="12.109375" style="63" customWidth="1"/>
    <col min="5308" max="5310" width="11.109375" style="48" customWidth="1"/>
    <col min="5311" max="5311" width="53.88671875" style="81" customWidth="1"/>
    <col min="5312" max="5312" width="1.33203125" style="81" customWidth="1"/>
    <col min="5313" max="5314" width="11.109375" style="63" customWidth="1"/>
    <col min="5315" max="5315" width="12.109375" style="63" customWidth="1"/>
    <col min="5316" max="5318" width="11.109375" style="48" customWidth="1"/>
    <col min="5319" max="5319" width="53.88671875" style="81" customWidth="1"/>
    <col min="5320" max="5320" width="1.33203125" style="81" customWidth="1"/>
    <col min="5321" max="5322" width="11.109375" style="63" customWidth="1"/>
    <col min="5323" max="5323" width="12.109375" style="63" customWidth="1"/>
    <col min="5324" max="5326" width="11.109375" style="48" customWidth="1"/>
    <col min="5327" max="5327" width="53.88671875" style="81" customWidth="1"/>
    <col min="5328" max="5328" width="1.33203125" style="81" customWidth="1"/>
    <col min="5329" max="5330" width="11.109375" style="63" customWidth="1"/>
    <col min="5331" max="5331" width="12.109375" style="63" customWidth="1"/>
    <col min="5332" max="5334" width="11.109375" style="48" customWidth="1"/>
    <col min="5335" max="5335" width="53.88671875" style="81" customWidth="1"/>
    <col min="5336" max="5336" width="1.33203125" style="81" customWidth="1"/>
    <col min="5337" max="5338" width="11.109375" style="63" customWidth="1"/>
    <col min="5339" max="5339" width="12.109375" style="63" customWidth="1"/>
    <col min="5340" max="5342" width="11.109375" style="48" customWidth="1"/>
    <col min="5343" max="5343" width="53.88671875" style="81" customWidth="1"/>
    <col min="5344" max="5344" width="1.33203125" style="81" customWidth="1"/>
    <col min="5345" max="5346" width="11.109375" style="63" customWidth="1"/>
    <col min="5347" max="5347" width="12.109375" style="63" customWidth="1"/>
    <col min="5348" max="5350" width="11.109375" style="48" customWidth="1"/>
    <col min="5351" max="5351" width="53.88671875" style="81" customWidth="1"/>
    <col min="5352" max="5352" width="1.33203125" style="81" customWidth="1"/>
    <col min="5353" max="5354" width="11.109375" style="63" customWidth="1"/>
    <col min="5355" max="5355" width="12.109375" style="63" customWidth="1"/>
    <col min="5356" max="5358" width="11.109375" style="48" customWidth="1"/>
    <col min="5359" max="5359" width="53.88671875" style="81" customWidth="1"/>
    <col min="5360" max="5360" width="1.33203125" style="81" customWidth="1"/>
    <col min="5361" max="5362" width="11.109375" style="63" customWidth="1"/>
    <col min="5363" max="5363" width="12.109375" style="63" customWidth="1"/>
    <col min="5364" max="5366" width="11.109375" style="48" customWidth="1"/>
    <col min="5367" max="5367" width="53.88671875" style="81" customWidth="1"/>
    <col min="5368" max="5368" width="1.33203125" style="81" customWidth="1"/>
    <col min="5369" max="5370" width="11.109375" style="63" customWidth="1"/>
    <col min="5371" max="5371" width="12.109375" style="63" customWidth="1"/>
    <col min="5372" max="5374" width="11.109375" style="48" customWidth="1"/>
    <col min="5375" max="5375" width="53.88671875" style="81" customWidth="1"/>
    <col min="5376" max="5376" width="1.33203125" style="81" customWidth="1"/>
    <col min="5377" max="5378" width="11.109375" style="63" customWidth="1"/>
    <col min="5379" max="5379" width="12.109375" style="63" customWidth="1"/>
    <col min="5380" max="5382" width="11.109375" style="48" customWidth="1"/>
    <col min="5383" max="5383" width="53.88671875" style="81" customWidth="1"/>
    <col min="5384" max="5384" width="1.33203125" style="81" customWidth="1"/>
    <col min="5385" max="5386" width="11.109375" style="63" customWidth="1"/>
    <col min="5387" max="5387" width="12.109375" style="63" customWidth="1"/>
    <col min="5388" max="5390" width="11.109375" style="48" customWidth="1"/>
    <col min="5391" max="5391" width="53.88671875" style="81" customWidth="1"/>
    <col min="5392" max="5392" width="1.33203125" style="81" customWidth="1"/>
    <col min="5393" max="5394" width="11.109375" style="63" customWidth="1"/>
    <col min="5395" max="5395" width="12.109375" style="63" customWidth="1"/>
    <col min="5396" max="5398" width="11.109375" style="48" customWidth="1"/>
    <col min="5399" max="5399" width="53.88671875" style="81" customWidth="1"/>
    <col min="5400" max="5400" width="1.33203125" style="81" customWidth="1"/>
    <col min="5401" max="5402" width="11.109375" style="63" customWidth="1"/>
    <col min="5403" max="5403" width="12.109375" style="63" customWidth="1"/>
    <col min="5404" max="5406" width="11.109375" style="48" customWidth="1"/>
    <col min="5407" max="5407" width="53.88671875" style="81" customWidth="1"/>
    <col min="5408" max="5408" width="1.33203125" style="81" customWidth="1"/>
    <col min="5409" max="5410" width="11.109375" style="63" customWidth="1"/>
    <col min="5411" max="5411" width="12.109375" style="63" customWidth="1"/>
    <col min="5412" max="5414" width="11.109375" style="48" customWidth="1"/>
    <col min="5415" max="5415" width="53.88671875" style="81" customWidth="1"/>
    <col min="5416" max="5416" width="1.33203125" style="81" customWidth="1"/>
    <col min="5417" max="5418" width="11.109375" style="63" customWidth="1"/>
    <col min="5419" max="5419" width="12.109375" style="63" customWidth="1"/>
    <col min="5420" max="5422" width="11.109375" style="48" customWidth="1"/>
    <col min="5423" max="5423" width="53.88671875" style="81" customWidth="1"/>
    <col min="5424" max="5424" width="1.33203125" style="81" customWidth="1"/>
    <col min="5425" max="5426" width="11.109375" style="63" customWidth="1"/>
    <col min="5427" max="5427" width="12.109375" style="63" customWidth="1"/>
    <col min="5428" max="5430" width="11.109375" style="48" customWidth="1"/>
    <col min="5431" max="5431" width="53.88671875" style="81" customWidth="1"/>
    <col min="5432" max="5432" width="1.33203125" style="81" customWidth="1"/>
    <col min="5433" max="5434" width="11.109375" style="63" customWidth="1"/>
    <col min="5435" max="5435" width="12.109375" style="63" customWidth="1"/>
    <col min="5436" max="5438" width="11.109375" style="48" customWidth="1"/>
    <col min="5439" max="5439" width="53.88671875" style="81" customWidth="1"/>
    <col min="5440" max="5440" width="1.33203125" style="81" customWidth="1"/>
    <col min="5441" max="5442" width="11.109375" style="63" customWidth="1"/>
    <col min="5443" max="5443" width="12.109375" style="63" customWidth="1"/>
    <col min="5444" max="5446" width="11.109375" style="48" customWidth="1"/>
    <col min="5447" max="5447" width="53.88671875" style="81" customWidth="1"/>
    <col min="5448" max="5448" width="1.33203125" style="81" customWidth="1"/>
    <col min="5449" max="5450" width="11.109375" style="63" customWidth="1"/>
    <col min="5451" max="5451" width="12.109375" style="63" customWidth="1"/>
    <col min="5452" max="5454" width="11.109375" style="48" customWidth="1"/>
    <col min="5455" max="5455" width="53.88671875" style="81" customWidth="1"/>
    <col min="5456" max="5456" width="1.33203125" style="81" customWidth="1"/>
    <col min="5457" max="5458" width="11.109375" style="63" customWidth="1"/>
    <col min="5459" max="5459" width="12.109375" style="63" customWidth="1"/>
    <col min="5460" max="5462" width="11.109375" style="48" customWidth="1"/>
    <col min="5463" max="5463" width="53.88671875" style="81" customWidth="1"/>
    <col min="5464" max="5464" width="1.33203125" style="81" customWidth="1"/>
    <col min="5465" max="5466" width="11.109375" style="63" customWidth="1"/>
    <col min="5467" max="5467" width="12.109375" style="63" customWidth="1"/>
    <col min="5468" max="5470" width="11.109375" style="48" customWidth="1"/>
    <col min="5471" max="5471" width="53.88671875" style="81" customWidth="1"/>
    <col min="5472" max="5472" width="1.33203125" style="81" customWidth="1"/>
    <col min="5473" max="5474" width="11.109375" style="63" customWidth="1"/>
    <col min="5475" max="5475" width="12.109375" style="63" customWidth="1"/>
    <col min="5476" max="5478" width="11.109375" style="48" customWidth="1"/>
    <col min="5479" max="5479" width="53.88671875" style="81" customWidth="1"/>
    <col min="5480" max="5480" width="1.33203125" style="81" customWidth="1"/>
    <col min="5481" max="5482" width="11.109375" style="63" customWidth="1"/>
    <col min="5483" max="5483" width="12.109375" style="63" customWidth="1"/>
    <col min="5484" max="5486" width="11.109375" style="48" customWidth="1"/>
    <col min="5487" max="5487" width="53.88671875" style="81" customWidth="1"/>
    <col min="5488" max="5488" width="1.33203125" style="81" customWidth="1"/>
    <col min="5489" max="5490" width="11.109375" style="63" customWidth="1"/>
    <col min="5491" max="5491" width="12.109375" style="63" customWidth="1"/>
    <col min="5492" max="5494" width="11.109375" style="48" customWidth="1"/>
    <col min="5495" max="5495" width="53.88671875" style="81" customWidth="1"/>
    <col min="5496" max="5496" width="1.33203125" style="81" customWidth="1"/>
    <col min="5497" max="5498" width="11.109375" style="63" customWidth="1"/>
    <col min="5499" max="5499" width="12.109375" style="63" customWidth="1"/>
    <col min="5500" max="5502" width="11.109375" style="48" customWidth="1"/>
    <col min="5503" max="5503" width="53.88671875" style="81" customWidth="1"/>
    <col min="5504" max="5504" width="1.33203125" style="81" customWidth="1"/>
    <col min="5505" max="5506" width="11.109375" style="63" customWidth="1"/>
    <col min="5507" max="5507" width="12.109375" style="63" customWidth="1"/>
    <col min="5508" max="5510" width="11.109375" style="48" customWidth="1"/>
    <col min="5511" max="5511" width="53.88671875" style="81" customWidth="1"/>
    <col min="5512" max="5512" width="1.33203125" style="81" customWidth="1"/>
    <col min="5513" max="5514" width="11.109375" style="63" customWidth="1"/>
    <col min="5515" max="5515" width="12.109375" style="63" customWidth="1"/>
    <col min="5516" max="5518" width="11.109375" style="48" customWidth="1"/>
    <col min="5519" max="5519" width="53.88671875" style="81" customWidth="1"/>
    <col min="5520" max="5520" width="1.33203125" style="81" customWidth="1"/>
    <col min="5521" max="5522" width="11.109375" style="63" customWidth="1"/>
    <col min="5523" max="5523" width="12.109375" style="63" customWidth="1"/>
    <col min="5524" max="5526" width="11.109375" style="48" customWidth="1"/>
    <col min="5527" max="5527" width="53.88671875" style="81" customWidth="1"/>
    <col min="5528" max="5528" width="1.33203125" style="81" customWidth="1"/>
    <col min="5529" max="5530" width="11.109375" style="63" customWidth="1"/>
    <col min="5531" max="5531" width="12.109375" style="63" customWidth="1"/>
    <col min="5532" max="5534" width="11.109375" style="48" customWidth="1"/>
    <col min="5535" max="5535" width="53.88671875" style="81" customWidth="1"/>
    <col min="5536" max="5536" width="1.33203125" style="81" customWidth="1"/>
    <col min="5537" max="5538" width="11.109375" style="63" customWidth="1"/>
    <col min="5539" max="5539" width="12.109375" style="63" customWidth="1"/>
    <col min="5540" max="5542" width="11.109375" style="48" customWidth="1"/>
    <col min="5543" max="5543" width="53.88671875" style="81" customWidth="1"/>
    <col min="5544" max="5544" width="1.33203125" style="81" customWidth="1"/>
    <col min="5545" max="5546" width="11.109375" style="63" customWidth="1"/>
    <col min="5547" max="5547" width="12.109375" style="63" customWidth="1"/>
    <col min="5548" max="5550" width="11.109375" style="48" customWidth="1"/>
    <col min="5551" max="5551" width="53.88671875" style="81" customWidth="1"/>
    <col min="5552" max="5552" width="1.33203125" style="81" customWidth="1"/>
    <col min="5553" max="5554" width="11.109375" style="63" customWidth="1"/>
    <col min="5555" max="5555" width="12.109375" style="63" customWidth="1"/>
    <col min="5556" max="5558" width="11.109375" style="48" customWidth="1"/>
    <col min="5559" max="5559" width="53.88671875" style="81" customWidth="1"/>
    <col min="5560" max="5560" width="1.33203125" style="81" customWidth="1"/>
    <col min="5561" max="5562" width="11.109375" style="63" customWidth="1"/>
    <col min="5563" max="5563" width="12.109375" style="63" customWidth="1"/>
    <col min="5564" max="5566" width="11.109375" style="48" customWidth="1"/>
    <col min="5567" max="5567" width="53.88671875" style="81" customWidth="1"/>
    <col min="5568" max="5568" width="1.33203125" style="81" customWidth="1"/>
    <col min="5569" max="5570" width="11.109375" style="63" customWidth="1"/>
    <col min="5571" max="5571" width="12.109375" style="63" customWidth="1"/>
    <col min="5572" max="5574" width="11.109375" style="48" customWidth="1"/>
    <col min="5575" max="5575" width="53.88671875" style="81" customWidth="1"/>
    <col min="5576" max="5576" width="1.33203125" style="81" customWidth="1"/>
    <col min="5577" max="5578" width="11.109375" style="63" customWidth="1"/>
    <col min="5579" max="5579" width="12.109375" style="63" customWidth="1"/>
    <col min="5580" max="5582" width="11.109375" style="48" customWidth="1"/>
    <col min="5583" max="5583" width="53.88671875" style="81" customWidth="1"/>
    <col min="5584" max="5584" width="1.33203125" style="81" customWidth="1"/>
    <col min="5585" max="5586" width="11.109375" style="63" customWidth="1"/>
    <col min="5587" max="5587" width="12.109375" style="63" customWidth="1"/>
    <col min="5588" max="5590" width="11.109375" style="48" customWidth="1"/>
    <col min="5591" max="5591" width="53.88671875" style="81" customWidth="1"/>
    <col min="5592" max="5592" width="1.33203125" style="81" customWidth="1"/>
    <col min="5593" max="5594" width="11.109375" style="63" customWidth="1"/>
    <col min="5595" max="5595" width="12.109375" style="63" customWidth="1"/>
    <col min="5596" max="5598" width="11.109375" style="48" customWidth="1"/>
    <col min="5599" max="5599" width="53.88671875" style="81" customWidth="1"/>
    <col min="5600" max="5600" width="1.33203125" style="81" customWidth="1"/>
    <col min="5601" max="5602" width="11.109375" style="63" customWidth="1"/>
    <col min="5603" max="5603" width="12.109375" style="63" customWidth="1"/>
    <col min="5604" max="5606" width="11.109375" style="48" customWidth="1"/>
    <col min="5607" max="5607" width="53.88671875" style="81" customWidth="1"/>
    <col min="5608" max="5608" width="1.33203125" style="81" customWidth="1"/>
    <col min="5609" max="5610" width="11.109375" style="63" customWidth="1"/>
    <col min="5611" max="5611" width="12.109375" style="63" customWidth="1"/>
    <col min="5612" max="5614" width="11.109375" style="48" customWidth="1"/>
    <col min="5615" max="5615" width="53.88671875" style="81" customWidth="1"/>
    <col min="5616" max="5616" width="1.33203125" style="81" customWidth="1"/>
    <col min="5617" max="5618" width="11.109375" style="63" customWidth="1"/>
    <col min="5619" max="5619" width="12.109375" style="63" customWidth="1"/>
    <col min="5620" max="5622" width="11.109375" style="48" customWidth="1"/>
    <col min="5623" max="5623" width="53.88671875" style="81" customWidth="1"/>
    <col min="5624" max="5624" width="1.33203125" style="81" customWidth="1"/>
    <col min="5625" max="5626" width="11.109375" style="63" customWidth="1"/>
    <col min="5627" max="5627" width="12.109375" style="63" customWidth="1"/>
    <col min="5628" max="5630" width="11.109375" style="48" customWidth="1"/>
    <col min="5631" max="5631" width="53.88671875" style="81" customWidth="1"/>
    <col min="5632" max="5632" width="1.33203125" style="81" customWidth="1"/>
    <col min="5633" max="5634" width="11.109375" style="63" customWidth="1"/>
    <col min="5635" max="5635" width="12.109375" style="63" customWidth="1"/>
    <col min="5636" max="5638" width="11.109375" style="48" customWidth="1"/>
    <col min="5639" max="5639" width="53.88671875" style="81" customWidth="1"/>
    <col min="5640" max="5640" width="1.33203125" style="81" customWidth="1"/>
    <col min="5641" max="5642" width="11.109375" style="63" customWidth="1"/>
    <col min="5643" max="5643" width="12.109375" style="63" customWidth="1"/>
    <col min="5644" max="5646" width="11.109375" style="48" customWidth="1"/>
    <col min="5647" max="5647" width="53.88671875" style="81" customWidth="1"/>
    <col min="5648" max="5648" width="1.33203125" style="81" customWidth="1"/>
    <col min="5649" max="5650" width="11.109375" style="63" customWidth="1"/>
    <col min="5651" max="5651" width="12.109375" style="63" customWidth="1"/>
    <col min="5652" max="5654" width="11.109375" style="48" customWidth="1"/>
    <col min="5655" max="5655" width="53.88671875" style="81" customWidth="1"/>
    <col min="5656" max="5656" width="1.33203125" style="81" customWidth="1"/>
    <col min="5657" max="5658" width="11.109375" style="63" customWidth="1"/>
    <col min="5659" max="5659" width="12.109375" style="63" customWidth="1"/>
    <col min="5660" max="5662" width="11.109375" style="48" customWidth="1"/>
    <col min="5663" max="5663" width="53.88671875" style="81" customWidth="1"/>
    <col min="5664" max="5664" width="1.33203125" style="81" customWidth="1"/>
    <col min="5665" max="5666" width="11.109375" style="63" customWidth="1"/>
    <col min="5667" max="5667" width="12.109375" style="63" customWidth="1"/>
    <col min="5668" max="5670" width="11.109375" style="48" customWidth="1"/>
    <col min="5671" max="5671" width="53.88671875" style="81" customWidth="1"/>
    <col min="5672" max="5672" width="1.33203125" style="81" customWidth="1"/>
    <col min="5673" max="5674" width="11.109375" style="63" customWidth="1"/>
    <col min="5675" max="5675" width="12.109375" style="63" customWidth="1"/>
    <col min="5676" max="5678" width="11.109375" style="48" customWidth="1"/>
    <col min="5679" max="5679" width="53.88671875" style="81" customWidth="1"/>
    <col min="5680" max="5680" width="1.33203125" style="81" customWidth="1"/>
    <col min="5681" max="5682" width="11.109375" style="63" customWidth="1"/>
    <col min="5683" max="5683" width="12.109375" style="63" customWidth="1"/>
    <col min="5684" max="5686" width="11.109375" style="48" customWidth="1"/>
    <col min="5687" max="5687" width="53.88671875" style="81" customWidth="1"/>
    <col min="5688" max="5688" width="1.33203125" style="81" customWidth="1"/>
    <col min="5689" max="5690" width="11.109375" style="63" customWidth="1"/>
    <col min="5691" max="5691" width="12.109375" style="63" customWidth="1"/>
    <col min="5692" max="5694" width="11.109375" style="48" customWidth="1"/>
    <col min="5695" max="5695" width="53.88671875" style="81" customWidth="1"/>
    <col min="5696" max="5696" width="1.33203125" style="81" customWidth="1"/>
    <col min="5697" max="5698" width="11.109375" style="63" customWidth="1"/>
    <col min="5699" max="5699" width="12.109375" style="63" customWidth="1"/>
    <col min="5700" max="5702" width="11.109375" style="48" customWidth="1"/>
    <col min="5703" max="5703" width="53.88671875" style="81" customWidth="1"/>
    <col min="5704" max="5704" width="1.33203125" style="81" customWidth="1"/>
    <col min="5705" max="5706" width="11.109375" style="63" customWidth="1"/>
    <col min="5707" max="5707" width="12.109375" style="63" customWidth="1"/>
    <col min="5708" max="5710" width="11.109375" style="48" customWidth="1"/>
    <col min="5711" max="5711" width="53.88671875" style="81" customWidth="1"/>
    <col min="5712" max="5712" width="1.33203125" style="81" customWidth="1"/>
    <col min="5713" max="5714" width="11.109375" style="63" customWidth="1"/>
    <col min="5715" max="5715" width="12.109375" style="63" customWidth="1"/>
    <col min="5716" max="5718" width="11.109375" style="48" customWidth="1"/>
    <col min="5719" max="5719" width="53.88671875" style="81" customWidth="1"/>
    <col min="5720" max="5720" width="1.33203125" style="81" customWidth="1"/>
    <col min="5721" max="5722" width="11.109375" style="63" customWidth="1"/>
    <col min="5723" max="5723" width="12.109375" style="63" customWidth="1"/>
    <col min="5724" max="5726" width="11.109375" style="48" customWidth="1"/>
    <col min="5727" max="5727" width="53.88671875" style="81" customWidth="1"/>
    <col min="5728" max="5728" width="1.33203125" style="81" customWidth="1"/>
    <col min="5729" max="5730" width="11.109375" style="63" customWidth="1"/>
    <col min="5731" max="5731" width="12.109375" style="63" customWidth="1"/>
    <col min="5732" max="5734" width="11.109375" style="48" customWidth="1"/>
    <col min="5735" max="5735" width="53.88671875" style="81" customWidth="1"/>
    <col min="5736" max="5736" width="1.33203125" style="81" customWidth="1"/>
    <col min="5737" max="5738" width="11.109375" style="63" customWidth="1"/>
    <col min="5739" max="5739" width="12.109375" style="63" customWidth="1"/>
    <col min="5740" max="5742" width="11.109375" style="48" customWidth="1"/>
    <col min="5743" max="5743" width="53.88671875" style="81" customWidth="1"/>
    <col min="5744" max="5744" width="1.33203125" style="81" customWidth="1"/>
    <col min="5745" max="5746" width="11.109375" style="63" customWidth="1"/>
    <col min="5747" max="5747" width="12.109375" style="63" customWidth="1"/>
    <col min="5748" max="5750" width="11.109375" style="48" customWidth="1"/>
    <col min="5751" max="5751" width="53.88671875" style="81" customWidth="1"/>
    <col min="5752" max="5752" width="1.33203125" style="81" customWidth="1"/>
    <col min="5753" max="5754" width="11.109375" style="63" customWidth="1"/>
    <col min="5755" max="5755" width="12.109375" style="63" customWidth="1"/>
    <col min="5756" max="5758" width="11.109375" style="48" customWidth="1"/>
    <col min="5759" max="5759" width="53.88671875" style="81" customWidth="1"/>
    <col min="5760" max="5760" width="1.33203125" style="81" customWidth="1"/>
    <col min="5761" max="5762" width="11.109375" style="63" customWidth="1"/>
    <col min="5763" max="5763" width="12.109375" style="63" customWidth="1"/>
    <col min="5764" max="5766" width="11.109375" style="48" customWidth="1"/>
    <col min="5767" max="5767" width="53.88671875" style="81" customWidth="1"/>
    <col min="5768" max="5768" width="1.33203125" style="81" customWidth="1"/>
    <col min="5769" max="5770" width="11.109375" style="63" customWidth="1"/>
    <col min="5771" max="5771" width="12.109375" style="63" customWidth="1"/>
    <col min="5772" max="5774" width="11.109375" style="48" customWidth="1"/>
    <col min="5775" max="5775" width="53.88671875" style="81" customWidth="1"/>
    <col min="5776" max="5776" width="1.33203125" style="81" customWidth="1"/>
    <col min="5777" max="5778" width="11.109375" style="63" customWidth="1"/>
    <col min="5779" max="5779" width="12.109375" style="63" customWidth="1"/>
    <col min="5780" max="5782" width="11.109375" style="48" customWidth="1"/>
    <col min="5783" max="5783" width="53.88671875" style="81" customWidth="1"/>
    <col min="5784" max="5784" width="1.33203125" style="81" customWidth="1"/>
    <col min="5785" max="5786" width="11.109375" style="63" customWidth="1"/>
    <col min="5787" max="5787" width="12.109375" style="63" customWidth="1"/>
    <col min="5788" max="5790" width="11.109375" style="48" customWidth="1"/>
    <col min="5791" max="5791" width="53.88671875" style="81" customWidth="1"/>
    <col min="5792" max="5792" width="1.33203125" style="81" customWidth="1"/>
    <col min="5793" max="5794" width="11.109375" style="63" customWidth="1"/>
    <col min="5795" max="5795" width="12.109375" style="63" customWidth="1"/>
    <col min="5796" max="5798" width="11.109375" style="48" customWidth="1"/>
    <col min="5799" max="5799" width="53.88671875" style="81" customWidth="1"/>
    <col min="5800" max="5800" width="1.33203125" style="81" customWidth="1"/>
    <col min="5801" max="5802" width="11.109375" style="63" customWidth="1"/>
    <col min="5803" max="5803" width="12.109375" style="63" customWidth="1"/>
    <col min="5804" max="5806" width="11.109375" style="48" customWidth="1"/>
    <col min="5807" max="5807" width="53.88671875" style="81" customWidth="1"/>
    <col min="5808" max="5808" width="1.33203125" style="81" customWidth="1"/>
    <col min="5809" max="5810" width="11.109375" style="63" customWidth="1"/>
    <col min="5811" max="5811" width="12.109375" style="63" customWidth="1"/>
    <col min="5812" max="5814" width="11.109375" style="48" customWidth="1"/>
    <col min="5815" max="5815" width="53.88671875" style="81" customWidth="1"/>
    <col min="5816" max="5816" width="1.33203125" style="81" customWidth="1"/>
    <col min="5817" max="5818" width="11.109375" style="63" customWidth="1"/>
    <col min="5819" max="5819" width="12.109375" style="63" customWidth="1"/>
    <col min="5820" max="5822" width="11.109375" style="48" customWidth="1"/>
    <col min="5823" max="5823" width="53.88671875" style="81" customWidth="1"/>
    <col min="5824" max="5824" width="1.33203125" style="81" customWidth="1"/>
    <col min="5825" max="5826" width="11.109375" style="63" customWidth="1"/>
    <col min="5827" max="5827" width="12.109375" style="63" customWidth="1"/>
    <col min="5828" max="5830" width="11.109375" style="48" customWidth="1"/>
    <col min="5831" max="5831" width="53.88671875" style="81" customWidth="1"/>
    <col min="5832" max="5832" width="1.33203125" style="81" customWidth="1"/>
    <col min="5833" max="5834" width="11.109375" style="63" customWidth="1"/>
    <col min="5835" max="5835" width="12.109375" style="63" customWidth="1"/>
    <col min="5836" max="5838" width="11.109375" style="48" customWidth="1"/>
    <col min="5839" max="5839" width="53.88671875" style="81" customWidth="1"/>
    <col min="5840" max="5840" width="1.33203125" style="81" customWidth="1"/>
    <col min="5841" max="5842" width="11.109375" style="63" customWidth="1"/>
    <col min="5843" max="5843" width="12.109375" style="63" customWidth="1"/>
    <col min="5844" max="5846" width="11.109375" style="48" customWidth="1"/>
    <col min="5847" max="5847" width="53.88671875" style="81" customWidth="1"/>
    <col min="5848" max="5848" width="1.33203125" style="81" customWidth="1"/>
    <col min="5849" max="5850" width="11.109375" style="63" customWidth="1"/>
    <col min="5851" max="5851" width="12.109375" style="63" customWidth="1"/>
    <col min="5852" max="5854" width="11.109375" style="48" customWidth="1"/>
    <col min="5855" max="5855" width="53.88671875" style="81" customWidth="1"/>
    <col min="5856" max="5856" width="1.33203125" style="81" customWidth="1"/>
    <col min="5857" max="5858" width="11.109375" style="63" customWidth="1"/>
    <col min="5859" max="5859" width="12.109375" style="63" customWidth="1"/>
    <col min="5860" max="5862" width="11.109375" style="48" customWidth="1"/>
    <col min="5863" max="5863" width="53.88671875" style="81" customWidth="1"/>
    <col min="5864" max="5864" width="1.33203125" style="81" customWidth="1"/>
    <col min="5865" max="5866" width="11.109375" style="63" customWidth="1"/>
    <col min="5867" max="5867" width="12.109375" style="63" customWidth="1"/>
    <col min="5868" max="5870" width="11.109375" style="48" customWidth="1"/>
    <col min="5871" max="5871" width="53.88671875" style="81" customWidth="1"/>
    <col min="5872" max="5872" width="1.33203125" style="81" customWidth="1"/>
    <col min="5873" max="5874" width="11.109375" style="63" customWidth="1"/>
    <col min="5875" max="5875" width="12.109375" style="63" customWidth="1"/>
    <col min="5876" max="5878" width="11.109375" style="48" customWidth="1"/>
    <col min="5879" max="5879" width="53.88671875" style="81" customWidth="1"/>
    <col min="5880" max="5880" width="1.33203125" style="81" customWidth="1"/>
    <col min="5881" max="5882" width="11.109375" style="63" customWidth="1"/>
    <col min="5883" max="5883" width="12.109375" style="63" customWidth="1"/>
    <col min="5884" max="5886" width="11.109375" style="48" customWidth="1"/>
    <col min="5887" max="5887" width="53.88671875" style="81" customWidth="1"/>
    <col min="5888" max="5888" width="1.33203125" style="81" customWidth="1"/>
    <col min="5889" max="5890" width="11.109375" style="63" customWidth="1"/>
    <col min="5891" max="5891" width="12.109375" style="63" customWidth="1"/>
    <col min="5892" max="5894" width="11.109375" style="48" customWidth="1"/>
    <col min="5895" max="5895" width="53.88671875" style="81" customWidth="1"/>
    <col min="5896" max="5896" width="1.33203125" style="81" customWidth="1"/>
    <col min="5897" max="5898" width="11.109375" style="63" customWidth="1"/>
    <col min="5899" max="5899" width="12.109375" style="63" customWidth="1"/>
    <col min="5900" max="5902" width="11.109375" style="48" customWidth="1"/>
    <col min="5903" max="5903" width="53.88671875" style="81" customWidth="1"/>
    <col min="5904" max="5904" width="1.33203125" style="81" customWidth="1"/>
    <col min="5905" max="5906" width="11.109375" style="63" customWidth="1"/>
    <col min="5907" max="5907" width="12.109375" style="63" customWidth="1"/>
    <col min="5908" max="5910" width="11.109375" style="48" customWidth="1"/>
    <col min="5911" max="5911" width="53.88671875" style="81" customWidth="1"/>
    <col min="5912" max="5912" width="1.33203125" style="81" customWidth="1"/>
    <col min="5913" max="5914" width="11.109375" style="63" customWidth="1"/>
    <col min="5915" max="5915" width="12.109375" style="63" customWidth="1"/>
    <col min="5916" max="5918" width="11.109375" style="48" customWidth="1"/>
    <col min="5919" max="5919" width="53.88671875" style="81" customWidth="1"/>
    <col min="5920" max="5920" width="1.33203125" style="81" customWidth="1"/>
    <col min="5921" max="5922" width="11.109375" style="63" customWidth="1"/>
    <col min="5923" max="5923" width="12.109375" style="63" customWidth="1"/>
    <col min="5924" max="5926" width="11.109375" style="48" customWidth="1"/>
    <col min="5927" max="5927" width="53.88671875" style="81" customWidth="1"/>
    <col min="5928" max="5928" width="1.33203125" style="81" customWidth="1"/>
    <col min="5929" max="5930" width="11.109375" style="63" customWidth="1"/>
    <col min="5931" max="5931" width="12.109375" style="63" customWidth="1"/>
    <col min="5932" max="5934" width="11.109375" style="48" customWidth="1"/>
    <col min="5935" max="5935" width="53.88671875" style="81" customWidth="1"/>
    <col min="5936" max="5936" width="1.33203125" style="81" customWidth="1"/>
    <col min="5937" max="5938" width="11.109375" style="63" customWidth="1"/>
    <col min="5939" max="5939" width="12.109375" style="63" customWidth="1"/>
    <col min="5940" max="5942" width="11.109375" style="48" customWidth="1"/>
    <col min="5943" max="5943" width="53.88671875" style="81" customWidth="1"/>
    <col min="5944" max="5944" width="1.33203125" style="81" customWidth="1"/>
    <col min="5945" max="5946" width="11.109375" style="63" customWidth="1"/>
    <col min="5947" max="5947" width="12.109375" style="63" customWidth="1"/>
    <col min="5948" max="5950" width="11.109375" style="48" customWidth="1"/>
    <col min="5951" max="5951" width="53.88671875" style="81" customWidth="1"/>
    <col min="5952" max="5952" width="1.33203125" style="81" customWidth="1"/>
    <col min="5953" max="5954" width="11.109375" style="63" customWidth="1"/>
    <col min="5955" max="5955" width="12.109375" style="63" customWidth="1"/>
    <col min="5956" max="5958" width="11.109375" style="48" customWidth="1"/>
    <col min="5959" max="5959" width="53.88671875" style="81" customWidth="1"/>
    <col min="5960" max="5960" width="1.33203125" style="81" customWidth="1"/>
    <col min="5961" max="5962" width="11.109375" style="63" customWidth="1"/>
    <col min="5963" max="5963" width="12.109375" style="63" customWidth="1"/>
    <col min="5964" max="5966" width="11.109375" style="48" customWidth="1"/>
    <col min="5967" max="5967" width="53.88671875" style="81" customWidth="1"/>
    <col min="5968" max="5968" width="1.33203125" style="81" customWidth="1"/>
    <col min="5969" max="5970" width="11.109375" style="63" customWidth="1"/>
    <col min="5971" max="5971" width="12.109375" style="63" customWidth="1"/>
    <col min="5972" max="5974" width="11.109375" style="48" customWidth="1"/>
    <col min="5975" max="5975" width="53.88671875" style="81" customWidth="1"/>
    <col min="5976" max="5976" width="1.33203125" style="81" customWidth="1"/>
    <col min="5977" max="5978" width="11.109375" style="63" customWidth="1"/>
    <col min="5979" max="5979" width="12.109375" style="63" customWidth="1"/>
    <col min="5980" max="5982" width="11.109375" style="48" customWidth="1"/>
    <col min="5983" max="5983" width="53.88671875" style="81" customWidth="1"/>
    <col min="5984" max="5984" width="1.33203125" style="81" customWidth="1"/>
    <col min="5985" max="5986" width="11.109375" style="63" customWidth="1"/>
    <col min="5987" max="5987" width="12.109375" style="63" customWidth="1"/>
    <col min="5988" max="5990" width="11.109375" style="48" customWidth="1"/>
    <col min="5991" max="5991" width="53.88671875" style="81" customWidth="1"/>
    <col min="5992" max="5992" width="1.33203125" style="81" customWidth="1"/>
    <col min="5993" max="5994" width="11.109375" style="63" customWidth="1"/>
    <col min="5995" max="5995" width="12.109375" style="63" customWidth="1"/>
    <col min="5996" max="5998" width="11.109375" style="48" customWidth="1"/>
    <col min="5999" max="5999" width="53.88671875" style="81" customWidth="1"/>
    <col min="6000" max="6000" width="1.33203125" style="81" customWidth="1"/>
    <col min="6001" max="6002" width="11.109375" style="63" customWidth="1"/>
    <col min="6003" max="6003" width="12.109375" style="63" customWidth="1"/>
    <col min="6004" max="6006" width="11.109375" style="48" customWidth="1"/>
    <col min="6007" max="6007" width="53.88671875" style="81" customWidth="1"/>
    <col min="6008" max="6008" width="1.33203125" style="81" customWidth="1"/>
    <col min="6009" max="6010" width="11.109375" style="63" customWidth="1"/>
    <col min="6011" max="6011" width="12.109375" style="63" customWidth="1"/>
    <col min="6012" max="6014" width="11.109375" style="48" customWidth="1"/>
    <col min="6015" max="6015" width="53.88671875" style="81" customWidth="1"/>
    <col min="6016" max="6016" width="1.33203125" style="81" customWidth="1"/>
    <col min="6017" max="6018" width="11.109375" style="63" customWidth="1"/>
    <col min="6019" max="6019" width="12.109375" style="63" customWidth="1"/>
    <col min="6020" max="6022" width="11.109375" style="48" customWidth="1"/>
    <col min="6023" max="6023" width="53.88671875" style="81" customWidth="1"/>
    <col min="6024" max="6024" width="1.33203125" style="81" customWidth="1"/>
    <col min="6025" max="6026" width="11.109375" style="63" customWidth="1"/>
    <col min="6027" max="6027" width="12.109375" style="63" customWidth="1"/>
    <col min="6028" max="6030" width="11.109375" style="48" customWidth="1"/>
    <col min="6031" max="6031" width="53.88671875" style="81" customWidth="1"/>
    <col min="6032" max="6032" width="1.33203125" style="81" customWidth="1"/>
    <col min="6033" max="6034" width="11.109375" style="63" customWidth="1"/>
    <col min="6035" max="6035" width="12.109375" style="63" customWidth="1"/>
    <col min="6036" max="6038" width="11.109375" style="48" customWidth="1"/>
    <col min="6039" max="6039" width="53.88671875" style="81" customWidth="1"/>
    <col min="6040" max="6040" width="1.33203125" style="81" customWidth="1"/>
    <col min="6041" max="6042" width="11.109375" style="63" customWidth="1"/>
    <col min="6043" max="6043" width="12.109375" style="63" customWidth="1"/>
    <col min="6044" max="6046" width="11.109375" style="48" customWidth="1"/>
    <col min="6047" max="6047" width="53.88671875" style="81" customWidth="1"/>
    <col min="6048" max="6048" width="1.33203125" style="81" customWidth="1"/>
    <col min="6049" max="6050" width="11.109375" style="63" customWidth="1"/>
    <col min="6051" max="6051" width="12.109375" style="63" customWidth="1"/>
    <col min="6052" max="6054" width="11.109375" style="48" customWidth="1"/>
    <col min="6055" max="6055" width="53.88671875" style="81" customWidth="1"/>
    <col min="6056" max="6056" width="1.33203125" style="81" customWidth="1"/>
    <col min="6057" max="6058" width="11.109375" style="63" customWidth="1"/>
    <col min="6059" max="6059" width="12.109375" style="63" customWidth="1"/>
    <col min="6060" max="6062" width="11.109375" style="48" customWidth="1"/>
    <col min="6063" max="6063" width="53.88671875" style="81" customWidth="1"/>
    <col min="6064" max="6064" width="1.33203125" style="81" customWidth="1"/>
    <col min="6065" max="6066" width="11.109375" style="63" customWidth="1"/>
    <col min="6067" max="6067" width="12.109375" style="63" customWidth="1"/>
    <col min="6068" max="6070" width="11.109375" style="48" customWidth="1"/>
    <col min="6071" max="6071" width="53.88671875" style="81" customWidth="1"/>
    <col min="6072" max="6072" width="1.33203125" style="81" customWidth="1"/>
    <col min="6073" max="6074" width="11.109375" style="63" customWidth="1"/>
    <col min="6075" max="6075" width="12.109375" style="63" customWidth="1"/>
    <col min="6076" max="6078" width="11.109375" style="48" customWidth="1"/>
    <col min="6079" max="6079" width="53.88671875" style="81" customWidth="1"/>
    <col min="6080" max="6080" width="1.33203125" style="81" customWidth="1"/>
    <col min="6081" max="6082" width="11.109375" style="63" customWidth="1"/>
    <col min="6083" max="6083" width="12.109375" style="63" customWidth="1"/>
    <col min="6084" max="6086" width="11.109375" style="48" customWidth="1"/>
    <col min="6087" max="6087" width="53.88671875" style="81" customWidth="1"/>
    <col min="6088" max="6088" width="1.33203125" style="81" customWidth="1"/>
    <col min="6089" max="6090" width="11.109375" style="63" customWidth="1"/>
    <col min="6091" max="6091" width="12.109375" style="63" customWidth="1"/>
    <col min="6092" max="6094" width="11.109375" style="48" customWidth="1"/>
    <col min="6095" max="6095" width="53.88671875" style="81" customWidth="1"/>
    <col min="6096" max="6096" width="1.33203125" style="81" customWidth="1"/>
    <col min="6097" max="6098" width="11.109375" style="63" customWidth="1"/>
    <col min="6099" max="6099" width="12.109375" style="63" customWidth="1"/>
    <col min="6100" max="6102" width="11.109375" style="48" customWidth="1"/>
    <col min="6103" max="6103" width="53.88671875" style="81" customWidth="1"/>
    <col min="6104" max="6104" width="1.33203125" style="81" customWidth="1"/>
    <col min="6105" max="6106" width="11.109375" style="63" customWidth="1"/>
    <col min="6107" max="6107" width="12.109375" style="63" customWidth="1"/>
    <col min="6108" max="6110" width="11.109375" style="48" customWidth="1"/>
    <col min="6111" max="6111" width="53.88671875" style="81" customWidth="1"/>
    <col min="6112" max="6112" width="1.33203125" style="81" customWidth="1"/>
    <col min="6113" max="6114" width="11.109375" style="63" customWidth="1"/>
    <col min="6115" max="6115" width="12.109375" style="63" customWidth="1"/>
    <col min="6116" max="6118" width="11.109375" style="48" customWidth="1"/>
    <col min="6119" max="6119" width="53.88671875" style="81" customWidth="1"/>
    <col min="6120" max="6120" width="1.33203125" style="81" customWidth="1"/>
    <col min="6121" max="6122" width="11.109375" style="63" customWidth="1"/>
    <col min="6123" max="6123" width="12.109375" style="63" customWidth="1"/>
    <col min="6124" max="6126" width="11.109375" style="48" customWidth="1"/>
    <col min="6127" max="6127" width="53.88671875" style="81" customWidth="1"/>
    <col min="6128" max="6128" width="1.33203125" style="81" customWidth="1"/>
    <col min="6129" max="6130" width="11.109375" style="63" customWidth="1"/>
    <col min="6131" max="6131" width="12.109375" style="63" customWidth="1"/>
    <col min="6132" max="6134" width="11.109375" style="48" customWidth="1"/>
    <col min="6135" max="6135" width="53.88671875" style="81" customWidth="1"/>
    <col min="6136" max="6136" width="1.33203125" style="81" customWidth="1"/>
    <col min="6137" max="6138" width="11.109375" style="63" customWidth="1"/>
    <col min="6139" max="6139" width="12.109375" style="63" customWidth="1"/>
    <col min="6140" max="6142" width="11.109375" style="48" customWidth="1"/>
    <col min="6143" max="6143" width="53.88671875" style="81" customWidth="1"/>
    <col min="6144" max="6144" width="1.33203125" style="81" customWidth="1"/>
    <col min="6145" max="6146" width="11.109375" style="63" customWidth="1"/>
    <col min="6147" max="6147" width="12.109375" style="63" customWidth="1"/>
    <col min="6148" max="6150" width="11.109375" style="48" customWidth="1"/>
    <col min="6151" max="6151" width="53.88671875" style="81" customWidth="1"/>
    <col min="6152" max="6152" width="1.33203125" style="81" customWidth="1"/>
    <col min="6153" max="6154" width="11.109375" style="63" customWidth="1"/>
    <col min="6155" max="6155" width="12.109375" style="63" customWidth="1"/>
    <col min="6156" max="6158" width="11.109375" style="48" customWidth="1"/>
    <col min="6159" max="6159" width="53.88671875" style="81" customWidth="1"/>
    <col min="6160" max="6160" width="1.33203125" style="81" customWidth="1"/>
    <col min="6161" max="6162" width="11.109375" style="63" customWidth="1"/>
    <col min="6163" max="6163" width="12.109375" style="63" customWidth="1"/>
    <col min="6164" max="6166" width="11.109375" style="48" customWidth="1"/>
    <col min="6167" max="6167" width="53.88671875" style="81" customWidth="1"/>
    <col min="6168" max="6168" width="1.33203125" style="81" customWidth="1"/>
    <col min="6169" max="6170" width="11.109375" style="63" customWidth="1"/>
    <col min="6171" max="6171" width="12.109375" style="63" customWidth="1"/>
    <col min="6172" max="6174" width="11.109375" style="48" customWidth="1"/>
    <col min="6175" max="6175" width="53.88671875" style="81" customWidth="1"/>
    <col min="6176" max="6176" width="1.33203125" style="81" customWidth="1"/>
    <col min="6177" max="6178" width="11.109375" style="63" customWidth="1"/>
    <col min="6179" max="6179" width="12.109375" style="63" customWidth="1"/>
    <col min="6180" max="6182" width="11.109375" style="48" customWidth="1"/>
    <col min="6183" max="6183" width="53.88671875" style="81" customWidth="1"/>
    <col min="6184" max="6184" width="1.33203125" style="81" customWidth="1"/>
    <col min="6185" max="6186" width="11.109375" style="63" customWidth="1"/>
    <col min="6187" max="6187" width="12.109375" style="63" customWidth="1"/>
    <col min="6188" max="6190" width="11.109375" style="48" customWidth="1"/>
    <col min="6191" max="6191" width="53.88671875" style="81" customWidth="1"/>
    <col min="6192" max="6192" width="1.33203125" style="81" customWidth="1"/>
    <col min="6193" max="6194" width="11.109375" style="63" customWidth="1"/>
    <col min="6195" max="6195" width="12.109375" style="63" customWidth="1"/>
    <col min="6196" max="6198" width="11.109375" style="48" customWidth="1"/>
    <col min="6199" max="6199" width="53.88671875" style="81" customWidth="1"/>
    <col min="6200" max="6200" width="1.33203125" style="81" customWidth="1"/>
    <col min="6201" max="6202" width="11.109375" style="63" customWidth="1"/>
    <col min="6203" max="6203" width="12.109375" style="63" customWidth="1"/>
    <col min="6204" max="6206" width="11.109375" style="48" customWidth="1"/>
    <col min="6207" max="6207" width="53.88671875" style="81" customWidth="1"/>
    <col min="6208" max="6208" width="1.33203125" style="81" customWidth="1"/>
    <col min="6209" max="6210" width="11.109375" style="63" customWidth="1"/>
    <col min="6211" max="6211" width="12.109375" style="63" customWidth="1"/>
    <col min="6212" max="6214" width="11.109375" style="48" customWidth="1"/>
    <col min="6215" max="6215" width="53.88671875" style="81" customWidth="1"/>
    <col min="6216" max="6216" width="1.33203125" style="81" customWidth="1"/>
    <col min="6217" max="6218" width="11.109375" style="63" customWidth="1"/>
    <col min="6219" max="6219" width="12.109375" style="63" customWidth="1"/>
    <col min="6220" max="6222" width="11.109375" style="48" customWidth="1"/>
    <col min="6223" max="6223" width="53.88671875" style="81" customWidth="1"/>
    <col min="6224" max="6224" width="1.33203125" style="81" customWidth="1"/>
    <col min="6225" max="6226" width="11.109375" style="63" customWidth="1"/>
    <col min="6227" max="6227" width="12.109375" style="63" customWidth="1"/>
    <col min="6228" max="6230" width="11.109375" style="48" customWidth="1"/>
    <col min="6231" max="6231" width="53.88671875" style="81" customWidth="1"/>
    <col min="6232" max="6232" width="1.33203125" style="81" customWidth="1"/>
    <col min="6233" max="6234" width="11.109375" style="63" customWidth="1"/>
    <col min="6235" max="6235" width="12.109375" style="63" customWidth="1"/>
    <col min="6236" max="6238" width="11.109375" style="48" customWidth="1"/>
    <col min="6239" max="6239" width="53.88671875" style="81" customWidth="1"/>
    <col min="6240" max="6240" width="1.33203125" style="81" customWidth="1"/>
    <col min="6241" max="6242" width="11.109375" style="63" customWidth="1"/>
    <col min="6243" max="6243" width="12.109375" style="63" customWidth="1"/>
    <col min="6244" max="6246" width="11.109375" style="48" customWidth="1"/>
    <col min="6247" max="6247" width="53.88671875" style="81" customWidth="1"/>
    <col min="6248" max="6248" width="1.33203125" style="81" customWidth="1"/>
    <col min="6249" max="6250" width="11.109375" style="63" customWidth="1"/>
    <col min="6251" max="6251" width="12.109375" style="63" customWidth="1"/>
    <col min="6252" max="6254" width="11.109375" style="48" customWidth="1"/>
    <col min="6255" max="6255" width="53.88671875" style="81" customWidth="1"/>
    <col min="6256" max="6256" width="1.33203125" style="81" customWidth="1"/>
    <col min="6257" max="6258" width="11.109375" style="63" customWidth="1"/>
    <col min="6259" max="6259" width="12.109375" style="63" customWidth="1"/>
    <col min="6260" max="6262" width="11.109375" style="48" customWidth="1"/>
    <col min="6263" max="6263" width="53.88671875" style="81" customWidth="1"/>
    <col min="6264" max="6264" width="1.33203125" style="81" customWidth="1"/>
    <col min="6265" max="6266" width="11.109375" style="63" customWidth="1"/>
    <col min="6267" max="6267" width="12.109375" style="63" customWidth="1"/>
    <col min="6268" max="6270" width="11.109375" style="48" customWidth="1"/>
    <col min="6271" max="6271" width="53.88671875" style="81" customWidth="1"/>
    <col min="6272" max="6272" width="1.33203125" style="81" customWidth="1"/>
    <col min="6273" max="6274" width="11.109375" style="63" customWidth="1"/>
    <col min="6275" max="6275" width="12.109375" style="63" customWidth="1"/>
    <col min="6276" max="6278" width="11.109375" style="48" customWidth="1"/>
    <col min="6279" max="6279" width="53.88671875" style="81" customWidth="1"/>
    <col min="6280" max="6280" width="1.33203125" style="81" customWidth="1"/>
    <col min="6281" max="6282" width="11.109375" style="63" customWidth="1"/>
    <col min="6283" max="6283" width="12.109375" style="63" customWidth="1"/>
    <col min="6284" max="6286" width="11.109375" style="48" customWidth="1"/>
    <col min="6287" max="6287" width="53.88671875" style="81" customWidth="1"/>
    <col min="6288" max="6288" width="1.33203125" style="81" customWidth="1"/>
    <col min="6289" max="6290" width="11.109375" style="63" customWidth="1"/>
    <col min="6291" max="6291" width="12.109375" style="63" customWidth="1"/>
    <col min="6292" max="6294" width="11.109375" style="48" customWidth="1"/>
    <col min="6295" max="6295" width="53.88671875" style="81" customWidth="1"/>
    <col min="6296" max="6296" width="1.33203125" style="81" customWidth="1"/>
    <col min="6297" max="6298" width="11.109375" style="63" customWidth="1"/>
    <col min="6299" max="6299" width="12.109375" style="63" customWidth="1"/>
    <col min="6300" max="6302" width="11.109375" style="48" customWidth="1"/>
    <col min="6303" max="6303" width="53.88671875" style="81" customWidth="1"/>
    <col min="6304" max="6304" width="1.33203125" style="81" customWidth="1"/>
    <col min="6305" max="6306" width="11.109375" style="63" customWidth="1"/>
    <col min="6307" max="6307" width="12.109375" style="63" customWidth="1"/>
    <col min="6308" max="6310" width="11.109375" style="48" customWidth="1"/>
    <col min="6311" max="6311" width="53.88671875" style="81" customWidth="1"/>
    <col min="6312" max="6312" width="1.33203125" style="81" customWidth="1"/>
    <col min="6313" max="6314" width="11.109375" style="63" customWidth="1"/>
    <col min="6315" max="6315" width="12.109375" style="63" customWidth="1"/>
    <col min="6316" max="6318" width="11.109375" style="48" customWidth="1"/>
    <col min="6319" max="6319" width="53.88671875" style="81" customWidth="1"/>
    <col min="6320" max="6320" width="1.33203125" style="81" customWidth="1"/>
    <col min="6321" max="6322" width="11.109375" style="63" customWidth="1"/>
    <col min="6323" max="6323" width="12.109375" style="63" customWidth="1"/>
    <col min="6324" max="6326" width="11.109375" style="48" customWidth="1"/>
    <col min="6327" max="6327" width="53.88671875" style="81" customWidth="1"/>
    <col min="6328" max="6328" width="1.33203125" style="81" customWidth="1"/>
    <col min="6329" max="6330" width="11.109375" style="63" customWidth="1"/>
    <col min="6331" max="6331" width="12.109375" style="63" customWidth="1"/>
    <col min="6332" max="6334" width="11.109375" style="48" customWidth="1"/>
    <col min="6335" max="6335" width="53.88671875" style="81" customWidth="1"/>
    <col min="6336" max="6336" width="1.33203125" style="81" customWidth="1"/>
    <col min="6337" max="6338" width="11.109375" style="63" customWidth="1"/>
    <col min="6339" max="6339" width="12.109375" style="63" customWidth="1"/>
    <col min="6340" max="6342" width="11.109375" style="48" customWidth="1"/>
    <col min="6343" max="6343" width="53.88671875" style="81" customWidth="1"/>
    <col min="6344" max="6344" width="1.33203125" style="81" customWidth="1"/>
    <col min="6345" max="6346" width="11.109375" style="63" customWidth="1"/>
    <col min="6347" max="6347" width="12.109375" style="63" customWidth="1"/>
    <col min="6348" max="6350" width="11.109375" style="48" customWidth="1"/>
    <col min="6351" max="6351" width="53.88671875" style="81" customWidth="1"/>
    <col min="6352" max="6352" width="1.33203125" style="81" customWidth="1"/>
    <col min="6353" max="6354" width="11.109375" style="63" customWidth="1"/>
    <col min="6355" max="6355" width="12.109375" style="63" customWidth="1"/>
    <col min="6356" max="6358" width="11.109375" style="48" customWidth="1"/>
    <col min="6359" max="6359" width="53.88671875" style="81" customWidth="1"/>
    <col min="6360" max="6360" width="1.33203125" style="81" customWidth="1"/>
    <col min="6361" max="6362" width="11.109375" style="63" customWidth="1"/>
    <col min="6363" max="6363" width="12.109375" style="63" customWidth="1"/>
    <col min="6364" max="6366" width="11.109375" style="48" customWidth="1"/>
    <col min="6367" max="6367" width="53.88671875" style="81" customWidth="1"/>
    <col min="6368" max="6368" width="1.33203125" style="81" customWidth="1"/>
    <col min="6369" max="6370" width="11.109375" style="63" customWidth="1"/>
    <col min="6371" max="6371" width="12.109375" style="63" customWidth="1"/>
    <col min="6372" max="6374" width="11.109375" style="48" customWidth="1"/>
    <col min="6375" max="6375" width="53.88671875" style="81" customWidth="1"/>
    <col min="6376" max="6376" width="1.33203125" style="81" customWidth="1"/>
    <col min="6377" max="6378" width="11.109375" style="63" customWidth="1"/>
    <col min="6379" max="6379" width="12.109375" style="63" customWidth="1"/>
    <col min="6380" max="6382" width="11.109375" style="48" customWidth="1"/>
    <col min="6383" max="6383" width="53.88671875" style="81" customWidth="1"/>
    <col min="6384" max="6384" width="1.33203125" style="81" customWidth="1"/>
    <col min="6385" max="6386" width="11.109375" style="63" customWidth="1"/>
    <col min="6387" max="6387" width="12.109375" style="63" customWidth="1"/>
    <col min="6388" max="6390" width="11.109375" style="48" customWidth="1"/>
    <col min="6391" max="6391" width="53.88671875" style="81" customWidth="1"/>
    <col min="6392" max="6392" width="1.33203125" style="81" customWidth="1"/>
    <col min="6393" max="6394" width="11.109375" style="63" customWidth="1"/>
    <col min="6395" max="6395" width="12.109375" style="63" customWidth="1"/>
    <col min="6396" max="6398" width="11.109375" style="48" customWidth="1"/>
    <col min="6399" max="6399" width="53.88671875" style="81" customWidth="1"/>
    <col min="6400" max="6400" width="1.33203125" style="81" customWidth="1"/>
    <col min="6401" max="6402" width="11.109375" style="63" customWidth="1"/>
    <col min="6403" max="6403" width="12.109375" style="63" customWidth="1"/>
    <col min="6404" max="6406" width="11.109375" style="48" customWidth="1"/>
    <col min="6407" max="6407" width="53.88671875" style="81" customWidth="1"/>
    <col min="6408" max="6408" width="1.33203125" style="81" customWidth="1"/>
    <col min="6409" max="6410" width="11.109375" style="63" customWidth="1"/>
    <col min="6411" max="6411" width="12.109375" style="63" customWidth="1"/>
    <col min="6412" max="6414" width="11.109375" style="48" customWidth="1"/>
    <col min="6415" max="6415" width="53.88671875" style="81" customWidth="1"/>
    <col min="6416" max="6416" width="1.33203125" style="81" customWidth="1"/>
    <col min="6417" max="6418" width="11.109375" style="63" customWidth="1"/>
    <col min="6419" max="6419" width="12.109375" style="63" customWidth="1"/>
    <col min="6420" max="6422" width="11.109375" style="48" customWidth="1"/>
    <col min="6423" max="6423" width="53.88671875" style="81" customWidth="1"/>
    <col min="6424" max="6424" width="1.33203125" style="81" customWidth="1"/>
    <col min="6425" max="6426" width="11.109375" style="63" customWidth="1"/>
    <col min="6427" max="6427" width="12.109375" style="63" customWidth="1"/>
    <col min="6428" max="6430" width="11.109375" style="48" customWidth="1"/>
    <col min="6431" max="6431" width="53.88671875" style="81" customWidth="1"/>
    <col min="6432" max="6432" width="1.33203125" style="81" customWidth="1"/>
    <col min="6433" max="6434" width="11.109375" style="63" customWidth="1"/>
    <col min="6435" max="6435" width="12.109375" style="63" customWidth="1"/>
    <col min="6436" max="6438" width="11.109375" style="48" customWidth="1"/>
    <col min="6439" max="6439" width="53.88671875" style="81" customWidth="1"/>
    <col min="6440" max="6440" width="1.33203125" style="81" customWidth="1"/>
    <col min="6441" max="6442" width="11.109375" style="63" customWidth="1"/>
    <col min="6443" max="6443" width="12.109375" style="63" customWidth="1"/>
    <col min="6444" max="6446" width="11.109375" style="48" customWidth="1"/>
    <col min="6447" max="6447" width="53.88671875" style="81" customWidth="1"/>
    <col min="6448" max="6448" width="1.33203125" style="81" customWidth="1"/>
    <col min="6449" max="6450" width="11.109375" style="63" customWidth="1"/>
    <col min="6451" max="6451" width="12.109375" style="63" customWidth="1"/>
    <col min="6452" max="6454" width="11.109375" style="48" customWidth="1"/>
    <col min="6455" max="6455" width="53.88671875" style="81" customWidth="1"/>
    <col min="6456" max="6456" width="1.33203125" style="81" customWidth="1"/>
    <col min="6457" max="6458" width="11.109375" style="63" customWidth="1"/>
    <col min="6459" max="6459" width="12.109375" style="63" customWidth="1"/>
    <col min="6460" max="6462" width="11.109375" style="48" customWidth="1"/>
    <col min="6463" max="6463" width="53.88671875" style="81" customWidth="1"/>
    <col min="6464" max="6464" width="1.33203125" style="81" customWidth="1"/>
    <col min="6465" max="6466" width="11.109375" style="63" customWidth="1"/>
    <col min="6467" max="6467" width="12.109375" style="63" customWidth="1"/>
    <col min="6468" max="6470" width="11.109375" style="48" customWidth="1"/>
    <col min="6471" max="6471" width="53.88671875" style="81" customWidth="1"/>
    <col min="6472" max="6472" width="1.33203125" style="81" customWidth="1"/>
    <col min="6473" max="6474" width="11.109375" style="63" customWidth="1"/>
    <col min="6475" max="6475" width="12.109375" style="63" customWidth="1"/>
    <col min="6476" max="6478" width="11.109375" style="48" customWidth="1"/>
    <col min="6479" max="6479" width="53.88671875" style="81" customWidth="1"/>
    <col min="6480" max="6480" width="1.33203125" style="81" customWidth="1"/>
    <col min="6481" max="6482" width="11.109375" style="63" customWidth="1"/>
    <col min="6483" max="6483" width="12.109375" style="63" customWidth="1"/>
    <col min="6484" max="6486" width="11.109375" style="48" customWidth="1"/>
    <col min="6487" max="6487" width="53.88671875" style="81" customWidth="1"/>
    <col min="6488" max="6488" width="1.33203125" style="81" customWidth="1"/>
    <col min="6489" max="6490" width="11.109375" style="63" customWidth="1"/>
    <col min="6491" max="6491" width="12.109375" style="63" customWidth="1"/>
    <col min="6492" max="6494" width="11.109375" style="48" customWidth="1"/>
    <col min="6495" max="6495" width="53.88671875" style="81" customWidth="1"/>
    <col min="6496" max="6496" width="1.33203125" style="81" customWidth="1"/>
    <col min="6497" max="6498" width="11.109375" style="63" customWidth="1"/>
    <col min="6499" max="6499" width="12.109375" style="63" customWidth="1"/>
    <col min="6500" max="6502" width="11.109375" style="48" customWidth="1"/>
    <col min="6503" max="6503" width="53.88671875" style="81" customWidth="1"/>
    <col min="6504" max="6504" width="1.33203125" style="81" customWidth="1"/>
    <col min="6505" max="6506" width="11.109375" style="63" customWidth="1"/>
    <col min="6507" max="6507" width="12.109375" style="63" customWidth="1"/>
    <col min="6508" max="6510" width="11.109375" style="48" customWidth="1"/>
    <col min="6511" max="6511" width="53.88671875" style="81" customWidth="1"/>
    <col min="6512" max="6512" width="1.33203125" style="81" customWidth="1"/>
    <col min="6513" max="6514" width="11.109375" style="63" customWidth="1"/>
    <col min="6515" max="6515" width="12.109375" style="63" customWidth="1"/>
    <col min="6516" max="6518" width="11.109375" style="48" customWidth="1"/>
    <col min="6519" max="6519" width="53.88671875" style="81" customWidth="1"/>
    <col min="6520" max="6520" width="1.33203125" style="81" customWidth="1"/>
    <col min="6521" max="6522" width="11.109375" style="63" customWidth="1"/>
    <col min="6523" max="6523" width="12.109375" style="63" customWidth="1"/>
    <col min="6524" max="6526" width="11.109375" style="48" customWidth="1"/>
    <col min="6527" max="6527" width="53.88671875" style="81" customWidth="1"/>
    <col min="6528" max="6528" width="1.33203125" style="81" customWidth="1"/>
    <col min="6529" max="6530" width="11.109375" style="63" customWidth="1"/>
    <col min="6531" max="6531" width="12.109375" style="63" customWidth="1"/>
    <col min="6532" max="6534" width="11.109375" style="48" customWidth="1"/>
    <col min="6535" max="6535" width="53.88671875" style="81" customWidth="1"/>
    <col min="6536" max="6536" width="1.33203125" style="81" customWidth="1"/>
    <col min="6537" max="6538" width="11.109375" style="63" customWidth="1"/>
    <col min="6539" max="6539" width="12.109375" style="63" customWidth="1"/>
    <col min="6540" max="6542" width="11.109375" style="48" customWidth="1"/>
    <col min="6543" max="6543" width="53.88671875" style="81" customWidth="1"/>
    <col min="6544" max="6544" width="1.33203125" style="81" customWidth="1"/>
    <col min="6545" max="6546" width="11.109375" style="63" customWidth="1"/>
    <col min="6547" max="6547" width="12.109375" style="63" customWidth="1"/>
    <col min="6548" max="6550" width="11.109375" style="48" customWidth="1"/>
    <col min="6551" max="6551" width="53.88671875" style="81" customWidth="1"/>
    <col min="6552" max="6552" width="1.33203125" style="81" customWidth="1"/>
    <col min="6553" max="6554" width="11.109375" style="63" customWidth="1"/>
    <col min="6555" max="6555" width="12.109375" style="63" customWidth="1"/>
    <col min="6556" max="6558" width="11.109375" style="48" customWidth="1"/>
    <col min="6559" max="6559" width="53.88671875" style="81" customWidth="1"/>
    <col min="6560" max="6560" width="1.33203125" style="81" customWidth="1"/>
    <col min="6561" max="6562" width="11.109375" style="63" customWidth="1"/>
    <col min="6563" max="6563" width="12.109375" style="63" customWidth="1"/>
    <col min="6564" max="6566" width="11.109375" style="48" customWidth="1"/>
    <col min="6567" max="6567" width="53.88671875" style="81" customWidth="1"/>
    <col min="6568" max="6568" width="1.33203125" style="81" customWidth="1"/>
    <col min="6569" max="6570" width="11.109375" style="63" customWidth="1"/>
    <col min="6571" max="6571" width="12.109375" style="63" customWidth="1"/>
    <col min="6572" max="6574" width="11.109375" style="48" customWidth="1"/>
    <col min="6575" max="6575" width="53.88671875" style="81" customWidth="1"/>
    <col min="6576" max="6576" width="1.33203125" style="81" customWidth="1"/>
    <col min="6577" max="6578" width="11.109375" style="63" customWidth="1"/>
    <col min="6579" max="6579" width="12.109375" style="63" customWidth="1"/>
    <col min="6580" max="6582" width="11.109375" style="48" customWidth="1"/>
    <col min="6583" max="6583" width="53.88671875" style="81" customWidth="1"/>
    <col min="6584" max="6584" width="1.33203125" style="81" customWidth="1"/>
    <col min="6585" max="6586" width="11.109375" style="63" customWidth="1"/>
    <col min="6587" max="6587" width="12.109375" style="63" customWidth="1"/>
    <col min="6588" max="6590" width="11.109375" style="48" customWidth="1"/>
    <col min="6591" max="6591" width="53.88671875" style="81" customWidth="1"/>
    <col min="6592" max="6592" width="1.33203125" style="81" customWidth="1"/>
    <col min="6593" max="6594" width="11.109375" style="63" customWidth="1"/>
    <col min="6595" max="6595" width="12.109375" style="63" customWidth="1"/>
    <col min="6596" max="6598" width="11.109375" style="48" customWidth="1"/>
    <col min="6599" max="6599" width="53.88671875" style="81" customWidth="1"/>
    <col min="6600" max="6600" width="1.33203125" style="81" customWidth="1"/>
    <col min="6601" max="6602" width="11.109375" style="63" customWidth="1"/>
    <col min="6603" max="6603" width="12.109375" style="63" customWidth="1"/>
    <col min="6604" max="6606" width="11.109375" style="48" customWidth="1"/>
    <col min="6607" max="6607" width="53.88671875" style="81" customWidth="1"/>
    <col min="6608" max="6608" width="1.33203125" style="81" customWidth="1"/>
    <col min="6609" max="6610" width="11.109375" style="63" customWidth="1"/>
    <col min="6611" max="6611" width="12.109375" style="63" customWidth="1"/>
    <col min="6612" max="6614" width="11.109375" style="48" customWidth="1"/>
    <col min="6615" max="6615" width="53.88671875" style="81" customWidth="1"/>
    <col min="6616" max="6616" width="1.33203125" style="81" customWidth="1"/>
    <col min="6617" max="6618" width="11.109375" style="63" customWidth="1"/>
    <col min="6619" max="6619" width="12.109375" style="63" customWidth="1"/>
    <col min="6620" max="6622" width="11.109375" style="48" customWidth="1"/>
    <col min="6623" max="6623" width="53.88671875" style="81" customWidth="1"/>
    <col min="6624" max="6624" width="1.33203125" style="81" customWidth="1"/>
    <col min="6625" max="6626" width="11.109375" style="63" customWidth="1"/>
    <col min="6627" max="6627" width="12.109375" style="63" customWidth="1"/>
    <col min="6628" max="6630" width="11.109375" style="48" customWidth="1"/>
    <col min="6631" max="6631" width="53.88671875" style="81" customWidth="1"/>
    <col min="6632" max="6632" width="1.33203125" style="81" customWidth="1"/>
    <col min="6633" max="6634" width="11.109375" style="63" customWidth="1"/>
    <col min="6635" max="6635" width="12.109375" style="63" customWidth="1"/>
    <col min="6636" max="6638" width="11.109375" style="48" customWidth="1"/>
    <col min="6639" max="6639" width="53.88671875" style="81" customWidth="1"/>
    <col min="6640" max="6640" width="1.33203125" style="81" customWidth="1"/>
    <col min="6641" max="6642" width="11.109375" style="63" customWidth="1"/>
    <col min="6643" max="6643" width="12.109375" style="63" customWidth="1"/>
    <col min="6644" max="6646" width="11.109375" style="48" customWidth="1"/>
    <col min="6647" max="6647" width="53.88671875" style="81" customWidth="1"/>
    <col min="6648" max="6648" width="1.33203125" style="81" customWidth="1"/>
    <col min="6649" max="6650" width="11.109375" style="63" customWidth="1"/>
    <col min="6651" max="6651" width="12.109375" style="63" customWidth="1"/>
    <col min="6652" max="6654" width="11.109375" style="48" customWidth="1"/>
    <col min="6655" max="6655" width="53.88671875" style="81" customWidth="1"/>
    <col min="6656" max="6656" width="1.33203125" style="81" customWidth="1"/>
    <col min="6657" max="6658" width="11.109375" style="63" customWidth="1"/>
    <col min="6659" max="6659" width="12.109375" style="63" customWidth="1"/>
    <col min="6660" max="6662" width="11.109375" style="48" customWidth="1"/>
    <col min="6663" max="6663" width="53.88671875" style="81" customWidth="1"/>
    <col min="6664" max="6664" width="1.33203125" style="81" customWidth="1"/>
    <col min="6665" max="6666" width="11.109375" style="63" customWidth="1"/>
    <col min="6667" max="6667" width="12.109375" style="63" customWidth="1"/>
    <col min="6668" max="6670" width="11.109375" style="48" customWidth="1"/>
    <col min="6671" max="6671" width="53.88671875" style="81" customWidth="1"/>
    <col min="6672" max="6672" width="1.33203125" style="81" customWidth="1"/>
    <col min="6673" max="6674" width="11.109375" style="63" customWidth="1"/>
    <col min="6675" max="6675" width="12.109375" style="63" customWidth="1"/>
    <col min="6676" max="6678" width="11.109375" style="48" customWidth="1"/>
    <col min="6679" max="6679" width="53.88671875" style="81" customWidth="1"/>
    <col min="6680" max="6680" width="1.33203125" style="81" customWidth="1"/>
    <col min="6681" max="6682" width="11.109375" style="63" customWidth="1"/>
    <col min="6683" max="6683" width="12.109375" style="63" customWidth="1"/>
    <col min="6684" max="6686" width="11.109375" style="48" customWidth="1"/>
    <col min="6687" max="6687" width="53.88671875" style="81" customWidth="1"/>
    <col min="6688" max="6688" width="1.33203125" style="81" customWidth="1"/>
    <col min="6689" max="6690" width="11.109375" style="63" customWidth="1"/>
    <col min="6691" max="6691" width="12.109375" style="63" customWidth="1"/>
    <col min="6692" max="6694" width="11.109375" style="48" customWidth="1"/>
    <col min="6695" max="6695" width="53.88671875" style="81" customWidth="1"/>
    <col min="6696" max="6696" width="1.33203125" style="81" customWidth="1"/>
    <col min="6697" max="6698" width="11.109375" style="63" customWidth="1"/>
    <col min="6699" max="6699" width="12.109375" style="63" customWidth="1"/>
    <col min="6700" max="6702" width="11.109375" style="48" customWidth="1"/>
    <col min="6703" max="6703" width="53.88671875" style="81" customWidth="1"/>
    <col min="6704" max="6704" width="1.33203125" style="81" customWidth="1"/>
    <col min="6705" max="6706" width="11.109375" style="63" customWidth="1"/>
    <col min="6707" max="6707" width="12.109375" style="63" customWidth="1"/>
    <col min="6708" max="6710" width="11.109375" style="48" customWidth="1"/>
    <col min="6711" max="6711" width="53.88671875" style="81" customWidth="1"/>
    <col min="6712" max="6712" width="1.33203125" style="81" customWidth="1"/>
    <col min="6713" max="6714" width="11.109375" style="63" customWidth="1"/>
    <col min="6715" max="6715" width="12.109375" style="63" customWidth="1"/>
    <col min="6716" max="6718" width="11.109375" style="48" customWidth="1"/>
    <col min="6719" max="6719" width="53.88671875" style="81" customWidth="1"/>
    <col min="6720" max="6720" width="1.33203125" style="81" customWidth="1"/>
    <col min="6721" max="6722" width="11.109375" style="63" customWidth="1"/>
    <col min="6723" max="6723" width="12.109375" style="63" customWidth="1"/>
    <col min="6724" max="6726" width="11.109375" style="48" customWidth="1"/>
    <col min="6727" max="6727" width="53.88671875" style="81" customWidth="1"/>
    <col min="6728" max="6728" width="1.33203125" style="81" customWidth="1"/>
    <col min="6729" max="6730" width="11.109375" style="63" customWidth="1"/>
    <col min="6731" max="6731" width="12.109375" style="63" customWidth="1"/>
    <col min="6732" max="6734" width="11.109375" style="48" customWidth="1"/>
    <col min="6735" max="6735" width="53.88671875" style="81" customWidth="1"/>
    <col min="6736" max="6736" width="1.33203125" style="81" customWidth="1"/>
    <col min="6737" max="6738" width="11.109375" style="63" customWidth="1"/>
    <col min="6739" max="6739" width="12.109375" style="63" customWidth="1"/>
    <col min="6740" max="6742" width="11.109375" style="48" customWidth="1"/>
    <col min="6743" max="6743" width="53.88671875" style="81" customWidth="1"/>
    <col min="6744" max="6744" width="1.33203125" style="81" customWidth="1"/>
    <col min="6745" max="6746" width="11.109375" style="63" customWidth="1"/>
    <col min="6747" max="6747" width="12.109375" style="63" customWidth="1"/>
    <col min="6748" max="6750" width="11.109375" style="48" customWidth="1"/>
    <col min="6751" max="6751" width="53.88671875" style="81" customWidth="1"/>
    <col min="6752" max="6752" width="1.33203125" style="81" customWidth="1"/>
    <col min="6753" max="6754" width="11.109375" style="63" customWidth="1"/>
    <col min="6755" max="6755" width="12.109375" style="63" customWidth="1"/>
    <col min="6756" max="6758" width="11.109375" style="48" customWidth="1"/>
    <col min="6759" max="6759" width="53.88671875" style="81" customWidth="1"/>
    <col min="6760" max="6760" width="1.33203125" style="81" customWidth="1"/>
    <col min="6761" max="6762" width="11.109375" style="63" customWidth="1"/>
    <col min="6763" max="6763" width="12.109375" style="63" customWidth="1"/>
    <col min="6764" max="6766" width="11.109375" style="48" customWidth="1"/>
    <col min="6767" max="6767" width="53.88671875" style="81" customWidth="1"/>
    <col min="6768" max="6768" width="1.33203125" style="81" customWidth="1"/>
    <col min="6769" max="6770" width="11.109375" style="63" customWidth="1"/>
    <col min="6771" max="6771" width="12.109375" style="63" customWidth="1"/>
    <col min="6772" max="6774" width="11.109375" style="48" customWidth="1"/>
    <col min="6775" max="6775" width="53.88671875" style="81" customWidth="1"/>
    <col min="6776" max="6776" width="1.33203125" style="81" customWidth="1"/>
    <col min="6777" max="6778" width="11.109375" style="63" customWidth="1"/>
    <col min="6779" max="6779" width="12.109375" style="63" customWidth="1"/>
    <col min="6780" max="6782" width="11.109375" style="48" customWidth="1"/>
    <col min="6783" max="6783" width="53.88671875" style="81" customWidth="1"/>
    <col min="6784" max="6784" width="1.33203125" style="81" customWidth="1"/>
    <col min="6785" max="6786" width="11.109375" style="63" customWidth="1"/>
    <col min="6787" max="6787" width="12.109375" style="63" customWidth="1"/>
    <col min="6788" max="6790" width="11.109375" style="48" customWidth="1"/>
    <col min="6791" max="6791" width="53.88671875" style="81" customWidth="1"/>
    <col min="6792" max="6792" width="1.33203125" style="81" customWidth="1"/>
    <col min="6793" max="6794" width="11.109375" style="63" customWidth="1"/>
    <col min="6795" max="6795" width="12.109375" style="63" customWidth="1"/>
    <col min="6796" max="6798" width="11.109375" style="48" customWidth="1"/>
    <col min="6799" max="6799" width="53.88671875" style="81" customWidth="1"/>
    <col min="6800" max="6800" width="1.33203125" style="81" customWidth="1"/>
    <col min="6801" max="6802" width="11.109375" style="63" customWidth="1"/>
    <col min="6803" max="6803" width="12.109375" style="63" customWidth="1"/>
    <col min="6804" max="6806" width="11.109375" style="48" customWidth="1"/>
    <col min="6807" max="6807" width="53.88671875" style="81" customWidth="1"/>
    <col min="6808" max="6808" width="1.33203125" style="81" customWidth="1"/>
    <col min="6809" max="6810" width="11.109375" style="63" customWidth="1"/>
    <col min="6811" max="6811" width="12.109375" style="63" customWidth="1"/>
    <col min="6812" max="6814" width="11.109375" style="48" customWidth="1"/>
    <col min="6815" max="6815" width="53.88671875" style="81" customWidth="1"/>
    <col min="6816" max="6816" width="1.33203125" style="81" customWidth="1"/>
    <col min="6817" max="6818" width="11.109375" style="63" customWidth="1"/>
    <col min="6819" max="6819" width="12.109375" style="63" customWidth="1"/>
    <col min="6820" max="6822" width="11.109375" style="48" customWidth="1"/>
    <col min="6823" max="6823" width="53.88671875" style="81" customWidth="1"/>
    <col min="6824" max="6824" width="1.33203125" style="81" customWidth="1"/>
    <col min="6825" max="6826" width="11.109375" style="63" customWidth="1"/>
    <col min="6827" max="6827" width="12.109375" style="63" customWidth="1"/>
    <col min="6828" max="6830" width="11.109375" style="48" customWidth="1"/>
    <col min="6831" max="6831" width="53.88671875" style="81" customWidth="1"/>
    <col min="6832" max="6832" width="1.33203125" style="81" customWidth="1"/>
    <col min="6833" max="6834" width="11.109375" style="63" customWidth="1"/>
    <col min="6835" max="6835" width="12.109375" style="63" customWidth="1"/>
    <col min="6836" max="6838" width="11.109375" style="48" customWidth="1"/>
    <col min="6839" max="6839" width="53.88671875" style="81" customWidth="1"/>
    <col min="6840" max="6840" width="1.33203125" style="81" customWidth="1"/>
    <col min="6841" max="6842" width="11.109375" style="63" customWidth="1"/>
    <col min="6843" max="6843" width="12.109375" style="63" customWidth="1"/>
    <col min="6844" max="6846" width="11.109375" style="48" customWidth="1"/>
    <col min="6847" max="6847" width="53.88671875" style="81" customWidth="1"/>
    <col min="6848" max="6848" width="1.33203125" style="81" customWidth="1"/>
    <col min="6849" max="6850" width="11.109375" style="63" customWidth="1"/>
    <col min="6851" max="6851" width="12.109375" style="63" customWidth="1"/>
    <col min="6852" max="6854" width="11.109375" style="48" customWidth="1"/>
    <col min="6855" max="6855" width="53.88671875" style="81" customWidth="1"/>
    <col min="6856" max="6856" width="1.33203125" style="81" customWidth="1"/>
    <col min="6857" max="6858" width="11.109375" style="63" customWidth="1"/>
    <col min="6859" max="6859" width="12.109375" style="63" customWidth="1"/>
    <col min="6860" max="6862" width="11.109375" style="48" customWidth="1"/>
    <col min="6863" max="6863" width="53.88671875" style="81" customWidth="1"/>
    <col min="6864" max="6864" width="1.33203125" style="81" customWidth="1"/>
    <col min="6865" max="6866" width="11.109375" style="63" customWidth="1"/>
    <col min="6867" max="6867" width="12.109375" style="63" customWidth="1"/>
    <col min="6868" max="6870" width="11.109375" style="48" customWidth="1"/>
    <col min="6871" max="6871" width="53.88671875" style="81" customWidth="1"/>
    <col min="6872" max="6872" width="1.33203125" style="81" customWidth="1"/>
    <col min="6873" max="6874" width="11.109375" style="63" customWidth="1"/>
    <col min="6875" max="6875" width="12.109375" style="63" customWidth="1"/>
    <col min="6876" max="6878" width="11.109375" style="48" customWidth="1"/>
    <col min="6879" max="6879" width="53.88671875" style="81" customWidth="1"/>
    <col min="6880" max="6880" width="1.33203125" style="81" customWidth="1"/>
    <col min="6881" max="6882" width="11.109375" style="63" customWidth="1"/>
    <col min="6883" max="6883" width="12.109375" style="63" customWidth="1"/>
    <col min="6884" max="6886" width="11.109375" style="48" customWidth="1"/>
    <col min="6887" max="6887" width="53.88671875" style="81" customWidth="1"/>
    <col min="6888" max="6888" width="1.33203125" style="81" customWidth="1"/>
    <col min="6889" max="6890" width="11.109375" style="63" customWidth="1"/>
    <col min="6891" max="6891" width="12.109375" style="63" customWidth="1"/>
    <col min="6892" max="6894" width="11.109375" style="48" customWidth="1"/>
    <col min="6895" max="6895" width="53.88671875" style="81" customWidth="1"/>
    <col min="6896" max="6896" width="1.33203125" style="81" customWidth="1"/>
    <col min="6897" max="6898" width="11.109375" style="63" customWidth="1"/>
    <col min="6899" max="6899" width="12.109375" style="63" customWidth="1"/>
    <col min="6900" max="6902" width="11.109375" style="48" customWidth="1"/>
    <col min="6903" max="6903" width="53.88671875" style="81" customWidth="1"/>
    <col min="6904" max="6904" width="1.33203125" style="81" customWidth="1"/>
    <col min="6905" max="6906" width="11.109375" style="63" customWidth="1"/>
    <col min="6907" max="6907" width="12.109375" style="63" customWidth="1"/>
    <col min="6908" max="6910" width="11.109375" style="48" customWidth="1"/>
    <col min="6911" max="6911" width="53.88671875" style="81" customWidth="1"/>
    <col min="6912" max="6912" width="1.33203125" style="81" customWidth="1"/>
    <col min="6913" max="6914" width="11.109375" style="63" customWidth="1"/>
    <col min="6915" max="6915" width="12.109375" style="63" customWidth="1"/>
    <col min="6916" max="6918" width="11.109375" style="48" customWidth="1"/>
    <col min="6919" max="6919" width="53.88671875" style="81" customWidth="1"/>
    <col min="6920" max="6920" width="1.33203125" style="81" customWidth="1"/>
    <col min="6921" max="6922" width="11.109375" style="63" customWidth="1"/>
    <col min="6923" max="6923" width="12.109375" style="63" customWidth="1"/>
    <col min="6924" max="6926" width="11.109375" style="48" customWidth="1"/>
    <col min="6927" max="6927" width="53.88671875" style="81" customWidth="1"/>
    <col min="6928" max="6928" width="1.33203125" style="81" customWidth="1"/>
    <col min="6929" max="6930" width="11.109375" style="63" customWidth="1"/>
    <col min="6931" max="6931" width="12.109375" style="63" customWidth="1"/>
    <col min="6932" max="6934" width="11.109375" style="48" customWidth="1"/>
    <col min="6935" max="6935" width="53.88671875" style="81" customWidth="1"/>
    <col min="6936" max="6936" width="1.33203125" style="81" customWidth="1"/>
    <col min="6937" max="6938" width="11.109375" style="63" customWidth="1"/>
    <col min="6939" max="6939" width="12.109375" style="63" customWidth="1"/>
    <col min="6940" max="6942" width="11.109375" style="48" customWidth="1"/>
    <col min="6943" max="6943" width="53.88671875" style="81" customWidth="1"/>
    <col min="6944" max="6944" width="1.33203125" style="81" customWidth="1"/>
    <col min="6945" max="6946" width="11.109375" style="63" customWidth="1"/>
    <col min="6947" max="6947" width="12.109375" style="63" customWidth="1"/>
    <col min="6948" max="6950" width="11.109375" style="48" customWidth="1"/>
    <col min="6951" max="6951" width="53.88671875" style="81" customWidth="1"/>
    <col min="6952" max="6952" width="1.33203125" style="81" customWidth="1"/>
    <col min="6953" max="6954" width="11.109375" style="63" customWidth="1"/>
    <col min="6955" max="6955" width="12.109375" style="63" customWidth="1"/>
    <col min="6956" max="6958" width="11.109375" style="48" customWidth="1"/>
    <col min="6959" max="6959" width="53.88671875" style="81" customWidth="1"/>
    <col min="6960" max="6960" width="1.33203125" style="81" customWidth="1"/>
    <col min="6961" max="6962" width="11.109375" style="63" customWidth="1"/>
    <col min="6963" max="6963" width="12.109375" style="63" customWidth="1"/>
    <col min="6964" max="6966" width="11.109375" style="48" customWidth="1"/>
    <col min="6967" max="6967" width="53.88671875" style="81" customWidth="1"/>
    <col min="6968" max="6968" width="1.33203125" style="81" customWidth="1"/>
    <col min="6969" max="6970" width="11.109375" style="63" customWidth="1"/>
    <col min="6971" max="6971" width="12.109375" style="63" customWidth="1"/>
    <col min="6972" max="6974" width="11.109375" style="48" customWidth="1"/>
    <col min="6975" max="6975" width="53.88671875" style="81" customWidth="1"/>
    <col min="6976" max="6976" width="1.33203125" style="81" customWidth="1"/>
    <col min="6977" max="6978" width="11.109375" style="63" customWidth="1"/>
    <col min="6979" max="6979" width="12.109375" style="63" customWidth="1"/>
    <col min="6980" max="6982" width="11.109375" style="48" customWidth="1"/>
    <col min="6983" max="6983" width="53.88671875" style="81" customWidth="1"/>
    <col min="6984" max="6984" width="1.33203125" style="81" customWidth="1"/>
    <col min="6985" max="6986" width="11.109375" style="63" customWidth="1"/>
    <col min="6987" max="6987" width="12.109375" style="63" customWidth="1"/>
    <col min="6988" max="6990" width="11.109375" style="48" customWidth="1"/>
    <col min="6991" max="6991" width="53.88671875" style="81" customWidth="1"/>
    <col min="6992" max="6992" width="1.33203125" style="81" customWidth="1"/>
    <col min="6993" max="6994" width="11.109375" style="63" customWidth="1"/>
    <col min="6995" max="6995" width="12.109375" style="63" customWidth="1"/>
    <col min="6996" max="6998" width="11.109375" style="48" customWidth="1"/>
    <col min="6999" max="6999" width="53.88671875" style="81" customWidth="1"/>
    <col min="7000" max="7000" width="1.33203125" style="81" customWidth="1"/>
    <col min="7001" max="7002" width="11.109375" style="63" customWidth="1"/>
    <col min="7003" max="7003" width="12.109375" style="63" customWidth="1"/>
    <col min="7004" max="7006" width="11.109375" style="48" customWidth="1"/>
    <col min="7007" max="7007" width="53.88671875" style="81" customWidth="1"/>
    <col min="7008" max="7008" width="1.33203125" style="81" customWidth="1"/>
    <col min="7009" max="7010" width="11.109375" style="63" customWidth="1"/>
    <col min="7011" max="7011" width="12.109375" style="63" customWidth="1"/>
    <col min="7012" max="7014" width="11.109375" style="48" customWidth="1"/>
    <col min="7015" max="7015" width="53.88671875" style="81" customWidth="1"/>
    <col min="7016" max="7016" width="1.33203125" style="81" customWidth="1"/>
    <col min="7017" max="7018" width="11.109375" style="63" customWidth="1"/>
    <col min="7019" max="7019" width="12.109375" style="63" customWidth="1"/>
    <col min="7020" max="7022" width="11.109375" style="48" customWidth="1"/>
    <col min="7023" max="7023" width="53.88671875" style="81" customWidth="1"/>
    <col min="7024" max="7024" width="1.33203125" style="81" customWidth="1"/>
    <col min="7025" max="7026" width="11.109375" style="63" customWidth="1"/>
    <col min="7027" max="7027" width="12.109375" style="63" customWidth="1"/>
    <col min="7028" max="7030" width="11.109375" style="48" customWidth="1"/>
    <col min="7031" max="7031" width="53.88671875" style="81" customWidth="1"/>
    <col min="7032" max="7032" width="1.33203125" style="81" customWidth="1"/>
    <col min="7033" max="7034" width="11.109375" style="63" customWidth="1"/>
    <col min="7035" max="7035" width="12.109375" style="63" customWidth="1"/>
    <col min="7036" max="7038" width="11.109375" style="48" customWidth="1"/>
    <col min="7039" max="7039" width="53.88671875" style="81" customWidth="1"/>
    <col min="7040" max="7040" width="1.33203125" style="81" customWidth="1"/>
    <col min="7041" max="7042" width="11.109375" style="63" customWidth="1"/>
    <col min="7043" max="7043" width="12.109375" style="63" customWidth="1"/>
    <col min="7044" max="7046" width="11.109375" style="48" customWidth="1"/>
    <col min="7047" max="7047" width="53.88671875" style="81" customWidth="1"/>
    <col min="7048" max="7048" width="1.33203125" style="81" customWidth="1"/>
    <col min="7049" max="7050" width="11.109375" style="63" customWidth="1"/>
    <col min="7051" max="7051" width="12.109375" style="63" customWidth="1"/>
    <col min="7052" max="7054" width="11.109375" style="48" customWidth="1"/>
    <col min="7055" max="7055" width="53.88671875" style="81" customWidth="1"/>
    <col min="7056" max="7056" width="1.33203125" style="81" customWidth="1"/>
    <col min="7057" max="7058" width="11.109375" style="63" customWidth="1"/>
    <col min="7059" max="7059" width="12.109375" style="63" customWidth="1"/>
    <col min="7060" max="7062" width="11.109375" style="48" customWidth="1"/>
    <col min="7063" max="7063" width="53.88671875" style="81" customWidth="1"/>
    <col min="7064" max="7064" width="1.33203125" style="81" customWidth="1"/>
    <col min="7065" max="7066" width="11.109375" style="63" customWidth="1"/>
    <col min="7067" max="7067" width="12.109375" style="63" customWidth="1"/>
    <col min="7068" max="7070" width="11.109375" style="48" customWidth="1"/>
    <col min="7071" max="7071" width="53.88671875" style="81" customWidth="1"/>
    <col min="7072" max="7072" width="1.33203125" style="81" customWidth="1"/>
    <col min="7073" max="7074" width="11.109375" style="63" customWidth="1"/>
    <col min="7075" max="7075" width="12.109375" style="63" customWidth="1"/>
    <col min="7076" max="7078" width="11.109375" style="48" customWidth="1"/>
    <col min="7079" max="7079" width="53.88671875" style="81" customWidth="1"/>
    <col min="7080" max="7080" width="1.33203125" style="81" customWidth="1"/>
    <col min="7081" max="7082" width="11.109375" style="63" customWidth="1"/>
    <col min="7083" max="7083" width="12.109375" style="63" customWidth="1"/>
    <col min="7084" max="7086" width="11.109375" style="48" customWidth="1"/>
    <col min="7087" max="7087" width="53.88671875" style="81" customWidth="1"/>
    <col min="7088" max="7088" width="1.33203125" style="81" customWidth="1"/>
    <col min="7089" max="7090" width="11.109375" style="63" customWidth="1"/>
    <col min="7091" max="7091" width="12.109375" style="63" customWidth="1"/>
    <col min="7092" max="7094" width="11.109375" style="48" customWidth="1"/>
    <col min="7095" max="7095" width="53.88671875" style="81" customWidth="1"/>
    <col min="7096" max="7096" width="1.33203125" style="81" customWidth="1"/>
    <col min="7097" max="7098" width="11.109375" style="63" customWidth="1"/>
    <col min="7099" max="7099" width="12.109375" style="63" customWidth="1"/>
    <col min="7100" max="7102" width="11.109375" style="48" customWidth="1"/>
    <col min="7103" max="7103" width="53.88671875" style="81" customWidth="1"/>
    <col min="7104" max="7104" width="1.33203125" style="81" customWidth="1"/>
    <col min="7105" max="7106" width="11.109375" style="63" customWidth="1"/>
    <col min="7107" max="7107" width="12.109375" style="63" customWidth="1"/>
    <col min="7108" max="7110" width="11.109375" style="48" customWidth="1"/>
    <col min="7111" max="7111" width="53.88671875" style="81" customWidth="1"/>
    <col min="7112" max="7112" width="1.33203125" style="81" customWidth="1"/>
    <col min="7113" max="7114" width="11.109375" style="63" customWidth="1"/>
    <col min="7115" max="7115" width="12.109375" style="63" customWidth="1"/>
    <col min="7116" max="7118" width="11.109375" style="48" customWidth="1"/>
    <col min="7119" max="7119" width="53.88671875" style="81" customWidth="1"/>
    <col min="7120" max="7120" width="1.33203125" style="81" customWidth="1"/>
    <col min="7121" max="7122" width="11.109375" style="63" customWidth="1"/>
    <col min="7123" max="7123" width="12.109375" style="63" customWidth="1"/>
    <col min="7124" max="7126" width="11.109375" style="48" customWidth="1"/>
    <col min="7127" max="7127" width="53.88671875" style="81" customWidth="1"/>
    <col min="7128" max="7128" width="1.33203125" style="81" customWidth="1"/>
    <col min="7129" max="7130" width="11.109375" style="63" customWidth="1"/>
    <col min="7131" max="7131" width="12.109375" style="63" customWidth="1"/>
    <col min="7132" max="7134" width="11.109375" style="48" customWidth="1"/>
    <col min="7135" max="7135" width="53.88671875" style="81" customWidth="1"/>
    <col min="7136" max="7136" width="1.33203125" style="81" customWidth="1"/>
    <col min="7137" max="7138" width="11.109375" style="63" customWidth="1"/>
    <col min="7139" max="7139" width="12.109375" style="63" customWidth="1"/>
    <col min="7140" max="7142" width="11.109375" style="48" customWidth="1"/>
    <col min="7143" max="7143" width="53.88671875" style="81" customWidth="1"/>
    <col min="7144" max="7144" width="1.33203125" style="81" customWidth="1"/>
    <col min="7145" max="7146" width="11.109375" style="63" customWidth="1"/>
    <col min="7147" max="7147" width="12.109375" style="63" customWidth="1"/>
    <col min="7148" max="7150" width="11.109375" style="48" customWidth="1"/>
    <col min="7151" max="7151" width="53.88671875" style="81" customWidth="1"/>
    <col min="7152" max="7152" width="1.33203125" style="81" customWidth="1"/>
    <col min="7153" max="7154" width="11.109375" style="63" customWidth="1"/>
    <col min="7155" max="7155" width="12.109375" style="63" customWidth="1"/>
    <col min="7156" max="7158" width="11.109375" style="48" customWidth="1"/>
    <col min="7159" max="7159" width="53.88671875" style="81" customWidth="1"/>
    <col min="7160" max="7160" width="1.33203125" style="81" customWidth="1"/>
    <col min="7161" max="7162" width="11.109375" style="63" customWidth="1"/>
    <col min="7163" max="7163" width="12.109375" style="63" customWidth="1"/>
    <col min="7164" max="7166" width="11.109375" style="48" customWidth="1"/>
    <col min="7167" max="7167" width="53.88671875" style="81" customWidth="1"/>
    <col min="7168" max="7168" width="1.33203125" style="81" customWidth="1"/>
    <col min="7169" max="7170" width="11.109375" style="63" customWidth="1"/>
    <col min="7171" max="7171" width="12.109375" style="63" customWidth="1"/>
    <col min="7172" max="7174" width="11.109375" style="48" customWidth="1"/>
    <col min="7175" max="7175" width="53.88671875" style="81" customWidth="1"/>
    <col min="7176" max="7176" width="1.33203125" style="81" customWidth="1"/>
    <col min="7177" max="7178" width="11.109375" style="63" customWidth="1"/>
    <col min="7179" max="7179" width="12.109375" style="63" customWidth="1"/>
    <col min="7180" max="7182" width="11.109375" style="48" customWidth="1"/>
    <col min="7183" max="7183" width="53.88671875" style="81" customWidth="1"/>
    <col min="7184" max="7184" width="1.33203125" style="81" customWidth="1"/>
    <col min="7185" max="7186" width="11.109375" style="63" customWidth="1"/>
    <col min="7187" max="7187" width="12.109375" style="63" customWidth="1"/>
    <col min="7188" max="7190" width="11.109375" style="48" customWidth="1"/>
    <col min="7191" max="7191" width="53.88671875" style="81" customWidth="1"/>
    <col min="7192" max="7192" width="1.33203125" style="81" customWidth="1"/>
    <col min="7193" max="7194" width="11.109375" style="63" customWidth="1"/>
    <col min="7195" max="7195" width="12.109375" style="63" customWidth="1"/>
    <col min="7196" max="7198" width="11.109375" style="48" customWidth="1"/>
    <col min="7199" max="7199" width="53.88671875" style="81" customWidth="1"/>
    <col min="7200" max="7200" width="1.33203125" style="81" customWidth="1"/>
    <col min="7201" max="7202" width="11.109375" style="63" customWidth="1"/>
    <col min="7203" max="7203" width="12.109375" style="63" customWidth="1"/>
    <col min="7204" max="7206" width="11.109375" style="48" customWidth="1"/>
    <col min="7207" max="7207" width="53.88671875" style="81" customWidth="1"/>
    <col min="7208" max="7208" width="1.33203125" style="81" customWidth="1"/>
    <col min="7209" max="7210" width="11.109375" style="63" customWidth="1"/>
    <col min="7211" max="7211" width="12.109375" style="63" customWidth="1"/>
    <col min="7212" max="7214" width="11.109375" style="48" customWidth="1"/>
    <col min="7215" max="7215" width="53.88671875" style="81" customWidth="1"/>
    <col min="7216" max="7216" width="1.33203125" style="81" customWidth="1"/>
    <col min="7217" max="7218" width="11.109375" style="63" customWidth="1"/>
    <col min="7219" max="7219" width="12.109375" style="63" customWidth="1"/>
    <col min="7220" max="7222" width="11.109375" style="48" customWidth="1"/>
    <col min="7223" max="7223" width="53.88671875" style="81" customWidth="1"/>
    <col min="7224" max="7224" width="1.33203125" style="81" customWidth="1"/>
    <col min="7225" max="7226" width="11.109375" style="63" customWidth="1"/>
    <col min="7227" max="7227" width="12.109375" style="63" customWidth="1"/>
    <col min="7228" max="7230" width="11.109375" style="48" customWidth="1"/>
    <col min="7231" max="7231" width="53.88671875" style="81" customWidth="1"/>
    <col min="7232" max="7232" width="1.33203125" style="81" customWidth="1"/>
    <col min="7233" max="7234" width="11.109375" style="63" customWidth="1"/>
    <col min="7235" max="7235" width="12.109375" style="63" customWidth="1"/>
    <col min="7236" max="7238" width="11.109375" style="48" customWidth="1"/>
    <col min="7239" max="7239" width="53.88671875" style="81" customWidth="1"/>
    <col min="7240" max="7240" width="1.33203125" style="81" customWidth="1"/>
    <col min="7241" max="7242" width="11.109375" style="63" customWidth="1"/>
    <col min="7243" max="7243" width="12.109375" style="63" customWidth="1"/>
    <col min="7244" max="7246" width="11.109375" style="48" customWidth="1"/>
    <col min="7247" max="7247" width="53.88671875" style="81" customWidth="1"/>
    <col min="7248" max="7248" width="1.33203125" style="81" customWidth="1"/>
    <col min="7249" max="7250" width="11.109375" style="63" customWidth="1"/>
    <col min="7251" max="7251" width="12.109375" style="63" customWidth="1"/>
    <col min="7252" max="7254" width="11.109375" style="48" customWidth="1"/>
    <col min="7255" max="7255" width="53.88671875" style="81" customWidth="1"/>
    <col min="7256" max="7256" width="1.33203125" style="81" customWidth="1"/>
    <col min="7257" max="7258" width="11.109375" style="63" customWidth="1"/>
    <col min="7259" max="7259" width="12.109375" style="63" customWidth="1"/>
    <col min="7260" max="7262" width="11.109375" style="48" customWidth="1"/>
    <col min="7263" max="7263" width="53.88671875" style="81" customWidth="1"/>
    <col min="7264" max="7264" width="1.33203125" style="81" customWidth="1"/>
    <col min="7265" max="7266" width="11.109375" style="63" customWidth="1"/>
    <col min="7267" max="7267" width="12.109375" style="63" customWidth="1"/>
    <col min="7268" max="7270" width="11.109375" style="48" customWidth="1"/>
    <col min="7271" max="7271" width="53.88671875" style="81" customWidth="1"/>
    <col min="7272" max="7272" width="1.33203125" style="81" customWidth="1"/>
    <col min="7273" max="7274" width="11.109375" style="63" customWidth="1"/>
    <col min="7275" max="7275" width="12.109375" style="63" customWidth="1"/>
    <col min="7276" max="7278" width="11.109375" style="48" customWidth="1"/>
    <col min="7279" max="7279" width="53.88671875" style="81" customWidth="1"/>
    <col min="7280" max="7280" width="1.33203125" style="81" customWidth="1"/>
    <col min="7281" max="7282" width="11.109375" style="63" customWidth="1"/>
    <col min="7283" max="7283" width="12.109375" style="63" customWidth="1"/>
    <col min="7284" max="7286" width="11.109375" style="48" customWidth="1"/>
    <col min="7287" max="7287" width="53.88671875" style="81" customWidth="1"/>
    <col min="7288" max="7288" width="1.33203125" style="81" customWidth="1"/>
    <col min="7289" max="7290" width="11.109375" style="63" customWidth="1"/>
    <col min="7291" max="7291" width="12.109375" style="63" customWidth="1"/>
    <col min="7292" max="7294" width="11.109375" style="48" customWidth="1"/>
    <col min="7295" max="7295" width="53.88671875" style="81" customWidth="1"/>
    <col min="7296" max="7296" width="1.33203125" style="81" customWidth="1"/>
    <col min="7297" max="7298" width="11.109375" style="63" customWidth="1"/>
    <col min="7299" max="7299" width="12.109375" style="63" customWidth="1"/>
    <col min="7300" max="7302" width="11.109375" style="48" customWidth="1"/>
    <col min="7303" max="7303" width="53.88671875" style="81" customWidth="1"/>
    <col min="7304" max="7304" width="1.33203125" style="81" customWidth="1"/>
    <col min="7305" max="7306" width="11.109375" style="63" customWidth="1"/>
    <col min="7307" max="7307" width="12.109375" style="63" customWidth="1"/>
    <col min="7308" max="7310" width="11.109375" style="48" customWidth="1"/>
    <col min="7311" max="7311" width="53.88671875" style="81" customWidth="1"/>
    <col min="7312" max="7312" width="1.33203125" style="81" customWidth="1"/>
    <col min="7313" max="7314" width="11.109375" style="63" customWidth="1"/>
    <col min="7315" max="7315" width="12.109375" style="63" customWidth="1"/>
    <col min="7316" max="7318" width="11.109375" style="48" customWidth="1"/>
    <col min="7319" max="7319" width="53.88671875" style="81" customWidth="1"/>
    <col min="7320" max="7320" width="1.33203125" style="81" customWidth="1"/>
    <col min="7321" max="7322" width="11.109375" style="63" customWidth="1"/>
    <col min="7323" max="7323" width="12.109375" style="63" customWidth="1"/>
    <col min="7324" max="7326" width="11.109375" style="48" customWidth="1"/>
    <col min="7327" max="7327" width="53.88671875" style="81" customWidth="1"/>
    <col min="7328" max="7328" width="1.33203125" style="81" customWidth="1"/>
    <col min="7329" max="7330" width="11.109375" style="63" customWidth="1"/>
    <col min="7331" max="7331" width="12.109375" style="63" customWidth="1"/>
    <col min="7332" max="7334" width="11.109375" style="48" customWidth="1"/>
    <col min="7335" max="7335" width="53.88671875" style="81" customWidth="1"/>
    <col min="7336" max="7336" width="1.33203125" style="81" customWidth="1"/>
    <col min="7337" max="7338" width="11.109375" style="63" customWidth="1"/>
    <col min="7339" max="7339" width="12.109375" style="63" customWidth="1"/>
    <col min="7340" max="7342" width="11.109375" style="48" customWidth="1"/>
    <col min="7343" max="7343" width="53.88671875" style="81" customWidth="1"/>
    <col min="7344" max="7344" width="1.33203125" style="81" customWidth="1"/>
    <col min="7345" max="7346" width="11.109375" style="63" customWidth="1"/>
    <col min="7347" max="7347" width="12.109375" style="63" customWidth="1"/>
    <col min="7348" max="7350" width="11.109375" style="48" customWidth="1"/>
    <col min="7351" max="7351" width="53.88671875" style="81" customWidth="1"/>
    <col min="7352" max="7352" width="1.33203125" style="81" customWidth="1"/>
    <col min="7353" max="7354" width="11.109375" style="63" customWidth="1"/>
    <col min="7355" max="7355" width="12.109375" style="63" customWidth="1"/>
    <col min="7356" max="7358" width="11.109375" style="48" customWidth="1"/>
    <col min="7359" max="7359" width="53.88671875" style="81" customWidth="1"/>
    <col min="7360" max="7360" width="1.33203125" style="81" customWidth="1"/>
    <col min="7361" max="7362" width="11.109375" style="63" customWidth="1"/>
    <col min="7363" max="7363" width="12.109375" style="63" customWidth="1"/>
    <col min="7364" max="7366" width="11.109375" style="48" customWidth="1"/>
    <col min="7367" max="7367" width="53.88671875" style="81" customWidth="1"/>
    <col min="7368" max="7368" width="1.33203125" style="81" customWidth="1"/>
    <col min="7369" max="7370" width="11.109375" style="63" customWidth="1"/>
    <col min="7371" max="7371" width="12.109375" style="63" customWidth="1"/>
    <col min="7372" max="7374" width="11.109375" style="48" customWidth="1"/>
    <col min="7375" max="7375" width="53.88671875" style="81" customWidth="1"/>
    <col min="7376" max="7376" width="1.33203125" style="81" customWidth="1"/>
    <col min="7377" max="7378" width="11.109375" style="63" customWidth="1"/>
    <col min="7379" max="7379" width="12.109375" style="63" customWidth="1"/>
    <col min="7380" max="7382" width="11.109375" style="48" customWidth="1"/>
    <col min="7383" max="7383" width="53.88671875" style="81" customWidth="1"/>
    <col min="7384" max="7384" width="1.33203125" style="81" customWidth="1"/>
    <col min="7385" max="7386" width="11.109375" style="63" customWidth="1"/>
    <col min="7387" max="7387" width="12.109375" style="63" customWidth="1"/>
    <col min="7388" max="7390" width="11.109375" style="48" customWidth="1"/>
    <col min="7391" max="7391" width="53.88671875" style="81" customWidth="1"/>
    <col min="7392" max="7392" width="1.33203125" style="81" customWidth="1"/>
    <col min="7393" max="7394" width="11.109375" style="63" customWidth="1"/>
    <col min="7395" max="7395" width="12.109375" style="63" customWidth="1"/>
    <col min="7396" max="7398" width="11.109375" style="48" customWidth="1"/>
    <col min="7399" max="7399" width="53.88671875" style="81" customWidth="1"/>
    <col min="7400" max="7400" width="1.33203125" style="81" customWidth="1"/>
    <col min="7401" max="7402" width="11.109375" style="63" customWidth="1"/>
    <col min="7403" max="7403" width="12.109375" style="63" customWidth="1"/>
    <col min="7404" max="7406" width="11.109375" style="48" customWidth="1"/>
    <col min="7407" max="7407" width="53.88671875" style="81" customWidth="1"/>
    <col min="7408" max="7408" width="1.33203125" style="81" customWidth="1"/>
    <col min="7409" max="7410" width="11.109375" style="63" customWidth="1"/>
    <col min="7411" max="7411" width="12.109375" style="63" customWidth="1"/>
    <col min="7412" max="7414" width="11.109375" style="48" customWidth="1"/>
    <col min="7415" max="7415" width="53.88671875" style="81" customWidth="1"/>
    <col min="7416" max="7416" width="1.33203125" style="81" customWidth="1"/>
    <col min="7417" max="7418" width="11.109375" style="63" customWidth="1"/>
    <col min="7419" max="7419" width="12.109375" style="63" customWidth="1"/>
    <col min="7420" max="7422" width="11.109375" style="48" customWidth="1"/>
    <col min="7423" max="7423" width="53.88671875" style="81" customWidth="1"/>
    <col min="7424" max="7424" width="1.33203125" style="81" customWidth="1"/>
    <col min="7425" max="7426" width="11.109375" style="63" customWidth="1"/>
    <col min="7427" max="7427" width="12.109375" style="63" customWidth="1"/>
    <col min="7428" max="7430" width="11.109375" style="48" customWidth="1"/>
    <col min="7431" max="7431" width="53.88671875" style="81" customWidth="1"/>
    <col min="7432" max="7432" width="1.33203125" style="81" customWidth="1"/>
    <col min="7433" max="7434" width="11.109375" style="63" customWidth="1"/>
    <col min="7435" max="7435" width="12.109375" style="63" customWidth="1"/>
    <col min="7436" max="7438" width="11.109375" style="48" customWidth="1"/>
    <col min="7439" max="7439" width="53.88671875" style="81" customWidth="1"/>
    <col min="7440" max="7440" width="1.33203125" style="81" customWidth="1"/>
    <col min="7441" max="7442" width="11.109375" style="63" customWidth="1"/>
    <col min="7443" max="7443" width="12.109375" style="63" customWidth="1"/>
    <col min="7444" max="7446" width="11.109375" style="48" customWidth="1"/>
    <col min="7447" max="7447" width="53.88671875" style="81" customWidth="1"/>
    <col min="7448" max="7448" width="1.33203125" style="81" customWidth="1"/>
    <col min="7449" max="7450" width="11.109375" style="63" customWidth="1"/>
    <col min="7451" max="7451" width="12.109375" style="63" customWidth="1"/>
    <col min="7452" max="7454" width="11.109375" style="48" customWidth="1"/>
    <col min="7455" max="7455" width="53.88671875" style="81" customWidth="1"/>
    <col min="7456" max="7456" width="1.33203125" style="81" customWidth="1"/>
    <col min="7457" max="7458" width="11.109375" style="63" customWidth="1"/>
    <col min="7459" max="7459" width="12.109375" style="63" customWidth="1"/>
    <col min="7460" max="7462" width="11.109375" style="48" customWidth="1"/>
    <col min="7463" max="7463" width="53.88671875" style="81" customWidth="1"/>
    <col min="7464" max="7464" width="1.33203125" style="81" customWidth="1"/>
    <col min="7465" max="7466" width="11.109375" style="63" customWidth="1"/>
    <col min="7467" max="7467" width="12.109375" style="63" customWidth="1"/>
    <col min="7468" max="7470" width="11.109375" style="48" customWidth="1"/>
    <col min="7471" max="7471" width="53.88671875" style="81" customWidth="1"/>
    <col min="7472" max="7472" width="1.33203125" style="81" customWidth="1"/>
    <col min="7473" max="7474" width="11.109375" style="63" customWidth="1"/>
    <col min="7475" max="7475" width="12.109375" style="63" customWidth="1"/>
    <col min="7476" max="7478" width="11.109375" style="48" customWidth="1"/>
    <col min="7479" max="7479" width="53.88671875" style="81" customWidth="1"/>
    <col min="7480" max="7480" width="1.33203125" style="81" customWidth="1"/>
    <col min="7481" max="7482" width="11.109375" style="63" customWidth="1"/>
    <col min="7483" max="7483" width="12.109375" style="63" customWidth="1"/>
    <col min="7484" max="7486" width="11.109375" style="48" customWidth="1"/>
    <col min="7487" max="7487" width="53.88671875" style="81" customWidth="1"/>
    <col min="7488" max="7488" width="1.33203125" style="81" customWidth="1"/>
    <col min="7489" max="7490" width="11.109375" style="63" customWidth="1"/>
    <col min="7491" max="7491" width="12.109375" style="63" customWidth="1"/>
    <col min="7492" max="7494" width="11.109375" style="48" customWidth="1"/>
    <col min="7495" max="7495" width="53.88671875" style="81" customWidth="1"/>
    <col min="7496" max="7496" width="1.33203125" style="81" customWidth="1"/>
    <col min="7497" max="7498" width="11.109375" style="63" customWidth="1"/>
    <col min="7499" max="7499" width="12.109375" style="63" customWidth="1"/>
    <col min="7500" max="7502" width="11.109375" style="48" customWidth="1"/>
    <col min="7503" max="7503" width="53.88671875" style="81" customWidth="1"/>
    <col min="7504" max="7504" width="1.33203125" style="81" customWidth="1"/>
    <col min="7505" max="7506" width="11.109375" style="63" customWidth="1"/>
    <col min="7507" max="7507" width="12.109375" style="63" customWidth="1"/>
    <col min="7508" max="7510" width="11.109375" style="48" customWidth="1"/>
    <col min="7511" max="7511" width="53.88671875" style="81" customWidth="1"/>
    <col min="7512" max="7512" width="1.33203125" style="81" customWidth="1"/>
    <col min="7513" max="7514" width="11.109375" style="63" customWidth="1"/>
    <col min="7515" max="7515" width="12.109375" style="63" customWidth="1"/>
    <col min="7516" max="7518" width="11.109375" style="48" customWidth="1"/>
    <col min="7519" max="7519" width="53.88671875" style="81" customWidth="1"/>
    <col min="7520" max="7520" width="1.33203125" style="81" customWidth="1"/>
    <col min="7521" max="7522" width="11.109375" style="63" customWidth="1"/>
    <col min="7523" max="7523" width="12.109375" style="63" customWidth="1"/>
    <col min="7524" max="7526" width="11.109375" style="48" customWidth="1"/>
    <col min="7527" max="7527" width="53.88671875" style="81" customWidth="1"/>
    <col min="7528" max="7528" width="1.33203125" style="81" customWidth="1"/>
    <col min="7529" max="7530" width="11.109375" style="63" customWidth="1"/>
    <col min="7531" max="7531" width="12.109375" style="63" customWidth="1"/>
    <col min="7532" max="7534" width="11.109375" style="48" customWidth="1"/>
    <col min="7535" max="7535" width="53.88671875" style="81" customWidth="1"/>
    <col min="7536" max="7536" width="1.33203125" style="81" customWidth="1"/>
    <col min="7537" max="7538" width="11.109375" style="63" customWidth="1"/>
    <col min="7539" max="7539" width="12.109375" style="63" customWidth="1"/>
    <col min="7540" max="7542" width="11.109375" style="48" customWidth="1"/>
    <col min="7543" max="7543" width="53.88671875" style="81" customWidth="1"/>
    <col min="7544" max="7544" width="1.33203125" style="81" customWidth="1"/>
    <col min="7545" max="7546" width="11.109375" style="63" customWidth="1"/>
    <col min="7547" max="7547" width="12.109375" style="63" customWidth="1"/>
    <col min="7548" max="7550" width="11.109375" style="48" customWidth="1"/>
    <col min="7551" max="7551" width="53.88671875" style="81" customWidth="1"/>
    <col min="7552" max="7552" width="1.33203125" style="81" customWidth="1"/>
    <col min="7553" max="7554" width="11.109375" style="63" customWidth="1"/>
    <col min="7555" max="7555" width="12.109375" style="63" customWidth="1"/>
    <col min="7556" max="7558" width="11.109375" style="48" customWidth="1"/>
    <col min="7559" max="7559" width="53.88671875" style="81" customWidth="1"/>
    <col min="7560" max="7560" width="1.33203125" style="81" customWidth="1"/>
    <col min="7561" max="7562" width="11.109375" style="63" customWidth="1"/>
    <col min="7563" max="7563" width="12.109375" style="63" customWidth="1"/>
    <col min="7564" max="7566" width="11.109375" style="48" customWidth="1"/>
    <col min="7567" max="7567" width="53.88671875" style="81" customWidth="1"/>
    <col min="7568" max="7568" width="1.33203125" style="81" customWidth="1"/>
    <col min="7569" max="7570" width="11.109375" style="63" customWidth="1"/>
    <col min="7571" max="7571" width="12.109375" style="63" customWidth="1"/>
    <col min="7572" max="7574" width="11.109375" style="48" customWidth="1"/>
    <col min="7575" max="7575" width="53.88671875" style="81" customWidth="1"/>
    <col min="7576" max="7576" width="1.33203125" style="81" customWidth="1"/>
    <col min="7577" max="7578" width="11.109375" style="63" customWidth="1"/>
    <col min="7579" max="7579" width="12.109375" style="63" customWidth="1"/>
    <col min="7580" max="7582" width="11.109375" style="48" customWidth="1"/>
    <col min="7583" max="7583" width="53.88671875" style="81" customWidth="1"/>
    <col min="7584" max="7584" width="1.33203125" style="81" customWidth="1"/>
    <col min="7585" max="7586" width="11.109375" style="63" customWidth="1"/>
    <col min="7587" max="7587" width="12.109375" style="63" customWidth="1"/>
    <col min="7588" max="7590" width="11.109375" style="48" customWidth="1"/>
    <col min="7591" max="7591" width="53.88671875" style="81" customWidth="1"/>
    <col min="7592" max="7592" width="1.33203125" style="81" customWidth="1"/>
    <col min="7593" max="7594" width="11.109375" style="63" customWidth="1"/>
    <col min="7595" max="7595" width="12.109375" style="63" customWidth="1"/>
    <col min="7596" max="7598" width="11.109375" style="48" customWidth="1"/>
    <col min="7599" max="7599" width="53.88671875" style="81" customWidth="1"/>
    <col min="7600" max="7600" width="1.33203125" style="81" customWidth="1"/>
    <col min="7601" max="7602" width="11.109375" style="63" customWidth="1"/>
    <col min="7603" max="7603" width="12.109375" style="63" customWidth="1"/>
    <col min="7604" max="7606" width="11.109375" style="48" customWidth="1"/>
    <col min="7607" max="7607" width="53.88671875" style="81" customWidth="1"/>
    <col min="7608" max="7608" width="1.33203125" style="81" customWidth="1"/>
    <col min="7609" max="7610" width="11.109375" style="63" customWidth="1"/>
    <col min="7611" max="7611" width="12.109375" style="63" customWidth="1"/>
    <col min="7612" max="7614" width="11.109375" style="48" customWidth="1"/>
    <col min="7615" max="7615" width="53.88671875" style="81" customWidth="1"/>
    <col min="7616" max="7616" width="1.33203125" style="81" customWidth="1"/>
    <col min="7617" max="7618" width="11.109375" style="63" customWidth="1"/>
    <col min="7619" max="7619" width="12.109375" style="63" customWidth="1"/>
    <col min="7620" max="7622" width="11.109375" style="48" customWidth="1"/>
    <col min="7623" max="7623" width="53.88671875" style="81" customWidth="1"/>
    <col min="7624" max="7624" width="1.33203125" style="81" customWidth="1"/>
    <col min="7625" max="7626" width="11.109375" style="63" customWidth="1"/>
    <col min="7627" max="7627" width="12.109375" style="63" customWidth="1"/>
    <col min="7628" max="7630" width="11.109375" style="48" customWidth="1"/>
    <col min="7631" max="7631" width="53.88671875" style="81" customWidth="1"/>
    <col min="7632" max="7632" width="1.33203125" style="81" customWidth="1"/>
    <col min="7633" max="7634" width="11.109375" style="63" customWidth="1"/>
    <col min="7635" max="7635" width="12.109375" style="63" customWidth="1"/>
    <col min="7636" max="7638" width="11.109375" style="48" customWidth="1"/>
    <col min="7639" max="7639" width="53.88671875" style="81" customWidth="1"/>
    <col min="7640" max="7640" width="1.33203125" style="81" customWidth="1"/>
    <col min="7641" max="7642" width="11.109375" style="63" customWidth="1"/>
    <col min="7643" max="7643" width="12.109375" style="63" customWidth="1"/>
    <col min="7644" max="7646" width="11.109375" style="48" customWidth="1"/>
    <col min="7647" max="7647" width="53.88671875" style="81" customWidth="1"/>
    <col min="7648" max="7648" width="1.33203125" style="81" customWidth="1"/>
    <col min="7649" max="7650" width="11.109375" style="63" customWidth="1"/>
    <col min="7651" max="7651" width="12.109375" style="63" customWidth="1"/>
    <col min="7652" max="7654" width="11.109375" style="48" customWidth="1"/>
    <col min="7655" max="7655" width="53.88671875" style="81" customWidth="1"/>
    <col min="7656" max="7656" width="1.33203125" style="81" customWidth="1"/>
    <col min="7657" max="7658" width="11.109375" style="63" customWidth="1"/>
    <col min="7659" max="7659" width="12.109375" style="63" customWidth="1"/>
    <col min="7660" max="7662" width="11.109375" style="48" customWidth="1"/>
    <col min="7663" max="7663" width="53.88671875" style="81" customWidth="1"/>
    <col min="7664" max="7664" width="1.33203125" style="81" customWidth="1"/>
    <col min="7665" max="7666" width="11.109375" style="63" customWidth="1"/>
    <col min="7667" max="7667" width="12.109375" style="63" customWidth="1"/>
    <col min="7668" max="7670" width="11.109375" style="48" customWidth="1"/>
    <col min="7671" max="7671" width="53.88671875" style="81" customWidth="1"/>
    <col min="7672" max="7672" width="1.33203125" style="81" customWidth="1"/>
    <col min="7673" max="7674" width="11.109375" style="63" customWidth="1"/>
    <col min="7675" max="7675" width="12.109375" style="63" customWidth="1"/>
    <col min="7676" max="7678" width="11.109375" style="48" customWidth="1"/>
    <col min="7679" max="7679" width="53.88671875" style="81" customWidth="1"/>
    <col min="7680" max="7680" width="1.33203125" style="81" customWidth="1"/>
    <col min="7681" max="7682" width="11.109375" style="63" customWidth="1"/>
    <col min="7683" max="7683" width="12.109375" style="63" customWidth="1"/>
    <col min="7684" max="7686" width="11.109375" style="48" customWidth="1"/>
    <col min="7687" max="7687" width="53.88671875" style="81" customWidth="1"/>
    <col min="7688" max="7688" width="1.33203125" style="81" customWidth="1"/>
    <col min="7689" max="7690" width="11.109375" style="63" customWidth="1"/>
    <col min="7691" max="7691" width="12.109375" style="63" customWidth="1"/>
    <col min="7692" max="7694" width="11.109375" style="48" customWidth="1"/>
    <col min="7695" max="7695" width="53.88671875" style="81" customWidth="1"/>
    <col min="7696" max="7696" width="1.33203125" style="81" customWidth="1"/>
    <col min="7697" max="7698" width="11.109375" style="63" customWidth="1"/>
    <col min="7699" max="7699" width="12.109375" style="63" customWidth="1"/>
    <col min="7700" max="7702" width="11.109375" style="48" customWidth="1"/>
    <col min="7703" max="7703" width="53.88671875" style="81" customWidth="1"/>
    <col min="7704" max="7704" width="1.33203125" style="81" customWidth="1"/>
    <col min="7705" max="7706" width="11.109375" style="63" customWidth="1"/>
    <col min="7707" max="7707" width="12.109375" style="63" customWidth="1"/>
    <col min="7708" max="7710" width="11.109375" style="48" customWidth="1"/>
    <col min="7711" max="7711" width="53.88671875" style="81" customWidth="1"/>
    <col min="7712" max="7712" width="1.33203125" style="81" customWidth="1"/>
    <col min="7713" max="7714" width="11.109375" style="63" customWidth="1"/>
    <col min="7715" max="7715" width="12.109375" style="63" customWidth="1"/>
    <col min="7716" max="7718" width="11.109375" style="48" customWidth="1"/>
    <col min="7719" max="7719" width="53.88671875" style="81" customWidth="1"/>
    <col min="7720" max="7720" width="1.33203125" style="81" customWidth="1"/>
    <col min="7721" max="7722" width="11.109375" style="63" customWidth="1"/>
    <col min="7723" max="7723" width="12.109375" style="63" customWidth="1"/>
    <col min="7724" max="7726" width="11.109375" style="48" customWidth="1"/>
    <col min="7727" max="7727" width="53.88671875" style="81" customWidth="1"/>
    <col min="7728" max="7728" width="1.33203125" style="81" customWidth="1"/>
    <col min="7729" max="7730" width="11.109375" style="63" customWidth="1"/>
    <col min="7731" max="7731" width="12.109375" style="63" customWidth="1"/>
    <col min="7732" max="7734" width="11.109375" style="48" customWidth="1"/>
    <col min="7735" max="7735" width="53.88671875" style="81" customWidth="1"/>
    <col min="7736" max="7736" width="1.33203125" style="81" customWidth="1"/>
    <col min="7737" max="7738" width="11.109375" style="63" customWidth="1"/>
    <col min="7739" max="7739" width="12.109375" style="63" customWidth="1"/>
    <col min="7740" max="7742" width="11.109375" style="48" customWidth="1"/>
    <col min="7743" max="7743" width="53.88671875" style="81" customWidth="1"/>
    <col min="7744" max="7744" width="1.33203125" style="81" customWidth="1"/>
    <col min="7745" max="7746" width="11.109375" style="63" customWidth="1"/>
    <col min="7747" max="7747" width="12.109375" style="63" customWidth="1"/>
    <col min="7748" max="7750" width="11.109375" style="48" customWidth="1"/>
    <col min="7751" max="7751" width="53.88671875" style="81" customWidth="1"/>
    <col min="7752" max="7752" width="1.33203125" style="81" customWidth="1"/>
    <col min="7753" max="7754" width="11.109375" style="63" customWidth="1"/>
    <col min="7755" max="7755" width="12.109375" style="63" customWidth="1"/>
    <col min="7756" max="7758" width="11.109375" style="48" customWidth="1"/>
    <col min="7759" max="7759" width="53.88671875" style="81" customWidth="1"/>
    <col min="7760" max="7760" width="1.33203125" style="81" customWidth="1"/>
    <col min="7761" max="7762" width="11.109375" style="63" customWidth="1"/>
    <col min="7763" max="7763" width="12.109375" style="63" customWidth="1"/>
    <col min="7764" max="7766" width="11.109375" style="48" customWidth="1"/>
    <col min="7767" max="7767" width="53.88671875" style="81" customWidth="1"/>
    <col min="7768" max="7768" width="1.33203125" style="81" customWidth="1"/>
    <col min="7769" max="7770" width="11.109375" style="63" customWidth="1"/>
    <col min="7771" max="7771" width="12.109375" style="63" customWidth="1"/>
    <col min="7772" max="7774" width="11.109375" style="48" customWidth="1"/>
    <col min="7775" max="7775" width="53.88671875" style="81" customWidth="1"/>
    <col min="7776" max="7776" width="1.33203125" style="81" customWidth="1"/>
    <col min="7777" max="7778" width="11.109375" style="63" customWidth="1"/>
    <col min="7779" max="7779" width="12.109375" style="63" customWidth="1"/>
    <col min="7780" max="7782" width="11.109375" style="48" customWidth="1"/>
    <col min="7783" max="7783" width="53.88671875" style="81" customWidth="1"/>
    <col min="7784" max="7784" width="1.33203125" style="81" customWidth="1"/>
    <col min="7785" max="7786" width="11.109375" style="63" customWidth="1"/>
    <col min="7787" max="7787" width="12.109375" style="63" customWidth="1"/>
    <col min="7788" max="7790" width="11.109375" style="48" customWidth="1"/>
    <col min="7791" max="7791" width="53.88671875" style="81" customWidth="1"/>
    <col min="7792" max="7792" width="1.33203125" style="81" customWidth="1"/>
    <col min="7793" max="7794" width="11.109375" style="63" customWidth="1"/>
    <col min="7795" max="7795" width="12.109375" style="63" customWidth="1"/>
    <col min="7796" max="7798" width="11.109375" style="48" customWidth="1"/>
    <col min="7799" max="7799" width="53.88671875" style="81" customWidth="1"/>
    <col min="7800" max="7800" width="1.33203125" style="81" customWidth="1"/>
    <col min="7801" max="7802" width="11.109375" style="63" customWidth="1"/>
    <col min="7803" max="7803" width="12.109375" style="63" customWidth="1"/>
    <col min="7804" max="7806" width="11.109375" style="48" customWidth="1"/>
    <col min="7807" max="7807" width="53.88671875" style="81" customWidth="1"/>
    <col min="7808" max="7808" width="1.33203125" style="81" customWidth="1"/>
    <col min="7809" max="7810" width="11.109375" style="63" customWidth="1"/>
    <col min="7811" max="7811" width="12.109375" style="63" customWidth="1"/>
    <col min="7812" max="7814" width="11.109375" style="48" customWidth="1"/>
    <col min="7815" max="7815" width="53.88671875" style="81" customWidth="1"/>
    <col min="7816" max="7816" width="1.33203125" style="81" customWidth="1"/>
    <col min="7817" max="7818" width="11.109375" style="63" customWidth="1"/>
    <col min="7819" max="7819" width="12.109375" style="63" customWidth="1"/>
    <col min="7820" max="7822" width="11.109375" style="48" customWidth="1"/>
    <col min="7823" max="7823" width="53.88671875" style="81" customWidth="1"/>
    <col min="7824" max="7824" width="1.33203125" style="81" customWidth="1"/>
    <col min="7825" max="7826" width="11.109375" style="63" customWidth="1"/>
    <col min="7827" max="7827" width="12.109375" style="63" customWidth="1"/>
    <col min="7828" max="7830" width="11.109375" style="48" customWidth="1"/>
    <col min="7831" max="7831" width="53.88671875" style="81" customWidth="1"/>
    <col min="7832" max="7832" width="1.33203125" style="81" customWidth="1"/>
    <col min="7833" max="7834" width="11.109375" style="63" customWidth="1"/>
    <col min="7835" max="7835" width="12.109375" style="63" customWidth="1"/>
    <col min="7836" max="7838" width="11.109375" style="48" customWidth="1"/>
    <col min="7839" max="7839" width="53.88671875" style="81" customWidth="1"/>
    <col min="7840" max="7840" width="1.33203125" style="81" customWidth="1"/>
    <col min="7841" max="7842" width="11.109375" style="63" customWidth="1"/>
    <col min="7843" max="7843" width="12.109375" style="63" customWidth="1"/>
    <col min="7844" max="7846" width="11.109375" style="48" customWidth="1"/>
    <col min="7847" max="7847" width="53.88671875" style="81" customWidth="1"/>
    <col min="7848" max="7848" width="1.33203125" style="81" customWidth="1"/>
    <col min="7849" max="7850" width="11.109375" style="63" customWidth="1"/>
    <col min="7851" max="7851" width="12.109375" style="63" customWidth="1"/>
    <col min="7852" max="7854" width="11.109375" style="48" customWidth="1"/>
    <col min="7855" max="7855" width="53.88671875" style="81" customWidth="1"/>
    <col min="7856" max="7856" width="1.33203125" style="81" customWidth="1"/>
    <col min="7857" max="7858" width="11.109375" style="63" customWidth="1"/>
    <col min="7859" max="7859" width="12.109375" style="63" customWidth="1"/>
    <col min="7860" max="7862" width="11.109375" style="48" customWidth="1"/>
    <col min="7863" max="7863" width="53.88671875" style="81" customWidth="1"/>
    <col min="7864" max="7864" width="1.33203125" style="81" customWidth="1"/>
    <col min="7865" max="7866" width="11.109375" style="63" customWidth="1"/>
    <col min="7867" max="7867" width="12.109375" style="63" customWidth="1"/>
    <col min="7868" max="7870" width="11.109375" style="48" customWidth="1"/>
    <col min="7871" max="7871" width="53.88671875" style="81" customWidth="1"/>
    <col min="7872" max="7872" width="1.33203125" style="81" customWidth="1"/>
    <col min="7873" max="7874" width="11.109375" style="63" customWidth="1"/>
    <col min="7875" max="7875" width="12.109375" style="63" customWidth="1"/>
    <col min="7876" max="7878" width="11.109375" style="48" customWidth="1"/>
    <col min="7879" max="7879" width="53.88671875" style="81" customWidth="1"/>
    <col min="7880" max="7880" width="1.33203125" style="81" customWidth="1"/>
    <col min="7881" max="7882" width="11.109375" style="63" customWidth="1"/>
    <col min="7883" max="7883" width="12.109375" style="63" customWidth="1"/>
    <col min="7884" max="7886" width="11.109375" style="48" customWidth="1"/>
    <col min="7887" max="7887" width="53.88671875" style="81" customWidth="1"/>
    <col min="7888" max="7888" width="1.33203125" style="81" customWidth="1"/>
    <col min="7889" max="7890" width="11.109375" style="63" customWidth="1"/>
    <col min="7891" max="7891" width="12.109375" style="63" customWidth="1"/>
    <col min="7892" max="7894" width="11.109375" style="48" customWidth="1"/>
    <col min="7895" max="7895" width="53.88671875" style="81" customWidth="1"/>
    <col min="7896" max="7896" width="1.33203125" style="81" customWidth="1"/>
    <col min="7897" max="7898" width="11.109375" style="63" customWidth="1"/>
    <col min="7899" max="7899" width="12.109375" style="63" customWidth="1"/>
    <col min="7900" max="7902" width="11.109375" style="48" customWidth="1"/>
    <col min="7903" max="7903" width="53.88671875" style="81" customWidth="1"/>
    <col min="7904" max="7904" width="1.33203125" style="81" customWidth="1"/>
    <col min="7905" max="7906" width="11.109375" style="63" customWidth="1"/>
    <col min="7907" max="7907" width="12.109375" style="63" customWidth="1"/>
    <col min="7908" max="7910" width="11.109375" style="48" customWidth="1"/>
    <col min="7911" max="7911" width="53.88671875" style="81" customWidth="1"/>
    <col min="7912" max="7912" width="1.33203125" style="81" customWidth="1"/>
    <col min="7913" max="7914" width="11.109375" style="63" customWidth="1"/>
    <col min="7915" max="7915" width="12.109375" style="63" customWidth="1"/>
    <col min="7916" max="7918" width="11.109375" style="48" customWidth="1"/>
    <col min="7919" max="7919" width="53.88671875" style="81" customWidth="1"/>
    <col min="7920" max="7920" width="1.33203125" style="81" customWidth="1"/>
    <col min="7921" max="7922" width="11.109375" style="63" customWidth="1"/>
    <col min="7923" max="7923" width="12.109375" style="63" customWidth="1"/>
    <col min="7924" max="7926" width="11.109375" style="48" customWidth="1"/>
    <col min="7927" max="7927" width="53.88671875" style="81" customWidth="1"/>
    <col min="7928" max="7928" width="1.33203125" style="81" customWidth="1"/>
    <col min="7929" max="7930" width="11.109375" style="63" customWidth="1"/>
    <col min="7931" max="7931" width="12.109375" style="63" customWidth="1"/>
    <col min="7932" max="7934" width="11.109375" style="48" customWidth="1"/>
    <col min="7935" max="7935" width="53.88671875" style="81" customWidth="1"/>
    <col min="7936" max="7936" width="1.33203125" style="81" customWidth="1"/>
    <col min="7937" max="7938" width="11.109375" style="63" customWidth="1"/>
    <col min="7939" max="7939" width="12.109375" style="63" customWidth="1"/>
    <col min="7940" max="7942" width="11.109375" style="48" customWidth="1"/>
    <col min="7943" max="7943" width="53.88671875" style="81" customWidth="1"/>
    <col min="7944" max="7944" width="1.33203125" style="81" customWidth="1"/>
    <col min="7945" max="7946" width="11.109375" style="63" customWidth="1"/>
    <col min="7947" max="7947" width="12.109375" style="63" customWidth="1"/>
    <col min="7948" max="7950" width="11.109375" style="48" customWidth="1"/>
    <col min="7951" max="7951" width="53.88671875" style="81" customWidth="1"/>
    <col min="7952" max="7952" width="1.33203125" style="81" customWidth="1"/>
    <col min="7953" max="7954" width="11.109375" style="63" customWidth="1"/>
    <col min="7955" max="7955" width="12.109375" style="63" customWidth="1"/>
    <col min="7956" max="7958" width="11.109375" style="48" customWidth="1"/>
    <col min="7959" max="7959" width="53.88671875" style="81" customWidth="1"/>
    <col min="7960" max="7960" width="1.33203125" style="81" customWidth="1"/>
    <col min="7961" max="7962" width="11.109375" style="63" customWidth="1"/>
    <col min="7963" max="7963" width="12.109375" style="63" customWidth="1"/>
    <col min="7964" max="7966" width="11.109375" style="48" customWidth="1"/>
    <col min="7967" max="7967" width="53.88671875" style="81" customWidth="1"/>
    <col min="7968" max="7968" width="1.33203125" style="81" customWidth="1"/>
    <col min="7969" max="7970" width="11.109375" style="63" customWidth="1"/>
    <col min="7971" max="7971" width="12.109375" style="63" customWidth="1"/>
    <col min="7972" max="7974" width="11.109375" style="48" customWidth="1"/>
    <col min="7975" max="7975" width="53.88671875" style="81" customWidth="1"/>
    <col min="7976" max="7976" width="1.33203125" style="81" customWidth="1"/>
    <col min="7977" max="7978" width="11.109375" style="63" customWidth="1"/>
    <col min="7979" max="7979" width="12.109375" style="63" customWidth="1"/>
    <col min="7980" max="7982" width="11.109375" style="48" customWidth="1"/>
    <col min="7983" max="7983" width="53.88671875" style="81" customWidth="1"/>
    <col min="7984" max="7984" width="1.33203125" style="81" customWidth="1"/>
    <col min="7985" max="7986" width="11.109375" style="63" customWidth="1"/>
    <col min="7987" max="7987" width="12.109375" style="63" customWidth="1"/>
    <col min="7988" max="7990" width="11.109375" style="48" customWidth="1"/>
    <col min="7991" max="7991" width="53.88671875" style="81" customWidth="1"/>
    <col min="7992" max="7992" width="1.33203125" style="81" customWidth="1"/>
    <col min="7993" max="7994" width="11.109375" style="63" customWidth="1"/>
    <col min="7995" max="7995" width="12.109375" style="63" customWidth="1"/>
    <col min="7996" max="7998" width="11.109375" style="48" customWidth="1"/>
    <col min="7999" max="7999" width="53.88671875" style="81" customWidth="1"/>
    <col min="8000" max="8000" width="1.33203125" style="81" customWidth="1"/>
    <col min="8001" max="8002" width="11.109375" style="63" customWidth="1"/>
    <col min="8003" max="8003" width="12.109375" style="63" customWidth="1"/>
    <col min="8004" max="8006" width="11.109375" style="48" customWidth="1"/>
    <col min="8007" max="8007" width="53.88671875" style="81" customWidth="1"/>
    <col min="8008" max="8008" width="1.33203125" style="81" customWidth="1"/>
    <col min="8009" max="8010" width="11.109375" style="63" customWidth="1"/>
    <col min="8011" max="8011" width="12.109375" style="63" customWidth="1"/>
    <col min="8012" max="8014" width="11.109375" style="48" customWidth="1"/>
    <col min="8015" max="8015" width="53.88671875" style="81" customWidth="1"/>
    <col min="8016" max="8016" width="1.33203125" style="81" customWidth="1"/>
    <col min="8017" max="8018" width="11.109375" style="63" customWidth="1"/>
    <col min="8019" max="8019" width="12.109375" style="63" customWidth="1"/>
    <col min="8020" max="8022" width="11.109375" style="48" customWidth="1"/>
    <col min="8023" max="8023" width="53.88671875" style="81" customWidth="1"/>
    <col min="8024" max="8024" width="1.33203125" style="81" customWidth="1"/>
    <col min="8025" max="8026" width="11.109375" style="63" customWidth="1"/>
    <col min="8027" max="8027" width="12.109375" style="63" customWidth="1"/>
    <col min="8028" max="8030" width="11.109375" style="48" customWidth="1"/>
    <col min="8031" max="8031" width="53.88671875" style="81" customWidth="1"/>
    <col min="8032" max="8032" width="1.33203125" style="81" customWidth="1"/>
    <col min="8033" max="8034" width="11.109375" style="63" customWidth="1"/>
    <col min="8035" max="8035" width="12.109375" style="63" customWidth="1"/>
    <col min="8036" max="8038" width="11.109375" style="48" customWidth="1"/>
    <col min="8039" max="8039" width="53.88671875" style="81" customWidth="1"/>
    <col min="8040" max="8040" width="1.33203125" style="81" customWidth="1"/>
    <col min="8041" max="8042" width="11.109375" style="63" customWidth="1"/>
    <col min="8043" max="8043" width="12.109375" style="63" customWidth="1"/>
    <col min="8044" max="8046" width="11.109375" style="48" customWidth="1"/>
    <col min="8047" max="8047" width="53.88671875" style="81" customWidth="1"/>
    <col min="8048" max="8048" width="1.33203125" style="81" customWidth="1"/>
    <col min="8049" max="8050" width="11.109375" style="63" customWidth="1"/>
    <col min="8051" max="8051" width="12.109375" style="63" customWidth="1"/>
    <col min="8052" max="8054" width="11.109375" style="48" customWidth="1"/>
    <col min="8055" max="8055" width="53.88671875" style="81" customWidth="1"/>
    <col min="8056" max="8056" width="1.33203125" style="81" customWidth="1"/>
    <col min="8057" max="8058" width="11.109375" style="63" customWidth="1"/>
    <col min="8059" max="8059" width="12.109375" style="63" customWidth="1"/>
    <col min="8060" max="8062" width="11.109375" style="48" customWidth="1"/>
    <col min="8063" max="8063" width="53.88671875" style="81" customWidth="1"/>
    <col min="8064" max="8064" width="1.33203125" style="81" customWidth="1"/>
    <col min="8065" max="8066" width="11.109375" style="63" customWidth="1"/>
    <col min="8067" max="8067" width="12.109375" style="63" customWidth="1"/>
    <col min="8068" max="8070" width="11.109375" style="48" customWidth="1"/>
    <col min="8071" max="8071" width="53.88671875" style="81" customWidth="1"/>
    <col min="8072" max="8072" width="1.33203125" style="81" customWidth="1"/>
    <col min="8073" max="8074" width="11.109375" style="63" customWidth="1"/>
    <col min="8075" max="8075" width="12.109375" style="63" customWidth="1"/>
    <col min="8076" max="8078" width="11.109375" style="48" customWidth="1"/>
    <col min="8079" max="8079" width="53.88671875" style="81" customWidth="1"/>
    <col min="8080" max="8080" width="1.33203125" style="81" customWidth="1"/>
    <col min="8081" max="8082" width="11.109375" style="63" customWidth="1"/>
    <col min="8083" max="8083" width="12.109375" style="63" customWidth="1"/>
    <col min="8084" max="8086" width="11.109375" style="48" customWidth="1"/>
    <col min="8087" max="8087" width="53.88671875" style="81" customWidth="1"/>
    <col min="8088" max="8088" width="1.33203125" style="81" customWidth="1"/>
    <col min="8089" max="8090" width="11.109375" style="63" customWidth="1"/>
    <col min="8091" max="8091" width="12.109375" style="63" customWidth="1"/>
    <col min="8092" max="8094" width="11.109375" style="48" customWidth="1"/>
    <col min="8095" max="8095" width="53.88671875" style="81" customWidth="1"/>
    <col min="8096" max="8096" width="1.33203125" style="81" customWidth="1"/>
    <col min="8097" max="8098" width="11.109375" style="63" customWidth="1"/>
    <col min="8099" max="8099" width="12.109375" style="63" customWidth="1"/>
    <col min="8100" max="8102" width="11.109375" style="48" customWidth="1"/>
    <col min="8103" max="8103" width="53.88671875" style="81" customWidth="1"/>
    <col min="8104" max="8104" width="1.33203125" style="81" customWidth="1"/>
    <col min="8105" max="8106" width="11.109375" style="63" customWidth="1"/>
    <col min="8107" max="8107" width="12.109375" style="63" customWidth="1"/>
    <col min="8108" max="8110" width="11.109375" style="48" customWidth="1"/>
    <col min="8111" max="8111" width="53.88671875" style="81" customWidth="1"/>
    <col min="8112" max="8112" width="1.33203125" style="81" customWidth="1"/>
    <col min="8113" max="8114" width="11.109375" style="63" customWidth="1"/>
    <col min="8115" max="8115" width="12.109375" style="63" customWidth="1"/>
    <col min="8116" max="8118" width="11.109375" style="48" customWidth="1"/>
    <col min="8119" max="8119" width="53.88671875" style="81" customWidth="1"/>
    <col min="8120" max="8120" width="1.33203125" style="81" customWidth="1"/>
    <col min="8121" max="8122" width="11.109375" style="63" customWidth="1"/>
    <col min="8123" max="8123" width="12.109375" style="63" customWidth="1"/>
    <col min="8124" max="8126" width="11.109375" style="48" customWidth="1"/>
    <col min="8127" max="8127" width="53.88671875" style="81" customWidth="1"/>
    <col min="8128" max="8128" width="1.33203125" style="81" customWidth="1"/>
    <col min="8129" max="8130" width="11.109375" style="63" customWidth="1"/>
    <col min="8131" max="8131" width="12.109375" style="63" customWidth="1"/>
    <col min="8132" max="8134" width="11.109375" style="48" customWidth="1"/>
    <col min="8135" max="8135" width="53.88671875" style="81" customWidth="1"/>
    <col min="8136" max="8136" width="1.33203125" style="81" customWidth="1"/>
    <col min="8137" max="8138" width="11.109375" style="63" customWidth="1"/>
    <col min="8139" max="8139" width="12.109375" style="63" customWidth="1"/>
    <col min="8140" max="8142" width="11.109375" style="48" customWidth="1"/>
    <col min="8143" max="8143" width="53.88671875" style="81" customWidth="1"/>
    <col min="8144" max="8144" width="1.33203125" style="81" customWidth="1"/>
    <col min="8145" max="8146" width="11.109375" style="63" customWidth="1"/>
    <col min="8147" max="8147" width="12.109375" style="63" customWidth="1"/>
    <col min="8148" max="8150" width="11.109375" style="48" customWidth="1"/>
    <col min="8151" max="8151" width="53.88671875" style="81" customWidth="1"/>
    <col min="8152" max="8152" width="1.33203125" style="81" customWidth="1"/>
    <col min="8153" max="8154" width="11.109375" style="63" customWidth="1"/>
    <col min="8155" max="8155" width="12.109375" style="63" customWidth="1"/>
    <col min="8156" max="8158" width="11.109375" style="48" customWidth="1"/>
    <col min="8159" max="8159" width="53.88671875" style="81" customWidth="1"/>
    <col min="8160" max="8160" width="1.33203125" style="81" customWidth="1"/>
    <col min="8161" max="8162" width="11.109375" style="63" customWidth="1"/>
    <col min="8163" max="8163" width="12.109375" style="63" customWidth="1"/>
    <col min="8164" max="8166" width="11.109375" style="48" customWidth="1"/>
    <col min="8167" max="8167" width="53.88671875" style="81" customWidth="1"/>
    <col min="8168" max="8168" width="1.33203125" style="81" customWidth="1"/>
    <col min="8169" max="8170" width="11.109375" style="63" customWidth="1"/>
    <col min="8171" max="8171" width="12.109375" style="63" customWidth="1"/>
    <col min="8172" max="8174" width="11.109375" style="48" customWidth="1"/>
    <col min="8175" max="8175" width="53.88671875" style="81" customWidth="1"/>
    <col min="8176" max="8176" width="1.33203125" style="81" customWidth="1"/>
    <col min="8177" max="8178" width="11.109375" style="63" customWidth="1"/>
    <col min="8179" max="8179" width="12.109375" style="63" customWidth="1"/>
    <col min="8180" max="8182" width="11.109375" style="48" customWidth="1"/>
    <col min="8183" max="8183" width="53.88671875" style="81" customWidth="1"/>
    <col min="8184" max="8184" width="1.33203125" style="81" customWidth="1"/>
    <col min="8185" max="8186" width="11.109375" style="63" customWidth="1"/>
    <col min="8187" max="8187" width="12.109375" style="63" customWidth="1"/>
    <col min="8188" max="8190" width="11.109375" style="48" customWidth="1"/>
    <col min="8191" max="8191" width="53.88671875" style="81" customWidth="1"/>
    <col min="8192" max="8192" width="1.33203125" style="81" customWidth="1"/>
    <col min="8193" max="8194" width="11.109375" style="63" customWidth="1"/>
    <col min="8195" max="8195" width="12.109375" style="63" customWidth="1"/>
    <col min="8196" max="8198" width="11.109375" style="48" customWidth="1"/>
    <col min="8199" max="8199" width="53.88671875" style="81" customWidth="1"/>
    <col min="8200" max="8200" width="1.33203125" style="81" customWidth="1"/>
    <col min="8201" max="8202" width="11.109375" style="63" customWidth="1"/>
    <col min="8203" max="8203" width="12.109375" style="63" customWidth="1"/>
    <col min="8204" max="8206" width="11.109375" style="48" customWidth="1"/>
    <col min="8207" max="8207" width="53.88671875" style="81" customWidth="1"/>
    <col min="8208" max="8208" width="1.33203125" style="81" customWidth="1"/>
    <col min="8209" max="8210" width="11.109375" style="63" customWidth="1"/>
    <col min="8211" max="8211" width="12.109375" style="63" customWidth="1"/>
    <col min="8212" max="8214" width="11.109375" style="48" customWidth="1"/>
    <col min="8215" max="8215" width="53.88671875" style="81" customWidth="1"/>
    <col min="8216" max="8216" width="1.33203125" style="81" customWidth="1"/>
    <col min="8217" max="8218" width="11.109375" style="63" customWidth="1"/>
    <col min="8219" max="8219" width="12.109375" style="63" customWidth="1"/>
    <col min="8220" max="8222" width="11.109375" style="48" customWidth="1"/>
    <col min="8223" max="8223" width="53.88671875" style="81" customWidth="1"/>
    <col min="8224" max="8224" width="1.33203125" style="81" customWidth="1"/>
    <col min="8225" max="8226" width="11.109375" style="63" customWidth="1"/>
    <col min="8227" max="8227" width="12.109375" style="63" customWidth="1"/>
    <col min="8228" max="8230" width="11.109375" style="48" customWidth="1"/>
    <col min="8231" max="8231" width="53.88671875" style="81" customWidth="1"/>
    <col min="8232" max="8232" width="1.33203125" style="81" customWidth="1"/>
    <col min="8233" max="8234" width="11.109375" style="63" customWidth="1"/>
    <col min="8235" max="8235" width="12.109375" style="63" customWidth="1"/>
    <col min="8236" max="8238" width="11.109375" style="48" customWidth="1"/>
    <col min="8239" max="8239" width="53.88671875" style="81" customWidth="1"/>
    <col min="8240" max="8240" width="1.33203125" style="81" customWidth="1"/>
    <col min="8241" max="8242" width="11.109375" style="63" customWidth="1"/>
    <col min="8243" max="8243" width="12.109375" style="63" customWidth="1"/>
    <col min="8244" max="8246" width="11.109375" style="48" customWidth="1"/>
    <col min="8247" max="8247" width="53.88671875" style="81" customWidth="1"/>
    <col min="8248" max="8248" width="1.33203125" style="81" customWidth="1"/>
    <col min="8249" max="8250" width="11.109375" style="63" customWidth="1"/>
    <col min="8251" max="8251" width="12.109375" style="63" customWidth="1"/>
    <col min="8252" max="8254" width="11.109375" style="48" customWidth="1"/>
    <col min="8255" max="8255" width="53.88671875" style="81" customWidth="1"/>
    <col min="8256" max="8256" width="1.33203125" style="81" customWidth="1"/>
    <col min="8257" max="8258" width="11.109375" style="63" customWidth="1"/>
    <col min="8259" max="8259" width="12.109375" style="63" customWidth="1"/>
    <col min="8260" max="8262" width="11.109375" style="48" customWidth="1"/>
    <col min="8263" max="8263" width="53.88671875" style="81" customWidth="1"/>
    <col min="8264" max="8264" width="1.33203125" style="81" customWidth="1"/>
    <col min="8265" max="8266" width="11.109375" style="63" customWidth="1"/>
    <col min="8267" max="8267" width="12.109375" style="63" customWidth="1"/>
    <col min="8268" max="8270" width="11.109375" style="48" customWidth="1"/>
    <col min="8271" max="8271" width="53.88671875" style="81" customWidth="1"/>
    <col min="8272" max="8272" width="1.33203125" style="81" customWidth="1"/>
    <col min="8273" max="8274" width="11.109375" style="63" customWidth="1"/>
    <col min="8275" max="8275" width="12.109375" style="63" customWidth="1"/>
    <col min="8276" max="8278" width="11.109375" style="48" customWidth="1"/>
    <col min="8279" max="8279" width="53.88671875" style="81" customWidth="1"/>
    <col min="8280" max="8280" width="1.33203125" style="81" customWidth="1"/>
    <col min="8281" max="8282" width="11.109375" style="63" customWidth="1"/>
    <col min="8283" max="8283" width="12.109375" style="63" customWidth="1"/>
    <col min="8284" max="8286" width="11.109375" style="48" customWidth="1"/>
    <col min="8287" max="8287" width="53.88671875" style="81" customWidth="1"/>
    <col min="8288" max="8288" width="1.33203125" style="81" customWidth="1"/>
    <col min="8289" max="8290" width="11.109375" style="63" customWidth="1"/>
    <col min="8291" max="8291" width="12.109375" style="63" customWidth="1"/>
    <col min="8292" max="8294" width="11.109375" style="48" customWidth="1"/>
    <col min="8295" max="8295" width="53.88671875" style="81" customWidth="1"/>
    <col min="8296" max="8296" width="1.33203125" style="81" customWidth="1"/>
    <col min="8297" max="8298" width="11.109375" style="63" customWidth="1"/>
    <col min="8299" max="8299" width="12.109375" style="63" customWidth="1"/>
    <col min="8300" max="8302" width="11.109375" style="48" customWidth="1"/>
    <col min="8303" max="8303" width="53.88671875" style="81" customWidth="1"/>
    <col min="8304" max="8304" width="1.33203125" style="81" customWidth="1"/>
    <col min="8305" max="8306" width="11.109375" style="63" customWidth="1"/>
    <col min="8307" max="8307" width="12.109375" style="63" customWidth="1"/>
    <col min="8308" max="8310" width="11.109375" style="48" customWidth="1"/>
    <col min="8311" max="8311" width="53.88671875" style="81" customWidth="1"/>
    <col min="8312" max="8312" width="1.33203125" style="81" customWidth="1"/>
    <col min="8313" max="8314" width="11.109375" style="63" customWidth="1"/>
    <col min="8315" max="8315" width="12.109375" style="63" customWidth="1"/>
    <col min="8316" max="8318" width="11.109375" style="48" customWidth="1"/>
    <col min="8319" max="8319" width="53.88671875" style="81" customWidth="1"/>
    <col min="8320" max="8320" width="1.33203125" style="81" customWidth="1"/>
    <col min="8321" max="8322" width="11.109375" style="63" customWidth="1"/>
    <col min="8323" max="8323" width="12.109375" style="63" customWidth="1"/>
    <col min="8324" max="8326" width="11.109375" style="48" customWidth="1"/>
    <col min="8327" max="8327" width="53.88671875" style="81" customWidth="1"/>
    <col min="8328" max="8328" width="1.33203125" style="81" customWidth="1"/>
    <col min="8329" max="8330" width="11.109375" style="63" customWidth="1"/>
    <col min="8331" max="8331" width="12.109375" style="63" customWidth="1"/>
    <col min="8332" max="8334" width="11.109375" style="48" customWidth="1"/>
    <col min="8335" max="8335" width="53.88671875" style="81" customWidth="1"/>
    <col min="8336" max="8336" width="1.33203125" style="81" customWidth="1"/>
    <col min="8337" max="8338" width="11.109375" style="63" customWidth="1"/>
    <col min="8339" max="8339" width="12.109375" style="63" customWidth="1"/>
    <col min="8340" max="8342" width="11.109375" style="48" customWidth="1"/>
    <col min="8343" max="8343" width="53.88671875" style="81" customWidth="1"/>
    <col min="8344" max="8344" width="1.33203125" style="81" customWidth="1"/>
    <col min="8345" max="8346" width="11.109375" style="63" customWidth="1"/>
    <col min="8347" max="8347" width="12.109375" style="63" customWidth="1"/>
    <col min="8348" max="8350" width="11.109375" style="48" customWidth="1"/>
    <col min="8351" max="8351" width="53.88671875" style="81" customWidth="1"/>
    <col min="8352" max="8352" width="1.33203125" style="81" customWidth="1"/>
    <col min="8353" max="8354" width="11.109375" style="63" customWidth="1"/>
    <col min="8355" max="8355" width="12.109375" style="63" customWidth="1"/>
    <col min="8356" max="8358" width="11.109375" style="48" customWidth="1"/>
    <col min="8359" max="8359" width="53.88671875" style="81" customWidth="1"/>
    <col min="8360" max="8360" width="1.33203125" style="81" customWidth="1"/>
    <col min="8361" max="8362" width="11.109375" style="63" customWidth="1"/>
    <col min="8363" max="8363" width="12.109375" style="63" customWidth="1"/>
    <col min="8364" max="8366" width="11.109375" style="48" customWidth="1"/>
    <col min="8367" max="8367" width="53.88671875" style="81" customWidth="1"/>
    <col min="8368" max="8368" width="1.33203125" style="81" customWidth="1"/>
    <col min="8369" max="8370" width="11.109375" style="63" customWidth="1"/>
    <col min="8371" max="8371" width="12.109375" style="63" customWidth="1"/>
    <col min="8372" max="8374" width="11.109375" style="48" customWidth="1"/>
    <col min="8375" max="8375" width="53.88671875" style="81" customWidth="1"/>
    <col min="8376" max="8376" width="1.33203125" style="81" customWidth="1"/>
    <col min="8377" max="8378" width="11.109375" style="63" customWidth="1"/>
    <col min="8379" max="8379" width="12.109375" style="63" customWidth="1"/>
    <col min="8380" max="8382" width="11.109375" style="48" customWidth="1"/>
    <col min="8383" max="8383" width="53.88671875" style="81" customWidth="1"/>
    <col min="8384" max="8384" width="1.33203125" style="81" customWidth="1"/>
    <col min="8385" max="8386" width="11.109375" style="63" customWidth="1"/>
    <col min="8387" max="8387" width="12.109375" style="63" customWidth="1"/>
    <col min="8388" max="8390" width="11.109375" style="48" customWidth="1"/>
    <col min="8391" max="8391" width="53.88671875" style="81" customWidth="1"/>
    <col min="8392" max="8392" width="1.33203125" style="81" customWidth="1"/>
    <col min="8393" max="8394" width="11.109375" style="63" customWidth="1"/>
    <col min="8395" max="8395" width="12.109375" style="63" customWidth="1"/>
    <col min="8396" max="8398" width="11.109375" style="48" customWidth="1"/>
    <col min="8399" max="8399" width="53.88671875" style="81" customWidth="1"/>
    <col min="8400" max="8400" width="1.33203125" style="81" customWidth="1"/>
    <col min="8401" max="8402" width="11.109375" style="63" customWidth="1"/>
    <col min="8403" max="8403" width="12.109375" style="63" customWidth="1"/>
    <col min="8404" max="8406" width="11.109375" style="48" customWidth="1"/>
    <col min="8407" max="8407" width="53.88671875" style="81" customWidth="1"/>
    <col min="8408" max="8408" width="1.33203125" style="81" customWidth="1"/>
    <col min="8409" max="8410" width="11.109375" style="63" customWidth="1"/>
    <col min="8411" max="8411" width="12.109375" style="63" customWidth="1"/>
    <col min="8412" max="8414" width="11.109375" style="48" customWidth="1"/>
    <col min="8415" max="8415" width="53.88671875" style="81" customWidth="1"/>
    <col min="8416" max="8416" width="1.33203125" style="81" customWidth="1"/>
    <col min="8417" max="8418" width="11.109375" style="63" customWidth="1"/>
    <col min="8419" max="8419" width="12.109375" style="63" customWidth="1"/>
    <col min="8420" max="8422" width="11.109375" style="48" customWidth="1"/>
    <col min="8423" max="8423" width="53.88671875" style="81" customWidth="1"/>
    <col min="8424" max="8424" width="1.33203125" style="81" customWidth="1"/>
    <col min="8425" max="8426" width="11.109375" style="63" customWidth="1"/>
    <col min="8427" max="8427" width="12.109375" style="63" customWidth="1"/>
    <col min="8428" max="8430" width="11.109375" style="48" customWidth="1"/>
    <col min="8431" max="8431" width="53.88671875" style="81" customWidth="1"/>
    <col min="8432" max="8432" width="1.33203125" style="81" customWidth="1"/>
    <col min="8433" max="8434" width="11.109375" style="63" customWidth="1"/>
    <col min="8435" max="8435" width="12.109375" style="63" customWidth="1"/>
    <col min="8436" max="8438" width="11.109375" style="48" customWidth="1"/>
    <col min="8439" max="8439" width="53.88671875" style="81" customWidth="1"/>
    <col min="8440" max="8440" width="1.33203125" style="81" customWidth="1"/>
    <col min="8441" max="8442" width="11.109375" style="63" customWidth="1"/>
    <col min="8443" max="8443" width="12.109375" style="63" customWidth="1"/>
    <col min="8444" max="8446" width="11.109375" style="48" customWidth="1"/>
    <col min="8447" max="8447" width="53.88671875" style="81" customWidth="1"/>
    <col min="8448" max="8448" width="1.33203125" style="81" customWidth="1"/>
    <col min="8449" max="8450" width="11.109375" style="63" customWidth="1"/>
    <col min="8451" max="8451" width="12.109375" style="63" customWidth="1"/>
    <col min="8452" max="8454" width="11.109375" style="48" customWidth="1"/>
    <col min="8455" max="8455" width="53.88671875" style="81" customWidth="1"/>
    <col min="8456" max="8456" width="1.33203125" style="81" customWidth="1"/>
    <col min="8457" max="8458" width="11.109375" style="63" customWidth="1"/>
    <col min="8459" max="8459" width="12.109375" style="63" customWidth="1"/>
    <col min="8460" max="8462" width="11.109375" style="48" customWidth="1"/>
    <col min="8463" max="8463" width="53.88671875" style="81" customWidth="1"/>
    <col min="8464" max="8464" width="1.33203125" style="81" customWidth="1"/>
    <col min="8465" max="8466" width="11.109375" style="63" customWidth="1"/>
    <col min="8467" max="8467" width="12.109375" style="63" customWidth="1"/>
    <col min="8468" max="8470" width="11.109375" style="48" customWidth="1"/>
    <col min="8471" max="8471" width="53.88671875" style="81" customWidth="1"/>
    <col min="8472" max="8472" width="1.33203125" style="81" customWidth="1"/>
    <col min="8473" max="8474" width="11.109375" style="63" customWidth="1"/>
    <col min="8475" max="8475" width="12.109375" style="63" customWidth="1"/>
    <col min="8476" max="8478" width="11.109375" style="48" customWidth="1"/>
    <col min="8479" max="8479" width="53.88671875" style="81" customWidth="1"/>
    <col min="8480" max="8480" width="1.33203125" style="81" customWidth="1"/>
    <col min="8481" max="8482" width="11.109375" style="63" customWidth="1"/>
    <col min="8483" max="8483" width="12.109375" style="63" customWidth="1"/>
    <col min="8484" max="8486" width="11.109375" style="48" customWidth="1"/>
    <col min="8487" max="8487" width="53.88671875" style="81" customWidth="1"/>
    <col min="8488" max="8488" width="1.33203125" style="81" customWidth="1"/>
    <col min="8489" max="8490" width="11.109375" style="63" customWidth="1"/>
    <col min="8491" max="8491" width="12.109375" style="63" customWidth="1"/>
    <col min="8492" max="8494" width="11.109375" style="48" customWidth="1"/>
    <col min="8495" max="8495" width="53.88671875" style="81" customWidth="1"/>
    <col min="8496" max="8496" width="1.33203125" style="81" customWidth="1"/>
    <col min="8497" max="8498" width="11.109375" style="63" customWidth="1"/>
    <col min="8499" max="8499" width="12.109375" style="63" customWidth="1"/>
    <col min="8500" max="8502" width="11.109375" style="48" customWidth="1"/>
    <col min="8503" max="8503" width="53.88671875" style="81" customWidth="1"/>
    <col min="8504" max="8504" width="1.33203125" style="81" customWidth="1"/>
    <col min="8505" max="8506" width="11.109375" style="63" customWidth="1"/>
    <col min="8507" max="8507" width="12.109375" style="63" customWidth="1"/>
    <col min="8508" max="8510" width="11.109375" style="48" customWidth="1"/>
    <col min="8511" max="8511" width="53.88671875" style="81" customWidth="1"/>
    <col min="8512" max="8512" width="1.33203125" style="81" customWidth="1"/>
    <col min="8513" max="8514" width="11.109375" style="63" customWidth="1"/>
    <col min="8515" max="8515" width="12.109375" style="63" customWidth="1"/>
    <col min="8516" max="8518" width="11.109375" style="48" customWidth="1"/>
    <col min="8519" max="8519" width="53.88671875" style="81" customWidth="1"/>
    <col min="8520" max="8520" width="1.33203125" style="81" customWidth="1"/>
    <col min="8521" max="8522" width="11.109375" style="63" customWidth="1"/>
    <col min="8523" max="8523" width="12.109375" style="63" customWidth="1"/>
    <col min="8524" max="8526" width="11.109375" style="48" customWidth="1"/>
    <col min="8527" max="8527" width="53.88671875" style="81" customWidth="1"/>
    <col min="8528" max="8528" width="1.33203125" style="81" customWidth="1"/>
    <col min="8529" max="8530" width="11.109375" style="63" customWidth="1"/>
    <col min="8531" max="8531" width="12.109375" style="63" customWidth="1"/>
    <col min="8532" max="8534" width="11.109375" style="48" customWidth="1"/>
    <col min="8535" max="8535" width="53.88671875" style="81" customWidth="1"/>
    <col min="8536" max="8536" width="1.33203125" style="81" customWidth="1"/>
    <col min="8537" max="8538" width="11.109375" style="63" customWidth="1"/>
    <col min="8539" max="8539" width="12.109375" style="63" customWidth="1"/>
    <col min="8540" max="8542" width="11.109375" style="48" customWidth="1"/>
    <col min="8543" max="8543" width="53.88671875" style="81" customWidth="1"/>
    <col min="8544" max="8544" width="1.33203125" style="81" customWidth="1"/>
    <col min="8545" max="8546" width="11.109375" style="63" customWidth="1"/>
    <col min="8547" max="8547" width="12.109375" style="63" customWidth="1"/>
    <col min="8548" max="8550" width="11.109375" style="48" customWidth="1"/>
    <col min="8551" max="8551" width="53.88671875" style="81" customWidth="1"/>
    <col min="8552" max="8552" width="1.33203125" style="81" customWidth="1"/>
    <col min="8553" max="8554" width="11.109375" style="63" customWidth="1"/>
    <col min="8555" max="8555" width="12.109375" style="63" customWidth="1"/>
    <col min="8556" max="8558" width="11.109375" style="48" customWidth="1"/>
    <col min="8559" max="8559" width="53.88671875" style="81" customWidth="1"/>
    <col min="8560" max="8560" width="1.33203125" style="81" customWidth="1"/>
    <col min="8561" max="8562" width="11.109375" style="63" customWidth="1"/>
    <col min="8563" max="8563" width="12.109375" style="63" customWidth="1"/>
    <col min="8564" max="8566" width="11.109375" style="48" customWidth="1"/>
    <col min="8567" max="8567" width="53.88671875" style="81" customWidth="1"/>
    <col min="8568" max="8568" width="1.33203125" style="81" customWidth="1"/>
    <col min="8569" max="8570" width="11.109375" style="63" customWidth="1"/>
    <col min="8571" max="8571" width="12.109375" style="63" customWidth="1"/>
    <col min="8572" max="8574" width="11.109375" style="48" customWidth="1"/>
    <col min="8575" max="8575" width="53.88671875" style="81" customWidth="1"/>
    <col min="8576" max="8576" width="1.33203125" style="81" customWidth="1"/>
    <col min="8577" max="8578" width="11.109375" style="63" customWidth="1"/>
    <col min="8579" max="8579" width="12.109375" style="63" customWidth="1"/>
    <col min="8580" max="8582" width="11.109375" style="48" customWidth="1"/>
    <col min="8583" max="8583" width="53.88671875" style="81" customWidth="1"/>
    <col min="8584" max="8584" width="1.33203125" style="81" customWidth="1"/>
    <col min="8585" max="8586" width="11.109375" style="63" customWidth="1"/>
    <col min="8587" max="8587" width="12.109375" style="63" customWidth="1"/>
    <col min="8588" max="8590" width="11.109375" style="48" customWidth="1"/>
    <col min="8591" max="8591" width="53.88671875" style="81" customWidth="1"/>
    <col min="8592" max="8592" width="1.33203125" style="81" customWidth="1"/>
    <col min="8593" max="8594" width="11.109375" style="63" customWidth="1"/>
    <col min="8595" max="8595" width="12.109375" style="63" customWidth="1"/>
    <col min="8596" max="8598" width="11.109375" style="48" customWidth="1"/>
    <col min="8599" max="8599" width="53.88671875" style="81" customWidth="1"/>
    <col min="8600" max="8600" width="1.33203125" style="81" customWidth="1"/>
    <col min="8601" max="8602" width="11.109375" style="63" customWidth="1"/>
    <col min="8603" max="8603" width="12.109375" style="63" customWidth="1"/>
    <col min="8604" max="8606" width="11.109375" style="48" customWidth="1"/>
    <col min="8607" max="8607" width="53.88671875" style="81" customWidth="1"/>
    <col min="8608" max="8608" width="1.33203125" style="81" customWidth="1"/>
    <col min="8609" max="8610" width="11.109375" style="63" customWidth="1"/>
    <col min="8611" max="8611" width="12.109375" style="63" customWidth="1"/>
    <col min="8612" max="8614" width="11.109375" style="48" customWidth="1"/>
    <col min="8615" max="8615" width="53.88671875" style="81" customWidth="1"/>
    <col min="8616" max="8616" width="1.33203125" style="81" customWidth="1"/>
    <col min="8617" max="8618" width="11.109375" style="63" customWidth="1"/>
    <col min="8619" max="8619" width="12.109375" style="63" customWidth="1"/>
    <col min="8620" max="8622" width="11.109375" style="48" customWidth="1"/>
    <col min="8623" max="8623" width="53.88671875" style="81" customWidth="1"/>
    <col min="8624" max="8624" width="1.33203125" style="81" customWidth="1"/>
    <col min="8625" max="8626" width="11.109375" style="63" customWidth="1"/>
    <col min="8627" max="8627" width="12.109375" style="63" customWidth="1"/>
    <col min="8628" max="8630" width="11.109375" style="48" customWidth="1"/>
    <col min="8631" max="8631" width="53.88671875" style="81" customWidth="1"/>
    <col min="8632" max="8632" width="1.33203125" style="81" customWidth="1"/>
    <col min="8633" max="8634" width="11.109375" style="63" customWidth="1"/>
    <col min="8635" max="8635" width="12.109375" style="63" customWidth="1"/>
    <col min="8636" max="8638" width="11.109375" style="48" customWidth="1"/>
    <col min="8639" max="8639" width="53.88671875" style="81" customWidth="1"/>
    <col min="8640" max="8640" width="1.33203125" style="81" customWidth="1"/>
    <col min="8641" max="8642" width="11.109375" style="63" customWidth="1"/>
    <col min="8643" max="8643" width="12.109375" style="63" customWidth="1"/>
    <col min="8644" max="8646" width="11.109375" style="48" customWidth="1"/>
    <col min="8647" max="8647" width="53.88671875" style="81" customWidth="1"/>
    <col min="8648" max="8648" width="1.33203125" style="81" customWidth="1"/>
    <col min="8649" max="8650" width="11.109375" style="63" customWidth="1"/>
    <col min="8651" max="8651" width="12.109375" style="63" customWidth="1"/>
    <col min="8652" max="8654" width="11.109375" style="48" customWidth="1"/>
    <col min="8655" max="8655" width="53.88671875" style="81" customWidth="1"/>
    <col min="8656" max="8656" width="1.33203125" style="81" customWidth="1"/>
    <col min="8657" max="8658" width="11.109375" style="63" customWidth="1"/>
    <col min="8659" max="8659" width="12.109375" style="63" customWidth="1"/>
    <col min="8660" max="8662" width="11.109375" style="48" customWidth="1"/>
    <col min="8663" max="8663" width="53.88671875" style="81" customWidth="1"/>
    <col min="8664" max="8664" width="1.33203125" style="81" customWidth="1"/>
    <col min="8665" max="8666" width="11.109375" style="63" customWidth="1"/>
    <col min="8667" max="8667" width="12.109375" style="63" customWidth="1"/>
    <col min="8668" max="8670" width="11.109375" style="48" customWidth="1"/>
    <col min="8671" max="8671" width="53.88671875" style="81" customWidth="1"/>
    <col min="8672" max="8672" width="1.33203125" style="81" customWidth="1"/>
    <col min="8673" max="8674" width="11.109375" style="63" customWidth="1"/>
    <col min="8675" max="8675" width="12.109375" style="63" customWidth="1"/>
    <col min="8676" max="8678" width="11.109375" style="48" customWidth="1"/>
    <col min="8679" max="8679" width="53.88671875" style="81" customWidth="1"/>
    <col min="8680" max="8680" width="1.33203125" style="81" customWidth="1"/>
    <col min="8681" max="8682" width="11.109375" style="63" customWidth="1"/>
    <col min="8683" max="8683" width="12.109375" style="63" customWidth="1"/>
    <col min="8684" max="8686" width="11.109375" style="48" customWidth="1"/>
    <col min="8687" max="8687" width="53.88671875" style="81" customWidth="1"/>
    <col min="8688" max="8688" width="1.33203125" style="81" customWidth="1"/>
    <col min="8689" max="8690" width="11.109375" style="63" customWidth="1"/>
    <col min="8691" max="8691" width="12.109375" style="63" customWidth="1"/>
    <col min="8692" max="8694" width="11.109375" style="48" customWidth="1"/>
    <col min="8695" max="8695" width="53.88671875" style="81" customWidth="1"/>
    <col min="8696" max="8696" width="1.33203125" style="81" customWidth="1"/>
    <col min="8697" max="8698" width="11.109375" style="63" customWidth="1"/>
    <col min="8699" max="8699" width="12.109375" style="63" customWidth="1"/>
    <col min="8700" max="8702" width="11.109375" style="48" customWidth="1"/>
    <col min="8703" max="8703" width="53.88671875" style="81" customWidth="1"/>
    <col min="8704" max="8704" width="1.33203125" style="81" customWidth="1"/>
    <col min="8705" max="8706" width="11.109375" style="63" customWidth="1"/>
    <col min="8707" max="8707" width="12.109375" style="63" customWidth="1"/>
    <col min="8708" max="8710" width="11.109375" style="48" customWidth="1"/>
    <col min="8711" max="8711" width="53.88671875" style="81" customWidth="1"/>
    <col min="8712" max="8712" width="1.33203125" style="81" customWidth="1"/>
    <col min="8713" max="8714" width="11.109375" style="63" customWidth="1"/>
    <col min="8715" max="8715" width="12.109375" style="63" customWidth="1"/>
    <col min="8716" max="8718" width="11.109375" style="48" customWidth="1"/>
    <col min="8719" max="8719" width="53.88671875" style="81" customWidth="1"/>
    <col min="8720" max="8720" width="1.33203125" style="81" customWidth="1"/>
    <col min="8721" max="8722" width="11.109375" style="63" customWidth="1"/>
    <col min="8723" max="8723" width="12.109375" style="63" customWidth="1"/>
    <col min="8724" max="8726" width="11.109375" style="48" customWidth="1"/>
    <col min="8727" max="8727" width="53.88671875" style="81" customWidth="1"/>
    <col min="8728" max="8728" width="1.33203125" style="81" customWidth="1"/>
    <col min="8729" max="8730" width="11.109375" style="63" customWidth="1"/>
    <col min="8731" max="8731" width="12.109375" style="63" customWidth="1"/>
    <col min="8732" max="8734" width="11.109375" style="48" customWidth="1"/>
    <col min="8735" max="8735" width="53.88671875" style="81" customWidth="1"/>
    <col min="8736" max="8736" width="1.33203125" style="81" customWidth="1"/>
    <col min="8737" max="8738" width="11.109375" style="63" customWidth="1"/>
    <col min="8739" max="8739" width="12.109375" style="63" customWidth="1"/>
    <col min="8740" max="8742" width="11.109375" style="48" customWidth="1"/>
    <col min="8743" max="8743" width="53.88671875" style="81" customWidth="1"/>
    <col min="8744" max="8744" width="1.33203125" style="81" customWidth="1"/>
    <col min="8745" max="8746" width="11.109375" style="63" customWidth="1"/>
    <col min="8747" max="8747" width="12.109375" style="63" customWidth="1"/>
    <col min="8748" max="8750" width="11.109375" style="48" customWidth="1"/>
    <col min="8751" max="8751" width="53.88671875" style="81" customWidth="1"/>
    <col min="8752" max="8752" width="1.33203125" style="81" customWidth="1"/>
    <col min="8753" max="8754" width="11.109375" style="63" customWidth="1"/>
    <col min="8755" max="8755" width="12.109375" style="63" customWidth="1"/>
    <col min="8756" max="8758" width="11.109375" style="48" customWidth="1"/>
    <col min="8759" max="8759" width="53.88671875" style="81" customWidth="1"/>
    <col min="8760" max="8760" width="1.33203125" style="81" customWidth="1"/>
    <col min="8761" max="8762" width="11.109375" style="63" customWidth="1"/>
    <col min="8763" max="8763" width="12.109375" style="63" customWidth="1"/>
    <col min="8764" max="8766" width="11.109375" style="48" customWidth="1"/>
    <col min="8767" max="8767" width="53.88671875" style="81" customWidth="1"/>
    <col min="8768" max="8768" width="1.33203125" style="81" customWidth="1"/>
    <col min="8769" max="8770" width="11.109375" style="63" customWidth="1"/>
    <col min="8771" max="8771" width="12.109375" style="63" customWidth="1"/>
    <col min="8772" max="8774" width="11.109375" style="48" customWidth="1"/>
    <col min="8775" max="8775" width="53.88671875" style="81" customWidth="1"/>
    <col min="8776" max="8776" width="1.33203125" style="81" customWidth="1"/>
    <col min="8777" max="8778" width="11.109375" style="63" customWidth="1"/>
    <col min="8779" max="8779" width="12.109375" style="63" customWidth="1"/>
    <col min="8780" max="8782" width="11.109375" style="48" customWidth="1"/>
    <col min="8783" max="8783" width="53.88671875" style="81" customWidth="1"/>
    <col min="8784" max="8784" width="1.33203125" style="81" customWidth="1"/>
    <col min="8785" max="8786" width="11.109375" style="63" customWidth="1"/>
    <col min="8787" max="8787" width="12.109375" style="63" customWidth="1"/>
    <col min="8788" max="8790" width="11.109375" style="48" customWidth="1"/>
    <col min="8791" max="8791" width="53.88671875" style="81" customWidth="1"/>
    <col min="8792" max="8792" width="1.33203125" style="81" customWidth="1"/>
    <col min="8793" max="8794" width="11.109375" style="63" customWidth="1"/>
    <col min="8795" max="8795" width="12.109375" style="63" customWidth="1"/>
    <col min="8796" max="8798" width="11.109375" style="48" customWidth="1"/>
    <col min="8799" max="8799" width="53.88671875" style="81" customWidth="1"/>
    <col min="8800" max="8800" width="1.33203125" style="81" customWidth="1"/>
    <col min="8801" max="8802" width="11.109375" style="63" customWidth="1"/>
    <col min="8803" max="8803" width="12.109375" style="63" customWidth="1"/>
    <col min="8804" max="8806" width="11.109375" style="48" customWidth="1"/>
    <col min="8807" max="8807" width="53.88671875" style="81" customWidth="1"/>
    <col min="8808" max="8808" width="1.33203125" style="81" customWidth="1"/>
    <col min="8809" max="8810" width="11.109375" style="63" customWidth="1"/>
    <col min="8811" max="8811" width="12.109375" style="63" customWidth="1"/>
    <col min="8812" max="8814" width="11.109375" style="48" customWidth="1"/>
    <col min="8815" max="8815" width="53.88671875" style="81" customWidth="1"/>
    <col min="8816" max="8816" width="1.33203125" style="81" customWidth="1"/>
    <col min="8817" max="8818" width="11.109375" style="63" customWidth="1"/>
    <col min="8819" max="8819" width="12.109375" style="63" customWidth="1"/>
    <col min="8820" max="8822" width="11.109375" style="48" customWidth="1"/>
    <col min="8823" max="8823" width="53.88671875" style="81" customWidth="1"/>
    <col min="8824" max="8824" width="1.33203125" style="81" customWidth="1"/>
    <col min="8825" max="8826" width="11.109375" style="63" customWidth="1"/>
    <col min="8827" max="8827" width="12.109375" style="63" customWidth="1"/>
    <col min="8828" max="8830" width="11.109375" style="48" customWidth="1"/>
    <col min="8831" max="8831" width="53.88671875" style="81" customWidth="1"/>
    <col min="8832" max="8832" width="1.33203125" style="81" customWidth="1"/>
    <col min="8833" max="8834" width="11.109375" style="63" customWidth="1"/>
    <col min="8835" max="8835" width="12.109375" style="63" customWidth="1"/>
    <col min="8836" max="8838" width="11.109375" style="48" customWidth="1"/>
    <col min="8839" max="8839" width="53.88671875" style="81" customWidth="1"/>
    <col min="8840" max="8840" width="1.33203125" style="81" customWidth="1"/>
    <col min="8841" max="8842" width="11.109375" style="63" customWidth="1"/>
    <col min="8843" max="8843" width="12.109375" style="63" customWidth="1"/>
    <col min="8844" max="8846" width="11.109375" style="48" customWidth="1"/>
    <col min="8847" max="8847" width="53.88671875" style="81" customWidth="1"/>
    <col min="8848" max="8848" width="1.33203125" style="81" customWidth="1"/>
    <col min="8849" max="8850" width="11.109375" style="63" customWidth="1"/>
    <col min="8851" max="8851" width="12.109375" style="63" customWidth="1"/>
    <col min="8852" max="8854" width="11.109375" style="48" customWidth="1"/>
    <col min="8855" max="8855" width="53.88671875" style="81" customWidth="1"/>
    <col min="8856" max="8856" width="1.33203125" style="81" customWidth="1"/>
    <col min="8857" max="8858" width="11.109375" style="63" customWidth="1"/>
    <col min="8859" max="8859" width="12.109375" style="63" customWidth="1"/>
    <col min="8860" max="8862" width="11.109375" style="48" customWidth="1"/>
    <col min="8863" max="8863" width="53.88671875" style="81" customWidth="1"/>
    <col min="8864" max="8864" width="1.33203125" style="81" customWidth="1"/>
    <col min="8865" max="8866" width="11.109375" style="63" customWidth="1"/>
    <col min="8867" max="8867" width="12.109375" style="63" customWidth="1"/>
    <col min="8868" max="8870" width="11.109375" style="48" customWidth="1"/>
    <col min="8871" max="8871" width="53.88671875" style="81" customWidth="1"/>
    <col min="8872" max="8872" width="1.33203125" style="81" customWidth="1"/>
    <col min="8873" max="8874" width="11.109375" style="63" customWidth="1"/>
    <col min="8875" max="8875" width="12.109375" style="63" customWidth="1"/>
    <col min="8876" max="8878" width="11.109375" style="48" customWidth="1"/>
    <col min="8879" max="8879" width="53.88671875" style="81" customWidth="1"/>
    <col min="8880" max="8880" width="1.33203125" style="81" customWidth="1"/>
    <col min="8881" max="8882" width="11.109375" style="63" customWidth="1"/>
    <col min="8883" max="8883" width="12.109375" style="63" customWidth="1"/>
    <col min="8884" max="8886" width="11.109375" style="48" customWidth="1"/>
    <col min="8887" max="8887" width="53.88671875" style="81" customWidth="1"/>
    <col min="8888" max="8888" width="1.33203125" style="81" customWidth="1"/>
    <col min="8889" max="8890" width="11.109375" style="63" customWidth="1"/>
    <col min="8891" max="8891" width="12.109375" style="63" customWidth="1"/>
    <col min="8892" max="8894" width="11.109375" style="48" customWidth="1"/>
    <col min="8895" max="8895" width="53.88671875" style="81" customWidth="1"/>
    <col min="8896" max="8896" width="1.33203125" style="81" customWidth="1"/>
    <col min="8897" max="8898" width="11.109375" style="63" customWidth="1"/>
    <col min="8899" max="8899" width="12.109375" style="63" customWidth="1"/>
    <col min="8900" max="8902" width="11.109375" style="48" customWidth="1"/>
    <col min="8903" max="8903" width="53.88671875" style="81" customWidth="1"/>
    <col min="8904" max="8904" width="1.33203125" style="81" customWidth="1"/>
    <col min="8905" max="8906" width="11.109375" style="63" customWidth="1"/>
    <col min="8907" max="8907" width="12.109375" style="63" customWidth="1"/>
    <col min="8908" max="8910" width="11.109375" style="48" customWidth="1"/>
    <col min="8911" max="8911" width="53.88671875" style="81" customWidth="1"/>
    <col min="8912" max="8912" width="1.33203125" style="81" customWidth="1"/>
    <col min="8913" max="8914" width="11.109375" style="63" customWidth="1"/>
    <col min="8915" max="8915" width="12.109375" style="63" customWidth="1"/>
    <col min="8916" max="8918" width="11.109375" style="48" customWidth="1"/>
    <col min="8919" max="8919" width="53.88671875" style="81" customWidth="1"/>
    <col min="8920" max="8920" width="1.33203125" style="81" customWidth="1"/>
    <col min="8921" max="8922" width="11.109375" style="63" customWidth="1"/>
    <col min="8923" max="8923" width="12.109375" style="63" customWidth="1"/>
    <col min="8924" max="8926" width="11.109375" style="48" customWidth="1"/>
    <col min="8927" max="8927" width="53.88671875" style="81" customWidth="1"/>
    <col min="8928" max="8928" width="1.33203125" style="81" customWidth="1"/>
    <col min="8929" max="8930" width="11.109375" style="63" customWidth="1"/>
    <col min="8931" max="8931" width="12.109375" style="63" customWidth="1"/>
    <col min="8932" max="8934" width="11.109375" style="48" customWidth="1"/>
    <col min="8935" max="8935" width="53.88671875" style="81" customWidth="1"/>
    <col min="8936" max="8936" width="1.33203125" style="81" customWidth="1"/>
    <col min="8937" max="8938" width="11.109375" style="63" customWidth="1"/>
    <col min="8939" max="8939" width="12.109375" style="63" customWidth="1"/>
    <col min="8940" max="8942" width="11.109375" style="48" customWidth="1"/>
    <col min="8943" max="8943" width="53.88671875" style="81" customWidth="1"/>
    <col min="8944" max="8944" width="1.33203125" style="81" customWidth="1"/>
    <col min="8945" max="8946" width="11.109375" style="63" customWidth="1"/>
    <col min="8947" max="8947" width="12.109375" style="63" customWidth="1"/>
    <col min="8948" max="8950" width="11.109375" style="48" customWidth="1"/>
    <col min="8951" max="8951" width="53.88671875" style="81" customWidth="1"/>
    <col min="8952" max="8952" width="1.33203125" style="81" customWidth="1"/>
    <col min="8953" max="8954" width="11.109375" style="63" customWidth="1"/>
    <col min="8955" max="8955" width="12.109375" style="63" customWidth="1"/>
    <col min="8956" max="8958" width="11.109375" style="48" customWidth="1"/>
    <col min="8959" max="8959" width="53.88671875" style="81" customWidth="1"/>
    <col min="8960" max="8960" width="1.33203125" style="81" customWidth="1"/>
    <col min="8961" max="8962" width="11.109375" style="63" customWidth="1"/>
    <col min="8963" max="8963" width="12.109375" style="63" customWidth="1"/>
    <col min="8964" max="8966" width="11.109375" style="48" customWidth="1"/>
    <col min="8967" max="8967" width="53.88671875" style="81" customWidth="1"/>
    <col min="8968" max="8968" width="1.33203125" style="81" customWidth="1"/>
    <col min="8969" max="8970" width="11.109375" style="63" customWidth="1"/>
    <col min="8971" max="8971" width="12.109375" style="63" customWidth="1"/>
    <col min="8972" max="8974" width="11.109375" style="48" customWidth="1"/>
    <col min="8975" max="8975" width="53.88671875" style="81" customWidth="1"/>
    <col min="8976" max="8976" width="1.33203125" style="81" customWidth="1"/>
    <col min="8977" max="8978" width="11.109375" style="63" customWidth="1"/>
    <col min="8979" max="8979" width="12.109375" style="63" customWidth="1"/>
    <col min="8980" max="8982" width="11.109375" style="48" customWidth="1"/>
    <col min="8983" max="8983" width="53.88671875" style="81" customWidth="1"/>
    <col min="8984" max="8984" width="1.33203125" style="81" customWidth="1"/>
    <col min="8985" max="8986" width="11.109375" style="63" customWidth="1"/>
    <col min="8987" max="8987" width="12.109375" style="63" customWidth="1"/>
    <col min="8988" max="8990" width="11.109375" style="48" customWidth="1"/>
    <col min="8991" max="8991" width="53.88671875" style="81" customWidth="1"/>
    <col min="8992" max="8992" width="1.33203125" style="81" customWidth="1"/>
    <col min="8993" max="8994" width="11.109375" style="63" customWidth="1"/>
    <col min="8995" max="8995" width="12.109375" style="63" customWidth="1"/>
    <col min="8996" max="8998" width="11.109375" style="48" customWidth="1"/>
    <col min="8999" max="8999" width="53.88671875" style="81" customWidth="1"/>
    <col min="9000" max="9000" width="1.33203125" style="81" customWidth="1"/>
    <col min="9001" max="9002" width="11.109375" style="63" customWidth="1"/>
    <col min="9003" max="9003" width="12.109375" style="63" customWidth="1"/>
    <col min="9004" max="9006" width="11.109375" style="48" customWidth="1"/>
    <col min="9007" max="9007" width="53.88671875" style="81" customWidth="1"/>
    <col min="9008" max="9008" width="1.33203125" style="81" customWidth="1"/>
    <col min="9009" max="9010" width="11.109375" style="63" customWidth="1"/>
    <col min="9011" max="9011" width="12.109375" style="63" customWidth="1"/>
    <col min="9012" max="9014" width="11.109375" style="48" customWidth="1"/>
    <col min="9015" max="9015" width="53.88671875" style="81" customWidth="1"/>
    <col min="9016" max="9016" width="1.33203125" style="81" customWidth="1"/>
    <col min="9017" max="9018" width="11.109375" style="63" customWidth="1"/>
    <col min="9019" max="9019" width="12.109375" style="63" customWidth="1"/>
    <col min="9020" max="9022" width="11.109375" style="48" customWidth="1"/>
    <col min="9023" max="9023" width="53.88671875" style="81" customWidth="1"/>
    <col min="9024" max="9024" width="1.33203125" style="81" customWidth="1"/>
    <col min="9025" max="9026" width="11.109375" style="63" customWidth="1"/>
    <col min="9027" max="9027" width="12.109375" style="63" customWidth="1"/>
    <col min="9028" max="9030" width="11.109375" style="48" customWidth="1"/>
    <col min="9031" max="9031" width="53.88671875" style="81" customWidth="1"/>
    <col min="9032" max="9032" width="1.33203125" style="81" customWidth="1"/>
    <col min="9033" max="9034" width="11.109375" style="63" customWidth="1"/>
    <col min="9035" max="9035" width="12.109375" style="63" customWidth="1"/>
    <col min="9036" max="9038" width="11.109375" style="48" customWidth="1"/>
    <col min="9039" max="9039" width="53.88671875" style="81" customWidth="1"/>
    <col min="9040" max="9040" width="1.33203125" style="81" customWidth="1"/>
    <col min="9041" max="9042" width="11.109375" style="63" customWidth="1"/>
    <col min="9043" max="9043" width="12.109375" style="63" customWidth="1"/>
    <col min="9044" max="9046" width="11.109375" style="48" customWidth="1"/>
    <col min="9047" max="9047" width="53.88671875" style="81" customWidth="1"/>
    <col min="9048" max="9048" width="1.33203125" style="81" customWidth="1"/>
    <col min="9049" max="9050" width="11.109375" style="63" customWidth="1"/>
    <col min="9051" max="9051" width="12.109375" style="63" customWidth="1"/>
    <col min="9052" max="9054" width="11.109375" style="48" customWidth="1"/>
    <col min="9055" max="9055" width="53.88671875" style="81" customWidth="1"/>
    <col min="9056" max="9056" width="1.33203125" style="81" customWidth="1"/>
    <col min="9057" max="9058" width="11.109375" style="63" customWidth="1"/>
    <col min="9059" max="9059" width="12.109375" style="63" customWidth="1"/>
    <col min="9060" max="9062" width="11.109375" style="48" customWidth="1"/>
    <col min="9063" max="9063" width="53.88671875" style="81" customWidth="1"/>
    <col min="9064" max="9064" width="1.33203125" style="81" customWidth="1"/>
    <col min="9065" max="9066" width="11.109375" style="63" customWidth="1"/>
    <col min="9067" max="9067" width="12.109375" style="63" customWidth="1"/>
    <col min="9068" max="9070" width="11.109375" style="48" customWidth="1"/>
    <col min="9071" max="9071" width="53.88671875" style="81" customWidth="1"/>
    <col min="9072" max="9072" width="1.33203125" style="81" customWidth="1"/>
    <col min="9073" max="9074" width="11.109375" style="63" customWidth="1"/>
    <col min="9075" max="9075" width="12.109375" style="63" customWidth="1"/>
    <col min="9076" max="9078" width="11.109375" style="48" customWidth="1"/>
    <col min="9079" max="9079" width="53.88671875" style="81" customWidth="1"/>
    <col min="9080" max="9080" width="1.33203125" style="81" customWidth="1"/>
    <col min="9081" max="9082" width="11.109375" style="63" customWidth="1"/>
    <col min="9083" max="9083" width="12.109375" style="63" customWidth="1"/>
    <col min="9084" max="9086" width="11.109375" style="48" customWidth="1"/>
    <col min="9087" max="9087" width="53.88671875" style="81" customWidth="1"/>
    <col min="9088" max="9088" width="1.33203125" style="81" customWidth="1"/>
    <col min="9089" max="9090" width="11.109375" style="63" customWidth="1"/>
    <col min="9091" max="9091" width="12.109375" style="63" customWidth="1"/>
    <col min="9092" max="9094" width="11.109375" style="48" customWidth="1"/>
    <col min="9095" max="9095" width="53.88671875" style="81" customWidth="1"/>
    <col min="9096" max="9096" width="1.33203125" style="81" customWidth="1"/>
    <col min="9097" max="9098" width="11.109375" style="63" customWidth="1"/>
    <col min="9099" max="9099" width="12.109375" style="63" customWidth="1"/>
    <col min="9100" max="9102" width="11.109375" style="48" customWidth="1"/>
    <col min="9103" max="9103" width="53.88671875" style="81" customWidth="1"/>
    <col min="9104" max="9104" width="1.33203125" style="81" customWidth="1"/>
    <col min="9105" max="9106" width="11.109375" style="63" customWidth="1"/>
    <col min="9107" max="9107" width="12.109375" style="63" customWidth="1"/>
    <col min="9108" max="9110" width="11.109375" style="48" customWidth="1"/>
    <col min="9111" max="9111" width="53.88671875" style="81" customWidth="1"/>
    <col min="9112" max="9112" width="1.33203125" style="81" customWidth="1"/>
    <col min="9113" max="9114" width="11.109375" style="63" customWidth="1"/>
    <col min="9115" max="9115" width="12.109375" style="63" customWidth="1"/>
    <col min="9116" max="9118" width="11.109375" style="48" customWidth="1"/>
    <col min="9119" max="9119" width="53.88671875" style="81" customWidth="1"/>
    <col min="9120" max="9120" width="1.33203125" style="81" customWidth="1"/>
    <col min="9121" max="9122" width="11.109375" style="63" customWidth="1"/>
    <col min="9123" max="9123" width="12.109375" style="63" customWidth="1"/>
    <col min="9124" max="9126" width="11.109375" style="48" customWidth="1"/>
    <col min="9127" max="9127" width="53.88671875" style="81" customWidth="1"/>
    <col min="9128" max="9128" width="1.33203125" style="81" customWidth="1"/>
    <col min="9129" max="9130" width="11.109375" style="63" customWidth="1"/>
    <col min="9131" max="9131" width="12.109375" style="63" customWidth="1"/>
    <col min="9132" max="9134" width="11.109375" style="48" customWidth="1"/>
    <col min="9135" max="9135" width="53.88671875" style="81" customWidth="1"/>
    <col min="9136" max="9136" width="1.33203125" style="81" customWidth="1"/>
    <col min="9137" max="9138" width="11.109375" style="63" customWidth="1"/>
    <col min="9139" max="9139" width="12.109375" style="63" customWidth="1"/>
    <col min="9140" max="9142" width="11.109375" style="48" customWidth="1"/>
    <col min="9143" max="9143" width="53.88671875" style="81" customWidth="1"/>
    <col min="9144" max="9144" width="1.33203125" style="81" customWidth="1"/>
    <col min="9145" max="9146" width="11.109375" style="63" customWidth="1"/>
    <col min="9147" max="9147" width="12.109375" style="63" customWidth="1"/>
    <col min="9148" max="9150" width="11.109375" style="48" customWidth="1"/>
    <col min="9151" max="9151" width="53.88671875" style="81" customWidth="1"/>
    <col min="9152" max="9152" width="1.33203125" style="81" customWidth="1"/>
    <col min="9153" max="9154" width="11.109375" style="63" customWidth="1"/>
    <col min="9155" max="9155" width="12.109375" style="63" customWidth="1"/>
    <col min="9156" max="9158" width="11.109375" style="48" customWidth="1"/>
    <col min="9159" max="9159" width="53.88671875" style="81" customWidth="1"/>
    <col min="9160" max="9160" width="1.33203125" style="81" customWidth="1"/>
    <col min="9161" max="9162" width="11.109375" style="63" customWidth="1"/>
    <col min="9163" max="9163" width="12.109375" style="63" customWidth="1"/>
    <col min="9164" max="9166" width="11.109375" style="48" customWidth="1"/>
    <col min="9167" max="9167" width="53.88671875" style="81" customWidth="1"/>
    <col min="9168" max="9168" width="1.33203125" style="81" customWidth="1"/>
    <col min="9169" max="9170" width="11.109375" style="63" customWidth="1"/>
    <col min="9171" max="9171" width="12.109375" style="63" customWidth="1"/>
    <col min="9172" max="9174" width="11.109375" style="48" customWidth="1"/>
    <col min="9175" max="9175" width="53.88671875" style="81" customWidth="1"/>
    <col min="9176" max="9176" width="1.33203125" style="81" customWidth="1"/>
    <col min="9177" max="9178" width="11.109375" style="63" customWidth="1"/>
    <col min="9179" max="9179" width="12.109375" style="63" customWidth="1"/>
    <col min="9180" max="9182" width="11.109375" style="48" customWidth="1"/>
    <col min="9183" max="9183" width="53.88671875" style="81" customWidth="1"/>
    <col min="9184" max="9184" width="1.33203125" style="81" customWidth="1"/>
    <col min="9185" max="9186" width="11.109375" style="63" customWidth="1"/>
    <col min="9187" max="9187" width="12.109375" style="63" customWidth="1"/>
    <col min="9188" max="9190" width="11.109375" style="48" customWidth="1"/>
    <col min="9191" max="9191" width="53.88671875" style="81" customWidth="1"/>
    <col min="9192" max="9192" width="1.33203125" style="81" customWidth="1"/>
    <col min="9193" max="9194" width="11.109375" style="63" customWidth="1"/>
    <col min="9195" max="9195" width="12.109375" style="63" customWidth="1"/>
    <col min="9196" max="9198" width="11.109375" style="48" customWidth="1"/>
    <col min="9199" max="9199" width="53.88671875" style="81" customWidth="1"/>
    <col min="9200" max="9200" width="1.33203125" style="81" customWidth="1"/>
    <col min="9201" max="9202" width="11.109375" style="63" customWidth="1"/>
    <col min="9203" max="9203" width="12.109375" style="63" customWidth="1"/>
    <col min="9204" max="9206" width="11.109375" style="48" customWidth="1"/>
    <col min="9207" max="9207" width="53.88671875" style="81" customWidth="1"/>
    <col min="9208" max="9208" width="1.33203125" style="81" customWidth="1"/>
    <col min="9209" max="9210" width="11.109375" style="63" customWidth="1"/>
    <col min="9211" max="9211" width="12.109375" style="63" customWidth="1"/>
    <col min="9212" max="9214" width="11.109375" style="48" customWidth="1"/>
    <col min="9215" max="9215" width="53.88671875" style="81" customWidth="1"/>
    <col min="9216" max="9216" width="1.33203125" style="81" customWidth="1"/>
    <col min="9217" max="9218" width="11.109375" style="63" customWidth="1"/>
    <col min="9219" max="9219" width="12.109375" style="63" customWidth="1"/>
    <col min="9220" max="9222" width="11.109375" style="48" customWidth="1"/>
    <col min="9223" max="9223" width="53.88671875" style="81" customWidth="1"/>
    <col min="9224" max="9224" width="1.33203125" style="81" customWidth="1"/>
    <col min="9225" max="9226" width="11.109375" style="63" customWidth="1"/>
    <col min="9227" max="9227" width="12.109375" style="63" customWidth="1"/>
    <col min="9228" max="9230" width="11.109375" style="48" customWidth="1"/>
    <col min="9231" max="9231" width="53.88671875" style="81" customWidth="1"/>
    <col min="9232" max="9232" width="1.33203125" style="81" customWidth="1"/>
    <col min="9233" max="9234" width="11.109375" style="63" customWidth="1"/>
    <col min="9235" max="9235" width="12.109375" style="63" customWidth="1"/>
    <col min="9236" max="9238" width="11.109375" style="48" customWidth="1"/>
    <col min="9239" max="9239" width="53.88671875" style="81" customWidth="1"/>
    <col min="9240" max="9240" width="1.33203125" style="81" customWidth="1"/>
    <col min="9241" max="9242" width="11.109375" style="63" customWidth="1"/>
    <col min="9243" max="9243" width="12.109375" style="63" customWidth="1"/>
    <col min="9244" max="9246" width="11.109375" style="48" customWidth="1"/>
    <col min="9247" max="9247" width="53.88671875" style="81" customWidth="1"/>
    <col min="9248" max="9248" width="1.33203125" style="81" customWidth="1"/>
    <col min="9249" max="9250" width="11.109375" style="63" customWidth="1"/>
    <col min="9251" max="9251" width="12.109375" style="63" customWidth="1"/>
    <col min="9252" max="9254" width="11.109375" style="48" customWidth="1"/>
    <col min="9255" max="9255" width="53.88671875" style="81" customWidth="1"/>
    <col min="9256" max="9256" width="1.33203125" style="81" customWidth="1"/>
    <col min="9257" max="9258" width="11.109375" style="63" customWidth="1"/>
    <col min="9259" max="9259" width="12.109375" style="63" customWidth="1"/>
    <col min="9260" max="9262" width="11.109375" style="48" customWidth="1"/>
    <col min="9263" max="9263" width="53.88671875" style="81" customWidth="1"/>
    <col min="9264" max="9264" width="1.33203125" style="81" customWidth="1"/>
    <col min="9265" max="9266" width="11.109375" style="63" customWidth="1"/>
    <col min="9267" max="9267" width="12.109375" style="63" customWidth="1"/>
    <col min="9268" max="9270" width="11.109375" style="48" customWidth="1"/>
    <col min="9271" max="9271" width="53.88671875" style="81" customWidth="1"/>
    <col min="9272" max="9272" width="1.33203125" style="81" customWidth="1"/>
    <col min="9273" max="9274" width="11.109375" style="63" customWidth="1"/>
    <col min="9275" max="9275" width="12.109375" style="63" customWidth="1"/>
    <col min="9276" max="9278" width="11.109375" style="48" customWidth="1"/>
    <col min="9279" max="9279" width="53.88671875" style="81" customWidth="1"/>
    <col min="9280" max="9280" width="1.33203125" style="81" customWidth="1"/>
    <col min="9281" max="9282" width="11.109375" style="63" customWidth="1"/>
    <col min="9283" max="9283" width="12.109375" style="63" customWidth="1"/>
    <col min="9284" max="9286" width="11.109375" style="48" customWidth="1"/>
    <col min="9287" max="9287" width="53.88671875" style="81" customWidth="1"/>
    <col min="9288" max="9288" width="1.33203125" style="81" customWidth="1"/>
    <col min="9289" max="9290" width="11.109375" style="63" customWidth="1"/>
    <col min="9291" max="9291" width="12.109375" style="63" customWidth="1"/>
    <col min="9292" max="9294" width="11.109375" style="48" customWidth="1"/>
    <col min="9295" max="9295" width="53.88671875" style="81" customWidth="1"/>
    <col min="9296" max="9296" width="1.33203125" style="81" customWidth="1"/>
    <col min="9297" max="9298" width="11.109375" style="63" customWidth="1"/>
    <col min="9299" max="9299" width="12.109375" style="63" customWidth="1"/>
    <col min="9300" max="9302" width="11.109375" style="48" customWidth="1"/>
    <col min="9303" max="9303" width="53.88671875" style="81" customWidth="1"/>
    <col min="9304" max="9304" width="1.33203125" style="81" customWidth="1"/>
    <col min="9305" max="9306" width="11.109375" style="63" customWidth="1"/>
    <col min="9307" max="9307" width="12.109375" style="63" customWidth="1"/>
    <col min="9308" max="9310" width="11.109375" style="48" customWidth="1"/>
    <col min="9311" max="9311" width="53.88671875" style="81" customWidth="1"/>
    <col min="9312" max="9312" width="1.33203125" style="81" customWidth="1"/>
    <col min="9313" max="9314" width="11.109375" style="63" customWidth="1"/>
    <col min="9315" max="9315" width="12.109375" style="63" customWidth="1"/>
    <col min="9316" max="9318" width="11.109375" style="48" customWidth="1"/>
    <col min="9319" max="9319" width="53.88671875" style="81" customWidth="1"/>
    <col min="9320" max="9320" width="1.33203125" style="81" customWidth="1"/>
    <col min="9321" max="9322" width="11.109375" style="63" customWidth="1"/>
    <col min="9323" max="9323" width="12.109375" style="63" customWidth="1"/>
    <col min="9324" max="9326" width="11.109375" style="48" customWidth="1"/>
    <col min="9327" max="9327" width="53.88671875" style="81" customWidth="1"/>
    <col min="9328" max="9328" width="1.33203125" style="81" customWidth="1"/>
    <col min="9329" max="9330" width="11.109375" style="63" customWidth="1"/>
    <col min="9331" max="9331" width="12.109375" style="63" customWidth="1"/>
    <col min="9332" max="9334" width="11.109375" style="48" customWidth="1"/>
    <col min="9335" max="9335" width="53.88671875" style="81" customWidth="1"/>
    <col min="9336" max="9336" width="1.33203125" style="81" customWidth="1"/>
    <col min="9337" max="9338" width="11.109375" style="63" customWidth="1"/>
    <col min="9339" max="9339" width="12.109375" style="63" customWidth="1"/>
    <col min="9340" max="9342" width="11.109375" style="48" customWidth="1"/>
    <col min="9343" max="9343" width="53.88671875" style="81" customWidth="1"/>
    <col min="9344" max="9344" width="1.33203125" style="81" customWidth="1"/>
    <col min="9345" max="9346" width="11.109375" style="63" customWidth="1"/>
    <col min="9347" max="9347" width="12.109375" style="63" customWidth="1"/>
    <col min="9348" max="9350" width="11.109375" style="48" customWidth="1"/>
    <col min="9351" max="9351" width="53.88671875" style="81" customWidth="1"/>
    <col min="9352" max="9352" width="1.33203125" style="81" customWidth="1"/>
    <col min="9353" max="9354" width="11.109375" style="63" customWidth="1"/>
    <col min="9355" max="9355" width="12.109375" style="63" customWidth="1"/>
    <col min="9356" max="9358" width="11.109375" style="48" customWidth="1"/>
    <col min="9359" max="9359" width="53.88671875" style="81" customWidth="1"/>
    <col min="9360" max="9360" width="1.33203125" style="81" customWidth="1"/>
    <col min="9361" max="9362" width="11.109375" style="63" customWidth="1"/>
    <col min="9363" max="9363" width="12.109375" style="63" customWidth="1"/>
    <col min="9364" max="9366" width="11.109375" style="48" customWidth="1"/>
    <col min="9367" max="9367" width="53.88671875" style="81" customWidth="1"/>
    <col min="9368" max="9368" width="1.33203125" style="81" customWidth="1"/>
    <col min="9369" max="9370" width="11.109375" style="63" customWidth="1"/>
    <col min="9371" max="9371" width="12.109375" style="63" customWidth="1"/>
    <col min="9372" max="9374" width="11.109375" style="48" customWidth="1"/>
    <col min="9375" max="9375" width="53.88671875" style="81" customWidth="1"/>
    <col min="9376" max="9376" width="1.33203125" style="81" customWidth="1"/>
    <col min="9377" max="9378" width="11.109375" style="63" customWidth="1"/>
    <col min="9379" max="9379" width="12.109375" style="63" customWidth="1"/>
    <col min="9380" max="9382" width="11.109375" style="48" customWidth="1"/>
    <col min="9383" max="9383" width="53.88671875" style="81" customWidth="1"/>
    <col min="9384" max="9384" width="1.33203125" style="81" customWidth="1"/>
    <col min="9385" max="9386" width="11.109375" style="63" customWidth="1"/>
    <col min="9387" max="9387" width="12.109375" style="63" customWidth="1"/>
    <col min="9388" max="9390" width="11.109375" style="48" customWidth="1"/>
    <col min="9391" max="9391" width="53.88671875" style="81" customWidth="1"/>
    <col min="9392" max="9392" width="1.33203125" style="81" customWidth="1"/>
    <col min="9393" max="9394" width="11.109375" style="63" customWidth="1"/>
    <col min="9395" max="9395" width="12.109375" style="63" customWidth="1"/>
    <col min="9396" max="9398" width="11.109375" style="48" customWidth="1"/>
    <col min="9399" max="9399" width="53.88671875" style="81" customWidth="1"/>
    <col min="9400" max="9400" width="1.33203125" style="81" customWidth="1"/>
    <col min="9401" max="9402" width="11.109375" style="63" customWidth="1"/>
    <col min="9403" max="9403" width="12.109375" style="63" customWidth="1"/>
    <col min="9404" max="9406" width="11.109375" style="48" customWidth="1"/>
    <col min="9407" max="9407" width="53.88671875" style="81" customWidth="1"/>
    <col min="9408" max="9408" width="1.33203125" style="81" customWidth="1"/>
    <col min="9409" max="9410" width="11.109375" style="63" customWidth="1"/>
    <col min="9411" max="9411" width="12.109375" style="63" customWidth="1"/>
    <col min="9412" max="9414" width="11.109375" style="48" customWidth="1"/>
    <col min="9415" max="9415" width="53.88671875" style="81" customWidth="1"/>
    <col min="9416" max="9416" width="1.33203125" style="81" customWidth="1"/>
    <col min="9417" max="9418" width="11.109375" style="63" customWidth="1"/>
    <col min="9419" max="9419" width="12.109375" style="63" customWidth="1"/>
    <col min="9420" max="9422" width="11.109375" style="48" customWidth="1"/>
    <col min="9423" max="9423" width="53.88671875" style="81" customWidth="1"/>
    <col min="9424" max="9424" width="1.33203125" style="81" customWidth="1"/>
    <col min="9425" max="9426" width="11.109375" style="63" customWidth="1"/>
    <col min="9427" max="9427" width="12.109375" style="63" customWidth="1"/>
    <col min="9428" max="9430" width="11.109375" style="48" customWidth="1"/>
    <col min="9431" max="9431" width="53.88671875" style="81" customWidth="1"/>
    <col min="9432" max="9432" width="1.33203125" style="81" customWidth="1"/>
    <col min="9433" max="9434" width="11.109375" style="63" customWidth="1"/>
    <col min="9435" max="9435" width="12.109375" style="63" customWidth="1"/>
    <col min="9436" max="9438" width="11.109375" style="48" customWidth="1"/>
    <col min="9439" max="9439" width="53.88671875" style="81" customWidth="1"/>
    <col min="9440" max="9440" width="1.33203125" style="81" customWidth="1"/>
    <col min="9441" max="9442" width="11.109375" style="63" customWidth="1"/>
    <col min="9443" max="9443" width="12.109375" style="63" customWidth="1"/>
    <col min="9444" max="9446" width="11.109375" style="48" customWidth="1"/>
    <col min="9447" max="9447" width="53.88671875" style="81" customWidth="1"/>
    <col min="9448" max="9448" width="1.33203125" style="81" customWidth="1"/>
    <col min="9449" max="9450" width="11.109375" style="63" customWidth="1"/>
    <col min="9451" max="9451" width="12.109375" style="63" customWidth="1"/>
    <col min="9452" max="9454" width="11.109375" style="48" customWidth="1"/>
    <col min="9455" max="9455" width="53.88671875" style="81" customWidth="1"/>
    <col min="9456" max="9456" width="1.33203125" style="81" customWidth="1"/>
    <col min="9457" max="9458" width="11.109375" style="63" customWidth="1"/>
    <col min="9459" max="9459" width="12.109375" style="63" customWidth="1"/>
    <col min="9460" max="9462" width="11.109375" style="48" customWidth="1"/>
    <col min="9463" max="9463" width="53.88671875" style="81" customWidth="1"/>
    <col min="9464" max="9464" width="1.33203125" style="81" customWidth="1"/>
    <col min="9465" max="9466" width="11.109375" style="63" customWidth="1"/>
    <col min="9467" max="9467" width="12.109375" style="63" customWidth="1"/>
    <col min="9468" max="9470" width="11.109375" style="48" customWidth="1"/>
    <col min="9471" max="9471" width="53.88671875" style="81" customWidth="1"/>
    <col min="9472" max="9472" width="1.33203125" style="81" customWidth="1"/>
    <col min="9473" max="9474" width="11.109375" style="63" customWidth="1"/>
    <col min="9475" max="9475" width="12.109375" style="63" customWidth="1"/>
    <col min="9476" max="9478" width="11.109375" style="48" customWidth="1"/>
    <col min="9479" max="9479" width="53.88671875" style="81" customWidth="1"/>
    <col min="9480" max="9480" width="1.33203125" style="81" customWidth="1"/>
    <col min="9481" max="9482" width="11.109375" style="63" customWidth="1"/>
    <col min="9483" max="9483" width="12.109375" style="63" customWidth="1"/>
    <col min="9484" max="9486" width="11.109375" style="48" customWidth="1"/>
    <col min="9487" max="9487" width="53.88671875" style="81" customWidth="1"/>
    <col min="9488" max="9488" width="1.33203125" style="81" customWidth="1"/>
    <col min="9489" max="9490" width="11.109375" style="63" customWidth="1"/>
    <col min="9491" max="9491" width="12.109375" style="63" customWidth="1"/>
    <col min="9492" max="9494" width="11.109375" style="48" customWidth="1"/>
    <col min="9495" max="9495" width="53.88671875" style="81" customWidth="1"/>
    <col min="9496" max="9496" width="1.33203125" style="81" customWidth="1"/>
    <col min="9497" max="9498" width="11.109375" style="63" customWidth="1"/>
    <col min="9499" max="9499" width="12.109375" style="63" customWidth="1"/>
    <col min="9500" max="9502" width="11.109375" style="48" customWidth="1"/>
    <col min="9503" max="9503" width="53.88671875" style="81" customWidth="1"/>
    <col min="9504" max="9504" width="1.33203125" style="81" customWidth="1"/>
    <col min="9505" max="9506" width="11.109375" style="63" customWidth="1"/>
    <col min="9507" max="9507" width="12.109375" style="63" customWidth="1"/>
    <col min="9508" max="9510" width="11.109375" style="48" customWidth="1"/>
    <col min="9511" max="9511" width="53.88671875" style="81" customWidth="1"/>
    <col min="9512" max="9512" width="1.33203125" style="81" customWidth="1"/>
    <col min="9513" max="9514" width="11.109375" style="63" customWidth="1"/>
    <col min="9515" max="9515" width="12.109375" style="63" customWidth="1"/>
    <col min="9516" max="9518" width="11.109375" style="48" customWidth="1"/>
    <col min="9519" max="9519" width="53.88671875" style="81" customWidth="1"/>
    <col min="9520" max="9520" width="1.33203125" style="81" customWidth="1"/>
    <col min="9521" max="9522" width="11.109375" style="63" customWidth="1"/>
    <col min="9523" max="9523" width="12.109375" style="63" customWidth="1"/>
    <col min="9524" max="9526" width="11.109375" style="48" customWidth="1"/>
    <col min="9527" max="9527" width="53.88671875" style="81" customWidth="1"/>
    <col min="9528" max="9528" width="1.33203125" style="81" customWidth="1"/>
    <col min="9529" max="9530" width="11.109375" style="63" customWidth="1"/>
    <col min="9531" max="9531" width="12.109375" style="63" customWidth="1"/>
    <col min="9532" max="9534" width="11.109375" style="48" customWidth="1"/>
    <col min="9535" max="9535" width="53.88671875" style="81" customWidth="1"/>
    <col min="9536" max="9536" width="1.33203125" style="81" customWidth="1"/>
    <col min="9537" max="9538" width="11.109375" style="63" customWidth="1"/>
    <col min="9539" max="9539" width="12.109375" style="63" customWidth="1"/>
    <col min="9540" max="9542" width="11.109375" style="48" customWidth="1"/>
    <col min="9543" max="9543" width="53.88671875" style="81" customWidth="1"/>
    <col min="9544" max="9544" width="1.33203125" style="81" customWidth="1"/>
    <col min="9545" max="9546" width="11.109375" style="63" customWidth="1"/>
    <col min="9547" max="9547" width="12.109375" style="63" customWidth="1"/>
    <col min="9548" max="9550" width="11.109375" style="48" customWidth="1"/>
    <col min="9551" max="9551" width="53.88671875" style="81" customWidth="1"/>
    <col min="9552" max="9552" width="1.33203125" style="81" customWidth="1"/>
    <col min="9553" max="9554" width="11.109375" style="63" customWidth="1"/>
    <col min="9555" max="9555" width="12.109375" style="63" customWidth="1"/>
    <col min="9556" max="9558" width="11.109375" style="48" customWidth="1"/>
    <col min="9559" max="9559" width="53.88671875" style="81" customWidth="1"/>
    <col min="9560" max="9560" width="1.33203125" style="81" customWidth="1"/>
    <col min="9561" max="9562" width="11.109375" style="63" customWidth="1"/>
    <col min="9563" max="9563" width="12.109375" style="63" customWidth="1"/>
    <col min="9564" max="9566" width="11.109375" style="48" customWidth="1"/>
    <col min="9567" max="9567" width="53.88671875" style="81" customWidth="1"/>
    <col min="9568" max="9568" width="1.33203125" style="81" customWidth="1"/>
    <col min="9569" max="9570" width="11.109375" style="63" customWidth="1"/>
    <col min="9571" max="9571" width="12.109375" style="63" customWidth="1"/>
    <col min="9572" max="9574" width="11.109375" style="48" customWidth="1"/>
    <col min="9575" max="9575" width="53.88671875" style="81" customWidth="1"/>
    <col min="9576" max="9576" width="1.33203125" style="81" customWidth="1"/>
    <col min="9577" max="9578" width="11.109375" style="63" customWidth="1"/>
    <col min="9579" max="9579" width="12.109375" style="63" customWidth="1"/>
    <col min="9580" max="9582" width="11.109375" style="48" customWidth="1"/>
    <col min="9583" max="9583" width="53.88671875" style="81" customWidth="1"/>
    <col min="9584" max="9584" width="1.33203125" style="81" customWidth="1"/>
    <col min="9585" max="9586" width="11.109375" style="63" customWidth="1"/>
    <col min="9587" max="9587" width="12.109375" style="63" customWidth="1"/>
    <col min="9588" max="9590" width="11.109375" style="48" customWidth="1"/>
    <col min="9591" max="9591" width="53.88671875" style="81" customWidth="1"/>
    <col min="9592" max="9592" width="1.33203125" style="81" customWidth="1"/>
    <col min="9593" max="9594" width="11.109375" style="63" customWidth="1"/>
    <col min="9595" max="9595" width="12.109375" style="63" customWidth="1"/>
    <col min="9596" max="9598" width="11.109375" style="48" customWidth="1"/>
    <col min="9599" max="9599" width="53.88671875" style="81" customWidth="1"/>
    <col min="9600" max="9600" width="1.33203125" style="81" customWidth="1"/>
    <col min="9601" max="9602" width="11.109375" style="63" customWidth="1"/>
    <col min="9603" max="9603" width="12.109375" style="63" customWidth="1"/>
    <col min="9604" max="9606" width="11.109375" style="48" customWidth="1"/>
    <col min="9607" max="9607" width="53.88671875" style="81" customWidth="1"/>
    <col min="9608" max="9608" width="1.33203125" style="81" customWidth="1"/>
    <col min="9609" max="9610" width="11.109375" style="63" customWidth="1"/>
    <col min="9611" max="9611" width="12.109375" style="63" customWidth="1"/>
    <col min="9612" max="9614" width="11.109375" style="48" customWidth="1"/>
    <col min="9615" max="9615" width="53.88671875" style="81" customWidth="1"/>
    <col min="9616" max="9616" width="1.33203125" style="81" customWidth="1"/>
    <col min="9617" max="9618" width="11.109375" style="63" customWidth="1"/>
    <col min="9619" max="9619" width="12.109375" style="63" customWidth="1"/>
    <col min="9620" max="9622" width="11.109375" style="48" customWidth="1"/>
    <col min="9623" max="9623" width="53.88671875" style="81" customWidth="1"/>
    <col min="9624" max="9624" width="1.33203125" style="81" customWidth="1"/>
    <col min="9625" max="9626" width="11.109375" style="63" customWidth="1"/>
    <col min="9627" max="9627" width="12.109375" style="63" customWidth="1"/>
    <col min="9628" max="9630" width="11.109375" style="48" customWidth="1"/>
    <col min="9631" max="9631" width="53.88671875" style="81" customWidth="1"/>
    <col min="9632" max="9632" width="1.33203125" style="81" customWidth="1"/>
    <col min="9633" max="9634" width="11.109375" style="63" customWidth="1"/>
    <col min="9635" max="9635" width="12.109375" style="63" customWidth="1"/>
    <col min="9636" max="9638" width="11.109375" style="48" customWidth="1"/>
    <col min="9639" max="9639" width="53.88671875" style="81" customWidth="1"/>
    <col min="9640" max="9640" width="1.33203125" style="81" customWidth="1"/>
    <col min="9641" max="9642" width="11.109375" style="63" customWidth="1"/>
    <col min="9643" max="9643" width="12.109375" style="63" customWidth="1"/>
    <col min="9644" max="9646" width="11.109375" style="48" customWidth="1"/>
    <col min="9647" max="9647" width="53.88671875" style="81" customWidth="1"/>
    <col min="9648" max="9648" width="1.33203125" style="81" customWidth="1"/>
    <col min="9649" max="9650" width="11.109375" style="63" customWidth="1"/>
    <col min="9651" max="9651" width="12.109375" style="63" customWidth="1"/>
    <col min="9652" max="9654" width="11.109375" style="48" customWidth="1"/>
    <col min="9655" max="9655" width="53.88671875" style="81" customWidth="1"/>
    <col min="9656" max="9656" width="1.33203125" style="81" customWidth="1"/>
    <col min="9657" max="9658" width="11.109375" style="63" customWidth="1"/>
    <col min="9659" max="9659" width="12.109375" style="63" customWidth="1"/>
    <col min="9660" max="9662" width="11.109375" style="48" customWidth="1"/>
    <col min="9663" max="9663" width="53.88671875" style="81" customWidth="1"/>
    <col min="9664" max="9664" width="1.33203125" style="81" customWidth="1"/>
    <col min="9665" max="9666" width="11.109375" style="63" customWidth="1"/>
    <col min="9667" max="9667" width="12.109375" style="63" customWidth="1"/>
    <col min="9668" max="9670" width="11.109375" style="48" customWidth="1"/>
    <col min="9671" max="9671" width="53.88671875" style="81" customWidth="1"/>
    <col min="9672" max="9672" width="1.33203125" style="81" customWidth="1"/>
    <col min="9673" max="9674" width="11.109375" style="63" customWidth="1"/>
    <col min="9675" max="9675" width="12.109375" style="63" customWidth="1"/>
    <col min="9676" max="9678" width="11.109375" style="48" customWidth="1"/>
    <col min="9679" max="9679" width="53.88671875" style="81" customWidth="1"/>
    <col min="9680" max="9680" width="1.33203125" style="81" customWidth="1"/>
    <col min="9681" max="9682" width="11.109375" style="63" customWidth="1"/>
    <col min="9683" max="9683" width="12.109375" style="63" customWidth="1"/>
    <col min="9684" max="9686" width="11.109375" style="48" customWidth="1"/>
    <col min="9687" max="9687" width="53.88671875" style="81" customWidth="1"/>
    <col min="9688" max="9688" width="1.33203125" style="81" customWidth="1"/>
    <col min="9689" max="9690" width="11.109375" style="63" customWidth="1"/>
    <col min="9691" max="9691" width="12.109375" style="63" customWidth="1"/>
    <col min="9692" max="9694" width="11.109375" style="48" customWidth="1"/>
    <col min="9695" max="9695" width="53.88671875" style="81" customWidth="1"/>
    <col min="9696" max="9696" width="1.33203125" style="81" customWidth="1"/>
    <col min="9697" max="9698" width="11.109375" style="63" customWidth="1"/>
    <col min="9699" max="9699" width="12.109375" style="63" customWidth="1"/>
    <col min="9700" max="9702" width="11.109375" style="48" customWidth="1"/>
    <col min="9703" max="9703" width="53.88671875" style="81" customWidth="1"/>
    <col min="9704" max="9704" width="1.33203125" style="81" customWidth="1"/>
    <col min="9705" max="9706" width="11.109375" style="63" customWidth="1"/>
    <col min="9707" max="9707" width="12.109375" style="63" customWidth="1"/>
    <col min="9708" max="9710" width="11.109375" style="48" customWidth="1"/>
    <col min="9711" max="9711" width="53.88671875" style="81" customWidth="1"/>
    <col min="9712" max="9712" width="1.33203125" style="81" customWidth="1"/>
    <col min="9713" max="9714" width="11.109375" style="63" customWidth="1"/>
    <col min="9715" max="9715" width="12.109375" style="63" customWidth="1"/>
    <col min="9716" max="9718" width="11.109375" style="48" customWidth="1"/>
    <col min="9719" max="9719" width="53.88671875" style="81" customWidth="1"/>
    <col min="9720" max="9720" width="1.33203125" style="81" customWidth="1"/>
    <col min="9721" max="9722" width="11.109375" style="63" customWidth="1"/>
    <col min="9723" max="9723" width="12.109375" style="63" customWidth="1"/>
    <col min="9724" max="9726" width="11.109375" style="48" customWidth="1"/>
    <col min="9727" max="9727" width="53.88671875" style="81" customWidth="1"/>
    <col min="9728" max="9728" width="1.33203125" style="81" customWidth="1"/>
    <col min="9729" max="9730" width="11.109375" style="63" customWidth="1"/>
    <col min="9731" max="9731" width="12.109375" style="63" customWidth="1"/>
    <col min="9732" max="9734" width="11.109375" style="48" customWidth="1"/>
    <col min="9735" max="9735" width="53.88671875" style="81" customWidth="1"/>
    <col min="9736" max="9736" width="1.33203125" style="81" customWidth="1"/>
    <col min="9737" max="9738" width="11.109375" style="63" customWidth="1"/>
    <col min="9739" max="9739" width="12.109375" style="63" customWidth="1"/>
    <col min="9740" max="9742" width="11.109375" style="48" customWidth="1"/>
    <col min="9743" max="9743" width="53.88671875" style="81" customWidth="1"/>
    <col min="9744" max="9744" width="1.33203125" style="81" customWidth="1"/>
    <col min="9745" max="9746" width="11.109375" style="63" customWidth="1"/>
    <col min="9747" max="9747" width="12.109375" style="63" customWidth="1"/>
    <col min="9748" max="9750" width="11.109375" style="48" customWidth="1"/>
    <col min="9751" max="9751" width="53.88671875" style="81" customWidth="1"/>
    <col min="9752" max="9752" width="1.33203125" style="81" customWidth="1"/>
    <col min="9753" max="9754" width="11.109375" style="63" customWidth="1"/>
    <col min="9755" max="9755" width="12.109375" style="63" customWidth="1"/>
    <col min="9756" max="9758" width="11.109375" style="48" customWidth="1"/>
    <col min="9759" max="9759" width="53.88671875" style="81" customWidth="1"/>
    <col min="9760" max="9760" width="1.33203125" style="81" customWidth="1"/>
    <col min="9761" max="9762" width="11.109375" style="63" customWidth="1"/>
    <col min="9763" max="9763" width="12.109375" style="63" customWidth="1"/>
    <col min="9764" max="9766" width="11.109375" style="48" customWidth="1"/>
    <col min="9767" max="9767" width="53.88671875" style="81" customWidth="1"/>
    <col min="9768" max="9768" width="1.33203125" style="81" customWidth="1"/>
    <col min="9769" max="9770" width="11.109375" style="63" customWidth="1"/>
    <col min="9771" max="9771" width="12.109375" style="63" customWidth="1"/>
    <col min="9772" max="9774" width="11.109375" style="48" customWidth="1"/>
    <col min="9775" max="9775" width="53.88671875" style="81" customWidth="1"/>
    <col min="9776" max="9776" width="1.33203125" style="81" customWidth="1"/>
    <col min="9777" max="9778" width="11.109375" style="63" customWidth="1"/>
    <col min="9779" max="9779" width="12.109375" style="63" customWidth="1"/>
    <col min="9780" max="9782" width="11.109375" style="48" customWidth="1"/>
    <col min="9783" max="9783" width="53.88671875" style="81" customWidth="1"/>
    <col min="9784" max="9784" width="1.33203125" style="81" customWidth="1"/>
    <col min="9785" max="9786" width="11.109375" style="63" customWidth="1"/>
    <col min="9787" max="9787" width="12.109375" style="63" customWidth="1"/>
    <col min="9788" max="9790" width="11.109375" style="48" customWidth="1"/>
    <col min="9791" max="9791" width="53.88671875" style="81" customWidth="1"/>
    <col min="9792" max="9792" width="1.33203125" style="81" customWidth="1"/>
    <col min="9793" max="9794" width="11.109375" style="63" customWidth="1"/>
    <col min="9795" max="9795" width="12.109375" style="63" customWidth="1"/>
    <col min="9796" max="9798" width="11.109375" style="48" customWidth="1"/>
    <col min="9799" max="9799" width="53.88671875" style="81" customWidth="1"/>
    <col min="9800" max="9800" width="1.33203125" style="81" customWidth="1"/>
    <col min="9801" max="9802" width="11.109375" style="63" customWidth="1"/>
    <col min="9803" max="9803" width="12.109375" style="63" customWidth="1"/>
    <col min="9804" max="9806" width="11.109375" style="48" customWidth="1"/>
    <col min="9807" max="9807" width="53.88671875" style="81" customWidth="1"/>
    <col min="9808" max="9808" width="1.33203125" style="81" customWidth="1"/>
    <col min="9809" max="9810" width="11.109375" style="63" customWidth="1"/>
    <col min="9811" max="9811" width="12.109375" style="63" customWidth="1"/>
    <col min="9812" max="9814" width="11.109375" style="48" customWidth="1"/>
    <col min="9815" max="9815" width="53.88671875" style="81" customWidth="1"/>
    <col min="9816" max="9816" width="1.33203125" style="81" customWidth="1"/>
    <col min="9817" max="9818" width="11.109375" style="63" customWidth="1"/>
    <col min="9819" max="9819" width="12.109375" style="63" customWidth="1"/>
    <col min="9820" max="9822" width="11.109375" style="48" customWidth="1"/>
    <col min="9823" max="9823" width="53.88671875" style="81" customWidth="1"/>
    <col min="9824" max="9824" width="1.33203125" style="81" customWidth="1"/>
    <col min="9825" max="9826" width="11.109375" style="63" customWidth="1"/>
    <col min="9827" max="9827" width="12.109375" style="63" customWidth="1"/>
    <col min="9828" max="9830" width="11.109375" style="48" customWidth="1"/>
    <col min="9831" max="9831" width="53.88671875" style="81" customWidth="1"/>
    <col min="9832" max="9832" width="1.33203125" style="81" customWidth="1"/>
    <col min="9833" max="9834" width="11.109375" style="63" customWidth="1"/>
    <col min="9835" max="9835" width="12.109375" style="63" customWidth="1"/>
    <col min="9836" max="9838" width="11.109375" style="48" customWidth="1"/>
    <col min="9839" max="9839" width="53.88671875" style="81" customWidth="1"/>
    <col min="9840" max="9840" width="1.33203125" style="81" customWidth="1"/>
    <col min="9841" max="9842" width="11.109375" style="63" customWidth="1"/>
    <col min="9843" max="9843" width="12.109375" style="63" customWidth="1"/>
    <col min="9844" max="9846" width="11.109375" style="48" customWidth="1"/>
    <col min="9847" max="9847" width="53.88671875" style="81" customWidth="1"/>
    <col min="9848" max="9848" width="1.33203125" style="81" customWidth="1"/>
    <col min="9849" max="9850" width="11.109375" style="63" customWidth="1"/>
    <col min="9851" max="9851" width="12.109375" style="63" customWidth="1"/>
    <col min="9852" max="9854" width="11.109375" style="48" customWidth="1"/>
    <col min="9855" max="9855" width="53.88671875" style="81" customWidth="1"/>
    <col min="9856" max="9856" width="1.33203125" style="81" customWidth="1"/>
    <col min="9857" max="9858" width="11.109375" style="63" customWidth="1"/>
    <col min="9859" max="9859" width="12.109375" style="63" customWidth="1"/>
    <col min="9860" max="9862" width="11.109375" style="48" customWidth="1"/>
    <col min="9863" max="9863" width="53.88671875" style="81" customWidth="1"/>
    <col min="9864" max="9864" width="1.33203125" style="81" customWidth="1"/>
    <col min="9865" max="9866" width="11.109375" style="63" customWidth="1"/>
    <col min="9867" max="9867" width="12.109375" style="63" customWidth="1"/>
    <col min="9868" max="9870" width="11.109375" style="48" customWidth="1"/>
    <col min="9871" max="9871" width="53.88671875" style="81" customWidth="1"/>
    <col min="9872" max="9872" width="1.33203125" style="81" customWidth="1"/>
    <col min="9873" max="9874" width="11.109375" style="63" customWidth="1"/>
    <col min="9875" max="9875" width="12.109375" style="63" customWidth="1"/>
    <col min="9876" max="9878" width="11.109375" style="48" customWidth="1"/>
    <col min="9879" max="9879" width="53.88671875" style="81" customWidth="1"/>
    <col min="9880" max="9880" width="1.33203125" style="81" customWidth="1"/>
    <col min="9881" max="9882" width="11.109375" style="63" customWidth="1"/>
    <col min="9883" max="9883" width="12.109375" style="63" customWidth="1"/>
    <col min="9884" max="9886" width="11.109375" style="48" customWidth="1"/>
    <col min="9887" max="9887" width="53.88671875" style="81" customWidth="1"/>
    <col min="9888" max="9888" width="1.33203125" style="81" customWidth="1"/>
    <col min="9889" max="9890" width="11.109375" style="63" customWidth="1"/>
    <col min="9891" max="9891" width="12.109375" style="63" customWidth="1"/>
    <col min="9892" max="9894" width="11.109375" style="48" customWidth="1"/>
    <col min="9895" max="9895" width="53.88671875" style="81" customWidth="1"/>
    <col min="9896" max="9896" width="1.33203125" style="81" customWidth="1"/>
    <col min="9897" max="9898" width="11.109375" style="63" customWidth="1"/>
    <col min="9899" max="9899" width="12.109375" style="63" customWidth="1"/>
    <col min="9900" max="9902" width="11.109375" style="48" customWidth="1"/>
    <col min="9903" max="9903" width="53.88671875" style="81" customWidth="1"/>
    <col min="9904" max="9904" width="1.33203125" style="81" customWidth="1"/>
    <col min="9905" max="9906" width="11.109375" style="63" customWidth="1"/>
    <col min="9907" max="9907" width="12.109375" style="63" customWidth="1"/>
    <col min="9908" max="9910" width="11.109375" style="48" customWidth="1"/>
    <col min="9911" max="9911" width="53.88671875" style="81" customWidth="1"/>
    <col min="9912" max="9912" width="1.33203125" style="81" customWidth="1"/>
    <col min="9913" max="9914" width="11.109375" style="63" customWidth="1"/>
    <col min="9915" max="9915" width="12.109375" style="63" customWidth="1"/>
    <col min="9916" max="9918" width="11.109375" style="48" customWidth="1"/>
    <col min="9919" max="9919" width="53.88671875" style="81" customWidth="1"/>
    <col min="9920" max="9920" width="1.33203125" style="81" customWidth="1"/>
    <col min="9921" max="9922" width="11.109375" style="63" customWidth="1"/>
    <col min="9923" max="9923" width="12.109375" style="63" customWidth="1"/>
    <col min="9924" max="9926" width="11.109375" style="48" customWidth="1"/>
    <col min="9927" max="9927" width="53.88671875" style="81" customWidth="1"/>
    <col min="9928" max="9928" width="1.33203125" style="81" customWidth="1"/>
    <col min="9929" max="9930" width="11.109375" style="63" customWidth="1"/>
    <col min="9931" max="9931" width="12.109375" style="63" customWidth="1"/>
    <col min="9932" max="9934" width="11.109375" style="48" customWidth="1"/>
    <col min="9935" max="9935" width="53.88671875" style="81" customWidth="1"/>
    <col min="9936" max="9936" width="1.33203125" style="81" customWidth="1"/>
    <col min="9937" max="9938" width="11.109375" style="63" customWidth="1"/>
    <col min="9939" max="9939" width="12.109375" style="63" customWidth="1"/>
    <col min="9940" max="9942" width="11.109375" style="48" customWidth="1"/>
    <col min="9943" max="9943" width="53.88671875" style="81" customWidth="1"/>
    <col min="9944" max="9944" width="1.33203125" style="81" customWidth="1"/>
    <col min="9945" max="9946" width="11.109375" style="63" customWidth="1"/>
    <col min="9947" max="9947" width="12.109375" style="63" customWidth="1"/>
    <col min="9948" max="9950" width="11.109375" style="48" customWidth="1"/>
    <col min="9951" max="9951" width="53.88671875" style="81" customWidth="1"/>
    <col min="9952" max="9952" width="1.33203125" style="81" customWidth="1"/>
    <col min="9953" max="9954" width="11.109375" style="63" customWidth="1"/>
    <col min="9955" max="9955" width="12.109375" style="63" customWidth="1"/>
    <col min="9956" max="9958" width="11.109375" style="48" customWidth="1"/>
    <col min="9959" max="9959" width="53.88671875" style="81" customWidth="1"/>
    <col min="9960" max="9960" width="1.33203125" style="81" customWidth="1"/>
    <col min="9961" max="9962" width="11.109375" style="63" customWidth="1"/>
    <col min="9963" max="9963" width="12.109375" style="63" customWidth="1"/>
    <col min="9964" max="9966" width="11.109375" style="48" customWidth="1"/>
    <col min="9967" max="9967" width="53.88671875" style="81" customWidth="1"/>
    <col min="9968" max="9968" width="1.33203125" style="81" customWidth="1"/>
    <col min="9969" max="9970" width="11.109375" style="63" customWidth="1"/>
    <col min="9971" max="9971" width="12.109375" style="63" customWidth="1"/>
    <col min="9972" max="9974" width="11.109375" style="48" customWidth="1"/>
    <col min="9975" max="9975" width="53.88671875" style="81" customWidth="1"/>
    <col min="9976" max="9976" width="1.33203125" style="81" customWidth="1"/>
    <col min="9977" max="9978" width="11.109375" style="63" customWidth="1"/>
    <col min="9979" max="9979" width="12.109375" style="63" customWidth="1"/>
    <col min="9980" max="9982" width="11.109375" style="48" customWidth="1"/>
    <col min="9983" max="9983" width="53.88671875" style="81" customWidth="1"/>
    <col min="9984" max="9984" width="1.33203125" style="81" customWidth="1"/>
    <col min="9985" max="9986" width="11.109375" style="63" customWidth="1"/>
    <col min="9987" max="9987" width="12.109375" style="63" customWidth="1"/>
    <col min="9988" max="9990" width="11.109375" style="48" customWidth="1"/>
    <col min="9991" max="9991" width="53.88671875" style="81" customWidth="1"/>
    <col min="9992" max="9992" width="1.33203125" style="81" customWidth="1"/>
    <col min="9993" max="9994" width="11.109375" style="63" customWidth="1"/>
    <col min="9995" max="9995" width="12.109375" style="63" customWidth="1"/>
    <col min="9996" max="9998" width="11.109375" style="48" customWidth="1"/>
    <col min="9999" max="9999" width="53.88671875" style="81" customWidth="1"/>
    <col min="10000" max="10000" width="1.33203125" style="81" customWidth="1"/>
    <col min="10001" max="10002" width="11.109375" style="63" customWidth="1"/>
    <col min="10003" max="10003" width="12.109375" style="63" customWidth="1"/>
    <col min="10004" max="10006" width="11.109375" style="48" customWidth="1"/>
    <col min="10007" max="10007" width="53.88671875" style="81" customWidth="1"/>
    <col min="10008" max="10008" width="1.33203125" style="81" customWidth="1"/>
    <col min="10009" max="10010" width="11.109375" style="63" customWidth="1"/>
    <col min="10011" max="10011" width="12.109375" style="63" customWidth="1"/>
    <col min="10012" max="10014" width="11.109375" style="48" customWidth="1"/>
    <col min="10015" max="10015" width="53.88671875" style="81" customWidth="1"/>
    <col min="10016" max="10016" width="1.33203125" style="81" customWidth="1"/>
    <col min="10017" max="10018" width="11.109375" style="63" customWidth="1"/>
    <col min="10019" max="10019" width="12.109375" style="63" customWidth="1"/>
    <col min="10020" max="10022" width="11.109375" style="48" customWidth="1"/>
    <col min="10023" max="10023" width="53.88671875" style="81" customWidth="1"/>
    <col min="10024" max="10024" width="1.33203125" style="81" customWidth="1"/>
    <col min="10025" max="10026" width="11.109375" style="63" customWidth="1"/>
    <col min="10027" max="10027" width="12.109375" style="63" customWidth="1"/>
    <col min="10028" max="10030" width="11.109375" style="48" customWidth="1"/>
    <col min="10031" max="10031" width="53.88671875" style="81" customWidth="1"/>
    <col min="10032" max="10032" width="1.33203125" style="81" customWidth="1"/>
    <col min="10033" max="10034" width="11.109375" style="63" customWidth="1"/>
    <col min="10035" max="10035" width="12.109375" style="63" customWidth="1"/>
    <col min="10036" max="10038" width="11.109375" style="48" customWidth="1"/>
    <col min="10039" max="10039" width="53.88671875" style="81" customWidth="1"/>
    <col min="10040" max="10040" width="1.33203125" style="81" customWidth="1"/>
    <col min="10041" max="10042" width="11.109375" style="63" customWidth="1"/>
    <col min="10043" max="10043" width="12.109375" style="63" customWidth="1"/>
    <col min="10044" max="10046" width="11.109375" style="48" customWidth="1"/>
    <col min="10047" max="10047" width="53.88671875" style="81" customWidth="1"/>
    <col min="10048" max="10048" width="1.33203125" style="81" customWidth="1"/>
    <col min="10049" max="10050" width="11.109375" style="63" customWidth="1"/>
    <col min="10051" max="10051" width="12.109375" style="63" customWidth="1"/>
    <col min="10052" max="10054" width="11.109375" style="48" customWidth="1"/>
    <col min="10055" max="10055" width="53.88671875" style="81" customWidth="1"/>
    <col min="10056" max="10056" width="1.33203125" style="81" customWidth="1"/>
    <col min="10057" max="10058" width="11.109375" style="63" customWidth="1"/>
    <col min="10059" max="10059" width="12.109375" style="63" customWidth="1"/>
    <col min="10060" max="10062" width="11.109375" style="48" customWidth="1"/>
    <col min="10063" max="10063" width="53.88671875" style="81" customWidth="1"/>
    <col min="10064" max="10064" width="1.33203125" style="81" customWidth="1"/>
    <col min="10065" max="10066" width="11.109375" style="63" customWidth="1"/>
    <col min="10067" max="10067" width="12.109375" style="63" customWidth="1"/>
    <col min="10068" max="10070" width="11.109375" style="48" customWidth="1"/>
    <col min="10071" max="10071" width="53.88671875" style="81" customWidth="1"/>
    <col min="10072" max="10072" width="1.33203125" style="81" customWidth="1"/>
    <col min="10073" max="10074" width="11.109375" style="63" customWidth="1"/>
    <col min="10075" max="10075" width="12.109375" style="63" customWidth="1"/>
    <col min="10076" max="10078" width="11.109375" style="48" customWidth="1"/>
    <col min="10079" max="10079" width="53.88671875" style="81" customWidth="1"/>
    <col min="10080" max="10080" width="1.33203125" style="81" customWidth="1"/>
    <col min="10081" max="10082" width="11.109375" style="63" customWidth="1"/>
    <col min="10083" max="10083" width="12.109375" style="63" customWidth="1"/>
    <col min="10084" max="10086" width="11.109375" style="48" customWidth="1"/>
    <col min="10087" max="10087" width="53.88671875" style="81" customWidth="1"/>
    <col min="10088" max="10088" width="1.33203125" style="81" customWidth="1"/>
    <col min="10089" max="10090" width="11.109375" style="63" customWidth="1"/>
    <col min="10091" max="10091" width="12.109375" style="63" customWidth="1"/>
    <col min="10092" max="10094" width="11.109375" style="48" customWidth="1"/>
    <col min="10095" max="10095" width="53.88671875" style="81" customWidth="1"/>
    <col min="10096" max="10096" width="1.33203125" style="81" customWidth="1"/>
    <col min="10097" max="10098" width="11.109375" style="63" customWidth="1"/>
    <col min="10099" max="10099" width="12.109375" style="63" customWidth="1"/>
    <col min="10100" max="10102" width="11.109375" style="48" customWidth="1"/>
    <col min="10103" max="10103" width="53.88671875" style="81" customWidth="1"/>
    <col min="10104" max="10104" width="1.33203125" style="81" customWidth="1"/>
    <col min="10105" max="10106" width="11.109375" style="63" customWidth="1"/>
    <col min="10107" max="10107" width="12.109375" style="63" customWidth="1"/>
    <col min="10108" max="10110" width="11.109375" style="48" customWidth="1"/>
    <col min="10111" max="10111" width="53.88671875" style="81" customWidth="1"/>
    <col min="10112" max="10112" width="1.33203125" style="81" customWidth="1"/>
    <col min="10113" max="10114" width="11.109375" style="63" customWidth="1"/>
    <col min="10115" max="10115" width="12.109375" style="63" customWidth="1"/>
    <col min="10116" max="10118" width="11.109375" style="48" customWidth="1"/>
    <col min="10119" max="10119" width="53.88671875" style="81" customWidth="1"/>
    <col min="10120" max="10120" width="1.33203125" style="81" customWidth="1"/>
    <col min="10121" max="10122" width="11.109375" style="63" customWidth="1"/>
    <col min="10123" max="10123" width="12.109375" style="63" customWidth="1"/>
    <col min="10124" max="10126" width="11.109375" style="48" customWidth="1"/>
    <col min="10127" max="10127" width="53.88671875" style="81" customWidth="1"/>
    <col min="10128" max="10128" width="1.33203125" style="81" customWidth="1"/>
    <col min="10129" max="10130" width="11.109375" style="63" customWidth="1"/>
    <col min="10131" max="10131" width="12.109375" style="63" customWidth="1"/>
    <col min="10132" max="10134" width="11.109375" style="48" customWidth="1"/>
    <col min="10135" max="10135" width="53.88671875" style="81" customWidth="1"/>
    <col min="10136" max="10136" width="1.33203125" style="81" customWidth="1"/>
    <col min="10137" max="10138" width="11.109375" style="63" customWidth="1"/>
    <col min="10139" max="10139" width="12.109375" style="63" customWidth="1"/>
    <col min="10140" max="10142" width="11.109375" style="48" customWidth="1"/>
    <col min="10143" max="10143" width="53.88671875" style="81" customWidth="1"/>
    <col min="10144" max="10144" width="1.33203125" style="81" customWidth="1"/>
    <col min="10145" max="10146" width="11.109375" style="63" customWidth="1"/>
    <col min="10147" max="10147" width="12.109375" style="63" customWidth="1"/>
    <col min="10148" max="10150" width="11.109375" style="48" customWidth="1"/>
    <col min="10151" max="10151" width="53.88671875" style="81" customWidth="1"/>
    <col min="10152" max="10152" width="1.33203125" style="81" customWidth="1"/>
    <col min="10153" max="10154" width="11.109375" style="63" customWidth="1"/>
    <col min="10155" max="10155" width="12.109375" style="63" customWidth="1"/>
    <col min="10156" max="10158" width="11.109375" style="48" customWidth="1"/>
    <col min="10159" max="10159" width="53.88671875" style="81" customWidth="1"/>
    <col min="10160" max="10160" width="1.33203125" style="81" customWidth="1"/>
    <col min="10161" max="10162" width="11.109375" style="63" customWidth="1"/>
    <col min="10163" max="10163" width="12.109375" style="63" customWidth="1"/>
    <col min="10164" max="10166" width="11.109375" style="48" customWidth="1"/>
    <col min="10167" max="10167" width="53.88671875" style="81" customWidth="1"/>
    <col min="10168" max="10168" width="1.33203125" style="81" customWidth="1"/>
    <col min="10169" max="10170" width="11.109375" style="63" customWidth="1"/>
    <col min="10171" max="10171" width="12.109375" style="63" customWidth="1"/>
    <col min="10172" max="10174" width="11.109375" style="48" customWidth="1"/>
    <col min="10175" max="10175" width="53.88671875" style="81" customWidth="1"/>
    <col min="10176" max="10176" width="1.33203125" style="81" customWidth="1"/>
    <col min="10177" max="10178" width="11.109375" style="63" customWidth="1"/>
    <col min="10179" max="10179" width="12.109375" style="63" customWidth="1"/>
    <col min="10180" max="10182" width="11.109375" style="48" customWidth="1"/>
    <col min="10183" max="10183" width="53.88671875" style="81" customWidth="1"/>
    <col min="10184" max="10184" width="1.33203125" style="81" customWidth="1"/>
    <col min="10185" max="10186" width="11.109375" style="63" customWidth="1"/>
    <col min="10187" max="10187" width="12.109375" style="63" customWidth="1"/>
    <col min="10188" max="10190" width="11.109375" style="48" customWidth="1"/>
    <col min="10191" max="10191" width="53.88671875" style="81" customWidth="1"/>
    <col min="10192" max="10192" width="1.33203125" style="81" customWidth="1"/>
    <col min="10193" max="10194" width="11.109375" style="63" customWidth="1"/>
    <col min="10195" max="10195" width="12.109375" style="63" customWidth="1"/>
    <col min="10196" max="10198" width="11.109375" style="48" customWidth="1"/>
    <col min="10199" max="10199" width="53.88671875" style="81" customWidth="1"/>
    <col min="10200" max="10200" width="1.33203125" style="81" customWidth="1"/>
    <col min="10201" max="10202" width="11.109375" style="63" customWidth="1"/>
    <col min="10203" max="10203" width="12.109375" style="63" customWidth="1"/>
    <col min="10204" max="10206" width="11.109375" style="48" customWidth="1"/>
    <col min="10207" max="10207" width="53.88671875" style="81" customWidth="1"/>
    <col min="10208" max="10208" width="1.33203125" style="81" customWidth="1"/>
    <col min="10209" max="10210" width="11.109375" style="63" customWidth="1"/>
    <col min="10211" max="10211" width="12.109375" style="63" customWidth="1"/>
    <col min="10212" max="10214" width="11.109375" style="48" customWidth="1"/>
    <col min="10215" max="10215" width="53.88671875" style="81" customWidth="1"/>
    <col min="10216" max="10216" width="1.33203125" style="81" customWidth="1"/>
    <col min="10217" max="10218" width="11.109375" style="63" customWidth="1"/>
    <col min="10219" max="10219" width="12.109375" style="63" customWidth="1"/>
    <col min="10220" max="10222" width="11.109375" style="48" customWidth="1"/>
    <col min="10223" max="10223" width="53.88671875" style="81" customWidth="1"/>
    <col min="10224" max="10224" width="1.33203125" style="81" customWidth="1"/>
    <col min="10225" max="10226" width="11.109375" style="63" customWidth="1"/>
    <col min="10227" max="10227" width="12.109375" style="63" customWidth="1"/>
    <col min="10228" max="10230" width="11.109375" style="48" customWidth="1"/>
    <col min="10231" max="10231" width="53.88671875" style="81" customWidth="1"/>
    <col min="10232" max="10232" width="1.33203125" style="81" customWidth="1"/>
    <col min="10233" max="10234" width="11.109375" style="63" customWidth="1"/>
    <col min="10235" max="10235" width="12.109375" style="63" customWidth="1"/>
    <col min="10236" max="10238" width="11.109375" style="48" customWidth="1"/>
    <col min="10239" max="10239" width="53.88671875" style="81" customWidth="1"/>
    <col min="10240" max="10240" width="1.33203125" style="81" customWidth="1"/>
    <col min="10241" max="10242" width="11.109375" style="63" customWidth="1"/>
    <col min="10243" max="10243" width="12.109375" style="63" customWidth="1"/>
    <col min="10244" max="10246" width="11.109375" style="48" customWidth="1"/>
    <col min="10247" max="10247" width="53.88671875" style="81" customWidth="1"/>
    <col min="10248" max="10248" width="1.33203125" style="81" customWidth="1"/>
    <col min="10249" max="10250" width="11.109375" style="63" customWidth="1"/>
    <col min="10251" max="10251" width="12.109375" style="63" customWidth="1"/>
    <col min="10252" max="10254" width="11.109375" style="48" customWidth="1"/>
    <col min="10255" max="10255" width="53.88671875" style="81" customWidth="1"/>
    <col min="10256" max="10256" width="1.33203125" style="81" customWidth="1"/>
    <col min="10257" max="10258" width="11.109375" style="63" customWidth="1"/>
    <col min="10259" max="10259" width="12.109375" style="63" customWidth="1"/>
    <col min="10260" max="10262" width="11.109375" style="48" customWidth="1"/>
    <col min="10263" max="10263" width="53.88671875" style="81" customWidth="1"/>
    <col min="10264" max="10264" width="1.33203125" style="81" customWidth="1"/>
    <col min="10265" max="10266" width="11.109375" style="63" customWidth="1"/>
    <col min="10267" max="10267" width="12.109375" style="63" customWidth="1"/>
    <col min="10268" max="10270" width="11.109375" style="48" customWidth="1"/>
    <col min="10271" max="10271" width="53.88671875" style="81" customWidth="1"/>
    <col min="10272" max="10272" width="1.33203125" style="81" customWidth="1"/>
    <col min="10273" max="10274" width="11.109375" style="63" customWidth="1"/>
    <col min="10275" max="10275" width="12.109375" style="63" customWidth="1"/>
    <col min="10276" max="10278" width="11.109375" style="48" customWidth="1"/>
    <col min="10279" max="10279" width="53.88671875" style="81" customWidth="1"/>
    <col min="10280" max="10280" width="1.33203125" style="81" customWidth="1"/>
    <col min="10281" max="10282" width="11.109375" style="63" customWidth="1"/>
    <col min="10283" max="10283" width="12.109375" style="63" customWidth="1"/>
    <col min="10284" max="10286" width="11.109375" style="48" customWidth="1"/>
    <col min="10287" max="10287" width="53.88671875" style="81" customWidth="1"/>
    <col min="10288" max="10288" width="1.33203125" style="81" customWidth="1"/>
    <col min="10289" max="10290" width="11.109375" style="63" customWidth="1"/>
    <col min="10291" max="10291" width="12.109375" style="63" customWidth="1"/>
    <col min="10292" max="10294" width="11.109375" style="48" customWidth="1"/>
    <col min="10295" max="10295" width="53.88671875" style="81" customWidth="1"/>
    <col min="10296" max="10296" width="1.33203125" style="81" customWidth="1"/>
    <col min="10297" max="10298" width="11.109375" style="63" customWidth="1"/>
    <col min="10299" max="10299" width="12.109375" style="63" customWidth="1"/>
    <col min="10300" max="10302" width="11.109375" style="48" customWidth="1"/>
    <col min="10303" max="10303" width="53.88671875" style="81" customWidth="1"/>
    <col min="10304" max="10304" width="1.33203125" style="81" customWidth="1"/>
    <col min="10305" max="10306" width="11.109375" style="63" customWidth="1"/>
    <col min="10307" max="10307" width="12.109375" style="63" customWidth="1"/>
    <col min="10308" max="10310" width="11.109375" style="48" customWidth="1"/>
    <col min="10311" max="10311" width="53.88671875" style="81" customWidth="1"/>
    <col min="10312" max="10312" width="1.33203125" style="81" customWidth="1"/>
    <col min="10313" max="10314" width="11.109375" style="63" customWidth="1"/>
    <col min="10315" max="10315" width="12.109375" style="63" customWidth="1"/>
    <col min="10316" max="10318" width="11.109375" style="48" customWidth="1"/>
    <col min="10319" max="10319" width="53.88671875" style="81" customWidth="1"/>
    <col min="10320" max="10320" width="1.33203125" style="81" customWidth="1"/>
    <col min="10321" max="10322" width="11.109375" style="63" customWidth="1"/>
    <col min="10323" max="10323" width="12.109375" style="63" customWidth="1"/>
    <col min="10324" max="10326" width="11.109375" style="48" customWidth="1"/>
    <col min="10327" max="10327" width="53.88671875" style="81" customWidth="1"/>
    <col min="10328" max="10328" width="1.33203125" style="81" customWidth="1"/>
    <col min="10329" max="10330" width="11.109375" style="63" customWidth="1"/>
    <col min="10331" max="10331" width="12.109375" style="63" customWidth="1"/>
    <col min="10332" max="10334" width="11.109375" style="48" customWidth="1"/>
    <col min="10335" max="10335" width="53.88671875" style="81" customWidth="1"/>
    <col min="10336" max="10336" width="1.33203125" style="81" customWidth="1"/>
    <col min="10337" max="10338" width="11.109375" style="63" customWidth="1"/>
    <col min="10339" max="10339" width="12.109375" style="63" customWidth="1"/>
    <col min="10340" max="10342" width="11.109375" style="48" customWidth="1"/>
    <col min="10343" max="10343" width="53.88671875" style="81" customWidth="1"/>
    <col min="10344" max="10344" width="1.33203125" style="81" customWidth="1"/>
    <col min="10345" max="10346" width="11.109375" style="63" customWidth="1"/>
    <col min="10347" max="10347" width="12.109375" style="63" customWidth="1"/>
    <col min="10348" max="10350" width="11.109375" style="48" customWidth="1"/>
    <col min="10351" max="10351" width="53.88671875" style="81" customWidth="1"/>
    <col min="10352" max="10352" width="1.33203125" style="81" customWidth="1"/>
    <col min="10353" max="10354" width="11.109375" style="63" customWidth="1"/>
    <col min="10355" max="10355" width="12.109375" style="63" customWidth="1"/>
    <col min="10356" max="10358" width="11.109375" style="48" customWidth="1"/>
    <col min="10359" max="10359" width="53.88671875" style="81" customWidth="1"/>
    <col min="10360" max="10360" width="1.33203125" style="81" customWidth="1"/>
    <col min="10361" max="10362" width="11.109375" style="63" customWidth="1"/>
    <col min="10363" max="10363" width="12.109375" style="63" customWidth="1"/>
    <col min="10364" max="10366" width="11.109375" style="48" customWidth="1"/>
    <col min="10367" max="10367" width="53.88671875" style="81" customWidth="1"/>
    <col min="10368" max="10368" width="1.33203125" style="81" customWidth="1"/>
    <col min="10369" max="10370" width="11.109375" style="63" customWidth="1"/>
    <col min="10371" max="10371" width="12.109375" style="63" customWidth="1"/>
    <col min="10372" max="10374" width="11.109375" style="48" customWidth="1"/>
    <col min="10375" max="10375" width="53.88671875" style="81" customWidth="1"/>
    <col min="10376" max="10376" width="1.33203125" style="81" customWidth="1"/>
    <col min="10377" max="10378" width="11.109375" style="63" customWidth="1"/>
    <col min="10379" max="10379" width="12.109375" style="63" customWidth="1"/>
    <col min="10380" max="10382" width="11.109375" style="48" customWidth="1"/>
    <col min="10383" max="10383" width="53.88671875" style="81" customWidth="1"/>
    <col min="10384" max="10384" width="1.33203125" style="81" customWidth="1"/>
    <col min="10385" max="10386" width="11.109375" style="63" customWidth="1"/>
    <col min="10387" max="10387" width="12.109375" style="63" customWidth="1"/>
    <col min="10388" max="10390" width="11.109375" style="48" customWidth="1"/>
    <col min="10391" max="10391" width="53.88671875" style="81" customWidth="1"/>
    <col min="10392" max="10392" width="1.33203125" style="81" customWidth="1"/>
    <col min="10393" max="10394" width="11.109375" style="63" customWidth="1"/>
    <col min="10395" max="10395" width="12.109375" style="63" customWidth="1"/>
    <col min="10396" max="10398" width="11.109375" style="48" customWidth="1"/>
    <col min="10399" max="10399" width="53.88671875" style="81" customWidth="1"/>
    <col min="10400" max="10400" width="1.33203125" style="81" customWidth="1"/>
    <col min="10401" max="10402" width="11.109375" style="63" customWidth="1"/>
    <col min="10403" max="10403" width="12.109375" style="63" customWidth="1"/>
    <col min="10404" max="10406" width="11.109375" style="48" customWidth="1"/>
    <col min="10407" max="10407" width="53.88671875" style="81" customWidth="1"/>
    <col min="10408" max="10408" width="1.33203125" style="81" customWidth="1"/>
    <col min="10409" max="10410" width="11.109375" style="63" customWidth="1"/>
    <col min="10411" max="10411" width="12.109375" style="63" customWidth="1"/>
    <col min="10412" max="10414" width="11.109375" style="48" customWidth="1"/>
    <col min="10415" max="10415" width="53.88671875" style="81" customWidth="1"/>
    <col min="10416" max="10416" width="1.33203125" style="81" customWidth="1"/>
    <col min="10417" max="10418" width="11.109375" style="63" customWidth="1"/>
    <col min="10419" max="10419" width="12.109375" style="63" customWidth="1"/>
    <col min="10420" max="10422" width="11.109375" style="48" customWidth="1"/>
    <col min="10423" max="10423" width="53.88671875" style="81" customWidth="1"/>
    <col min="10424" max="10424" width="1.33203125" style="81" customWidth="1"/>
    <col min="10425" max="10426" width="11.109375" style="63" customWidth="1"/>
    <col min="10427" max="10427" width="12.109375" style="63" customWidth="1"/>
    <col min="10428" max="10430" width="11.109375" style="48" customWidth="1"/>
    <col min="10431" max="10431" width="53.88671875" style="81" customWidth="1"/>
    <col min="10432" max="10432" width="1.33203125" style="81" customWidth="1"/>
    <col min="10433" max="10434" width="11.109375" style="63" customWidth="1"/>
    <col min="10435" max="10435" width="12.109375" style="63" customWidth="1"/>
    <col min="10436" max="10438" width="11.109375" style="48" customWidth="1"/>
    <col min="10439" max="10439" width="53.88671875" style="81" customWidth="1"/>
    <col min="10440" max="10440" width="1.33203125" style="81" customWidth="1"/>
    <col min="10441" max="10442" width="11.109375" style="63" customWidth="1"/>
    <col min="10443" max="10443" width="12.109375" style="63" customWidth="1"/>
    <col min="10444" max="10446" width="11.109375" style="48" customWidth="1"/>
    <col min="10447" max="10447" width="53.88671875" style="81" customWidth="1"/>
    <col min="10448" max="10448" width="1.33203125" style="81" customWidth="1"/>
    <col min="10449" max="10450" width="11.109375" style="63" customWidth="1"/>
    <col min="10451" max="10451" width="12.109375" style="63" customWidth="1"/>
    <col min="10452" max="10454" width="11.109375" style="48" customWidth="1"/>
    <col min="10455" max="10455" width="53.88671875" style="81" customWidth="1"/>
    <col min="10456" max="10456" width="1.33203125" style="81" customWidth="1"/>
    <col min="10457" max="10458" width="11.109375" style="63" customWidth="1"/>
    <col min="10459" max="10459" width="12.109375" style="63" customWidth="1"/>
    <col min="10460" max="10462" width="11.109375" style="48" customWidth="1"/>
    <col min="10463" max="10463" width="53.88671875" style="81" customWidth="1"/>
    <col min="10464" max="10464" width="1.33203125" style="81" customWidth="1"/>
    <col min="10465" max="10466" width="11.109375" style="63" customWidth="1"/>
    <col min="10467" max="10467" width="12.109375" style="63" customWidth="1"/>
    <col min="10468" max="10470" width="11.109375" style="48" customWidth="1"/>
    <col min="10471" max="10471" width="53.88671875" style="81" customWidth="1"/>
    <col min="10472" max="10472" width="1.33203125" style="81" customWidth="1"/>
    <col min="10473" max="10474" width="11.109375" style="63" customWidth="1"/>
    <col min="10475" max="10475" width="12.109375" style="63" customWidth="1"/>
    <col min="10476" max="10478" width="11.109375" style="48" customWidth="1"/>
    <col min="10479" max="10479" width="53.88671875" style="81" customWidth="1"/>
    <col min="10480" max="10480" width="1.33203125" style="81" customWidth="1"/>
    <col min="10481" max="10482" width="11.109375" style="63" customWidth="1"/>
    <col min="10483" max="10483" width="12.109375" style="63" customWidth="1"/>
    <col min="10484" max="10486" width="11.109375" style="48" customWidth="1"/>
    <col min="10487" max="10487" width="53.88671875" style="81" customWidth="1"/>
    <col min="10488" max="10488" width="1.33203125" style="81" customWidth="1"/>
    <col min="10489" max="10490" width="11.109375" style="63" customWidth="1"/>
    <col min="10491" max="10491" width="12.109375" style="63" customWidth="1"/>
    <col min="10492" max="10494" width="11.109375" style="48" customWidth="1"/>
    <col min="10495" max="10495" width="53.88671875" style="81" customWidth="1"/>
    <col min="10496" max="10496" width="1.33203125" style="81" customWidth="1"/>
    <col min="10497" max="10498" width="11.109375" style="63" customWidth="1"/>
    <col min="10499" max="10499" width="12.109375" style="63" customWidth="1"/>
    <col min="10500" max="10502" width="11.109375" style="48" customWidth="1"/>
    <col min="10503" max="10503" width="53.88671875" style="81" customWidth="1"/>
    <col min="10504" max="10504" width="1.33203125" style="81" customWidth="1"/>
    <col min="10505" max="10506" width="11.109375" style="63" customWidth="1"/>
    <col min="10507" max="10507" width="12.109375" style="63" customWidth="1"/>
    <col min="10508" max="10510" width="11.109375" style="48" customWidth="1"/>
    <col min="10511" max="10511" width="53.88671875" style="81" customWidth="1"/>
    <col min="10512" max="10512" width="1.33203125" style="81" customWidth="1"/>
    <col min="10513" max="10514" width="11.109375" style="63" customWidth="1"/>
    <col min="10515" max="10515" width="12.109375" style="63" customWidth="1"/>
    <col min="10516" max="10518" width="11.109375" style="48" customWidth="1"/>
    <col min="10519" max="10519" width="53.88671875" style="81" customWidth="1"/>
    <col min="10520" max="10520" width="1.33203125" style="81" customWidth="1"/>
    <col min="10521" max="10522" width="11.109375" style="63" customWidth="1"/>
    <col min="10523" max="10523" width="12.109375" style="63" customWidth="1"/>
    <col min="10524" max="10526" width="11.109375" style="48" customWidth="1"/>
    <col min="10527" max="10527" width="53.88671875" style="81" customWidth="1"/>
    <col min="10528" max="10528" width="1.33203125" style="81" customWidth="1"/>
    <col min="10529" max="10530" width="11.109375" style="63" customWidth="1"/>
    <col min="10531" max="10531" width="12.109375" style="63" customWidth="1"/>
    <col min="10532" max="10534" width="11.109375" style="48" customWidth="1"/>
    <col min="10535" max="10535" width="53.88671875" style="81" customWidth="1"/>
    <col min="10536" max="10536" width="1.33203125" style="81" customWidth="1"/>
    <col min="10537" max="10538" width="11.109375" style="63" customWidth="1"/>
    <col min="10539" max="10539" width="12.109375" style="63" customWidth="1"/>
    <col min="10540" max="10542" width="11.109375" style="48" customWidth="1"/>
    <col min="10543" max="10543" width="53.88671875" style="81" customWidth="1"/>
    <col min="10544" max="10544" width="1.33203125" style="81" customWidth="1"/>
    <col min="10545" max="10546" width="11.109375" style="63" customWidth="1"/>
    <col min="10547" max="10547" width="12.109375" style="63" customWidth="1"/>
    <col min="10548" max="10550" width="11.109375" style="48" customWidth="1"/>
    <col min="10551" max="10551" width="53.88671875" style="81" customWidth="1"/>
    <col min="10552" max="10552" width="1.33203125" style="81" customWidth="1"/>
    <col min="10553" max="10554" width="11.109375" style="63" customWidth="1"/>
    <col min="10555" max="10555" width="12.109375" style="63" customWidth="1"/>
    <col min="10556" max="10558" width="11.109375" style="48" customWidth="1"/>
    <col min="10559" max="10559" width="53.88671875" style="81" customWidth="1"/>
    <col min="10560" max="10560" width="1.33203125" style="81" customWidth="1"/>
    <col min="10561" max="10562" width="11.109375" style="63" customWidth="1"/>
    <col min="10563" max="10563" width="12.109375" style="63" customWidth="1"/>
    <col min="10564" max="10566" width="11.109375" style="48" customWidth="1"/>
    <col min="10567" max="10567" width="53.88671875" style="81" customWidth="1"/>
    <col min="10568" max="10568" width="1.33203125" style="81" customWidth="1"/>
    <col min="10569" max="10570" width="11.109375" style="63" customWidth="1"/>
    <col min="10571" max="10571" width="12.109375" style="63" customWidth="1"/>
    <col min="10572" max="10574" width="11.109375" style="48" customWidth="1"/>
    <col min="10575" max="10575" width="53.88671875" style="81" customWidth="1"/>
    <col min="10576" max="10576" width="1.33203125" style="81" customWidth="1"/>
    <col min="10577" max="10578" width="11.109375" style="63" customWidth="1"/>
    <col min="10579" max="10579" width="12.109375" style="63" customWidth="1"/>
    <col min="10580" max="10582" width="11.109375" style="48" customWidth="1"/>
    <col min="10583" max="10583" width="53.88671875" style="81" customWidth="1"/>
    <col min="10584" max="10584" width="1.33203125" style="81" customWidth="1"/>
    <col min="10585" max="10586" width="11.109375" style="63" customWidth="1"/>
    <col min="10587" max="10587" width="12.109375" style="63" customWidth="1"/>
    <col min="10588" max="10590" width="11.109375" style="48" customWidth="1"/>
    <col min="10591" max="10591" width="53.88671875" style="81" customWidth="1"/>
    <col min="10592" max="10592" width="1.33203125" style="81" customWidth="1"/>
    <col min="10593" max="10594" width="11.109375" style="63" customWidth="1"/>
    <col min="10595" max="10595" width="12.109375" style="63" customWidth="1"/>
    <col min="10596" max="10598" width="11.109375" style="48" customWidth="1"/>
    <col min="10599" max="10599" width="53.88671875" style="81" customWidth="1"/>
    <col min="10600" max="10600" width="1.33203125" style="81" customWidth="1"/>
    <col min="10601" max="10602" width="11.109375" style="63" customWidth="1"/>
    <col min="10603" max="10603" width="12.109375" style="63" customWidth="1"/>
    <col min="10604" max="10606" width="11.109375" style="48" customWidth="1"/>
    <col min="10607" max="10607" width="53.88671875" style="81" customWidth="1"/>
    <col min="10608" max="10608" width="1.33203125" style="81" customWidth="1"/>
    <col min="10609" max="10610" width="11.109375" style="63" customWidth="1"/>
    <col min="10611" max="10611" width="12.109375" style="63" customWidth="1"/>
    <col min="10612" max="10614" width="11.109375" style="48" customWidth="1"/>
    <col min="10615" max="10615" width="53.88671875" style="81" customWidth="1"/>
    <col min="10616" max="10616" width="1.33203125" style="81" customWidth="1"/>
    <col min="10617" max="10618" width="11.109375" style="63" customWidth="1"/>
    <col min="10619" max="10619" width="12.109375" style="63" customWidth="1"/>
    <col min="10620" max="10622" width="11.109375" style="48" customWidth="1"/>
    <col min="10623" max="10623" width="53.88671875" style="81" customWidth="1"/>
    <col min="10624" max="10624" width="1.33203125" style="81" customWidth="1"/>
    <col min="10625" max="10626" width="11.109375" style="63" customWidth="1"/>
    <col min="10627" max="10627" width="12.109375" style="63" customWidth="1"/>
    <col min="10628" max="10630" width="11.109375" style="48" customWidth="1"/>
    <col min="10631" max="10631" width="53.88671875" style="81" customWidth="1"/>
    <col min="10632" max="10632" width="1.33203125" style="81" customWidth="1"/>
    <col min="10633" max="10634" width="11.109375" style="63" customWidth="1"/>
    <col min="10635" max="10635" width="12.109375" style="63" customWidth="1"/>
    <col min="10636" max="10638" width="11.109375" style="48" customWidth="1"/>
    <col min="10639" max="10639" width="53.88671875" style="81" customWidth="1"/>
    <col min="10640" max="10640" width="1.33203125" style="81" customWidth="1"/>
    <col min="10641" max="10642" width="11.109375" style="63" customWidth="1"/>
    <col min="10643" max="10643" width="12.109375" style="63" customWidth="1"/>
    <col min="10644" max="10646" width="11.109375" style="48" customWidth="1"/>
    <col min="10647" max="10647" width="53.88671875" style="81" customWidth="1"/>
    <col min="10648" max="10648" width="1.33203125" style="81" customWidth="1"/>
    <col min="10649" max="10650" width="11.109375" style="63" customWidth="1"/>
    <col min="10651" max="10651" width="12.109375" style="63" customWidth="1"/>
    <col min="10652" max="10654" width="11.109375" style="48" customWidth="1"/>
    <col min="10655" max="10655" width="53.88671875" style="81" customWidth="1"/>
    <col min="10656" max="10656" width="1.33203125" style="81" customWidth="1"/>
    <col min="10657" max="10658" width="11.109375" style="63" customWidth="1"/>
    <col min="10659" max="10659" width="12.109375" style="63" customWidth="1"/>
    <col min="10660" max="10662" width="11.109375" style="48" customWidth="1"/>
    <col min="10663" max="10663" width="53.88671875" style="81" customWidth="1"/>
    <col min="10664" max="10664" width="1.33203125" style="81" customWidth="1"/>
    <col min="10665" max="10666" width="11.109375" style="63" customWidth="1"/>
    <col min="10667" max="10667" width="12.109375" style="63" customWidth="1"/>
    <col min="10668" max="10670" width="11.109375" style="48" customWidth="1"/>
    <col min="10671" max="10671" width="53.88671875" style="81" customWidth="1"/>
    <col min="10672" max="10672" width="1.33203125" style="81" customWidth="1"/>
    <col min="10673" max="10674" width="11.109375" style="63" customWidth="1"/>
    <col min="10675" max="10675" width="12.109375" style="63" customWidth="1"/>
    <col min="10676" max="10678" width="11.109375" style="48" customWidth="1"/>
    <col min="10679" max="10679" width="53.88671875" style="81" customWidth="1"/>
    <col min="10680" max="10680" width="1.33203125" style="81" customWidth="1"/>
    <col min="10681" max="10682" width="11.109375" style="63" customWidth="1"/>
    <col min="10683" max="10683" width="12.109375" style="63" customWidth="1"/>
    <col min="10684" max="10686" width="11.109375" style="48" customWidth="1"/>
    <col min="10687" max="10687" width="53.88671875" style="81" customWidth="1"/>
    <col min="10688" max="10688" width="1.33203125" style="81" customWidth="1"/>
    <col min="10689" max="10690" width="11.109375" style="63" customWidth="1"/>
    <col min="10691" max="10691" width="12.109375" style="63" customWidth="1"/>
    <col min="10692" max="10694" width="11.109375" style="48" customWidth="1"/>
    <col min="10695" max="10695" width="53.88671875" style="81" customWidth="1"/>
    <col min="10696" max="10696" width="1.33203125" style="81" customWidth="1"/>
    <col min="10697" max="10698" width="11.109375" style="63" customWidth="1"/>
    <col min="10699" max="10699" width="12.109375" style="63" customWidth="1"/>
    <col min="10700" max="10702" width="11.109375" style="48" customWidth="1"/>
    <col min="10703" max="10703" width="53.88671875" style="81" customWidth="1"/>
    <col min="10704" max="10704" width="1.33203125" style="81" customWidth="1"/>
    <col min="10705" max="10706" width="11.109375" style="63" customWidth="1"/>
    <col min="10707" max="10707" width="12.109375" style="63" customWidth="1"/>
    <col min="10708" max="10710" width="11.109375" style="48" customWidth="1"/>
    <col min="10711" max="10711" width="53.88671875" style="81" customWidth="1"/>
    <col min="10712" max="10712" width="1.33203125" style="81" customWidth="1"/>
    <col min="10713" max="10714" width="11.109375" style="63" customWidth="1"/>
    <col min="10715" max="10715" width="12.109375" style="63" customWidth="1"/>
    <col min="10716" max="10718" width="11.109375" style="48" customWidth="1"/>
    <col min="10719" max="10719" width="53.88671875" style="81" customWidth="1"/>
    <col min="10720" max="10720" width="1.33203125" style="81" customWidth="1"/>
    <col min="10721" max="10722" width="11.109375" style="63" customWidth="1"/>
    <col min="10723" max="10723" width="12.109375" style="63" customWidth="1"/>
    <col min="10724" max="10726" width="11.109375" style="48" customWidth="1"/>
    <col min="10727" max="10727" width="53.88671875" style="81" customWidth="1"/>
    <col min="10728" max="10728" width="1.33203125" style="81" customWidth="1"/>
    <col min="10729" max="10730" width="11.109375" style="63" customWidth="1"/>
    <col min="10731" max="10731" width="12.109375" style="63" customWidth="1"/>
    <col min="10732" max="10734" width="11.109375" style="48" customWidth="1"/>
    <col min="10735" max="10735" width="53.88671875" style="81" customWidth="1"/>
    <col min="10736" max="10736" width="1.33203125" style="81" customWidth="1"/>
    <col min="10737" max="10738" width="11.109375" style="63" customWidth="1"/>
    <col min="10739" max="10739" width="12.109375" style="63" customWidth="1"/>
    <col min="10740" max="10742" width="11.109375" style="48" customWidth="1"/>
    <col min="10743" max="10743" width="53.88671875" style="81" customWidth="1"/>
    <col min="10744" max="10744" width="1.33203125" style="81" customWidth="1"/>
    <col min="10745" max="10746" width="11.109375" style="63" customWidth="1"/>
    <col min="10747" max="10747" width="12.109375" style="63" customWidth="1"/>
    <col min="10748" max="10750" width="11.109375" style="48" customWidth="1"/>
    <col min="10751" max="10751" width="53.88671875" style="81" customWidth="1"/>
    <col min="10752" max="10752" width="1.33203125" style="81" customWidth="1"/>
    <col min="10753" max="10754" width="11.109375" style="63" customWidth="1"/>
    <col min="10755" max="10755" width="12.109375" style="63" customWidth="1"/>
    <col min="10756" max="10758" width="11.109375" style="48" customWidth="1"/>
    <col min="10759" max="10759" width="53.88671875" style="81" customWidth="1"/>
    <col min="10760" max="10760" width="1.33203125" style="81" customWidth="1"/>
    <col min="10761" max="10762" width="11.109375" style="63" customWidth="1"/>
    <col min="10763" max="10763" width="12.109375" style="63" customWidth="1"/>
    <col min="10764" max="10766" width="11.109375" style="48" customWidth="1"/>
    <col min="10767" max="10767" width="53.88671875" style="81" customWidth="1"/>
    <col min="10768" max="10768" width="1.33203125" style="81" customWidth="1"/>
    <col min="10769" max="10770" width="11.109375" style="63" customWidth="1"/>
    <col min="10771" max="10771" width="12.109375" style="63" customWidth="1"/>
    <col min="10772" max="10774" width="11.109375" style="48" customWidth="1"/>
    <col min="10775" max="10775" width="53.88671875" style="81" customWidth="1"/>
    <col min="10776" max="10776" width="1.33203125" style="81" customWidth="1"/>
    <col min="10777" max="10778" width="11.109375" style="63" customWidth="1"/>
    <col min="10779" max="10779" width="12.109375" style="63" customWidth="1"/>
    <col min="10780" max="10782" width="11.109375" style="48" customWidth="1"/>
    <col min="10783" max="10783" width="53.88671875" style="81" customWidth="1"/>
    <col min="10784" max="10784" width="1.33203125" style="81" customWidth="1"/>
    <col min="10785" max="10786" width="11.109375" style="63" customWidth="1"/>
    <col min="10787" max="10787" width="12.109375" style="63" customWidth="1"/>
    <col min="10788" max="10790" width="11.109375" style="48" customWidth="1"/>
    <col min="10791" max="10791" width="53.88671875" style="81" customWidth="1"/>
    <col min="10792" max="10792" width="1.33203125" style="81" customWidth="1"/>
    <col min="10793" max="10794" width="11.109375" style="63" customWidth="1"/>
    <col min="10795" max="10795" width="12.109375" style="63" customWidth="1"/>
    <col min="10796" max="10798" width="11.109375" style="48" customWidth="1"/>
    <col min="10799" max="10799" width="53.88671875" style="81" customWidth="1"/>
    <col min="10800" max="10800" width="1.33203125" style="81" customWidth="1"/>
    <col min="10801" max="10802" width="11.109375" style="63" customWidth="1"/>
    <col min="10803" max="10803" width="12.109375" style="63" customWidth="1"/>
    <col min="10804" max="10806" width="11.109375" style="48" customWidth="1"/>
    <col min="10807" max="10807" width="53.88671875" style="81" customWidth="1"/>
    <col min="10808" max="10808" width="1.33203125" style="81" customWidth="1"/>
    <col min="10809" max="10810" width="11.109375" style="63" customWidth="1"/>
    <col min="10811" max="10811" width="12.109375" style="63" customWidth="1"/>
    <col min="10812" max="10814" width="11.109375" style="48" customWidth="1"/>
    <col min="10815" max="10815" width="53.88671875" style="81" customWidth="1"/>
    <col min="10816" max="10816" width="1.33203125" style="81" customWidth="1"/>
    <col min="10817" max="10818" width="11.109375" style="63" customWidth="1"/>
    <col min="10819" max="10819" width="12.109375" style="63" customWidth="1"/>
    <col min="10820" max="10822" width="11.109375" style="48" customWidth="1"/>
    <col min="10823" max="10823" width="53.88671875" style="81" customWidth="1"/>
    <col min="10824" max="10824" width="1.33203125" style="81" customWidth="1"/>
    <col min="10825" max="10826" width="11.109375" style="63" customWidth="1"/>
    <col min="10827" max="10827" width="12.109375" style="63" customWidth="1"/>
    <col min="10828" max="10830" width="11.109375" style="48" customWidth="1"/>
    <col min="10831" max="10831" width="53.88671875" style="81" customWidth="1"/>
    <col min="10832" max="10832" width="1.33203125" style="81" customWidth="1"/>
    <col min="10833" max="10834" width="11.109375" style="63" customWidth="1"/>
    <col min="10835" max="10835" width="12.109375" style="63" customWidth="1"/>
    <col min="10836" max="10838" width="11.109375" style="48" customWidth="1"/>
    <col min="10839" max="10839" width="53.88671875" style="81" customWidth="1"/>
    <col min="10840" max="10840" width="1.33203125" style="81" customWidth="1"/>
    <col min="10841" max="10842" width="11.109375" style="63" customWidth="1"/>
    <col min="10843" max="10843" width="12.109375" style="63" customWidth="1"/>
    <col min="10844" max="10846" width="11.109375" style="48" customWidth="1"/>
    <col min="10847" max="10847" width="53.88671875" style="81" customWidth="1"/>
    <col min="10848" max="10848" width="1.33203125" style="81" customWidth="1"/>
    <col min="10849" max="10850" width="11.109375" style="63" customWidth="1"/>
    <col min="10851" max="10851" width="12.109375" style="63" customWidth="1"/>
    <col min="10852" max="10854" width="11.109375" style="48" customWidth="1"/>
    <col min="10855" max="10855" width="53.88671875" style="81" customWidth="1"/>
    <col min="10856" max="10856" width="1.33203125" style="81" customWidth="1"/>
    <col min="10857" max="10858" width="11.109375" style="63" customWidth="1"/>
    <col min="10859" max="10859" width="12.109375" style="63" customWidth="1"/>
    <col min="10860" max="10862" width="11.109375" style="48" customWidth="1"/>
    <col min="10863" max="10863" width="53.88671875" style="81" customWidth="1"/>
    <col min="10864" max="10864" width="1.33203125" style="81" customWidth="1"/>
    <col min="10865" max="10866" width="11.109375" style="63" customWidth="1"/>
    <col min="10867" max="10867" width="12.109375" style="63" customWidth="1"/>
    <col min="10868" max="10870" width="11.109375" style="48" customWidth="1"/>
    <col min="10871" max="10871" width="53.88671875" style="81" customWidth="1"/>
    <col min="10872" max="10872" width="1.33203125" style="81" customWidth="1"/>
    <col min="10873" max="10874" width="11.109375" style="63" customWidth="1"/>
    <col min="10875" max="10875" width="12.109375" style="63" customWidth="1"/>
    <col min="10876" max="10878" width="11.109375" style="48" customWidth="1"/>
    <col min="10879" max="10879" width="53.88671875" style="81" customWidth="1"/>
    <col min="10880" max="10880" width="1.33203125" style="81" customWidth="1"/>
    <col min="10881" max="10882" width="11.109375" style="63" customWidth="1"/>
    <col min="10883" max="10883" width="12.109375" style="63" customWidth="1"/>
    <col min="10884" max="10886" width="11.109375" style="48" customWidth="1"/>
    <col min="10887" max="10887" width="53.88671875" style="81" customWidth="1"/>
    <col min="10888" max="10888" width="1.33203125" style="81" customWidth="1"/>
    <col min="10889" max="10890" width="11.109375" style="63" customWidth="1"/>
    <col min="10891" max="10891" width="12.109375" style="63" customWidth="1"/>
    <col min="10892" max="10894" width="11.109375" style="48" customWidth="1"/>
    <col min="10895" max="10895" width="53.88671875" style="81" customWidth="1"/>
    <col min="10896" max="10896" width="1.33203125" style="81" customWidth="1"/>
    <col min="10897" max="10898" width="11.109375" style="63" customWidth="1"/>
    <col min="10899" max="10899" width="12.109375" style="63" customWidth="1"/>
    <col min="10900" max="10902" width="11.109375" style="48" customWidth="1"/>
    <col min="10903" max="10903" width="53.88671875" style="81" customWidth="1"/>
    <col min="10904" max="10904" width="1.33203125" style="81" customWidth="1"/>
    <col min="10905" max="10906" width="11.109375" style="63" customWidth="1"/>
    <col min="10907" max="10907" width="12.109375" style="63" customWidth="1"/>
    <col min="10908" max="10910" width="11.109375" style="48" customWidth="1"/>
    <col min="10911" max="10911" width="53.88671875" style="81" customWidth="1"/>
    <col min="10912" max="10912" width="1.33203125" style="81" customWidth="1"/>
    <col min="10913" max="10914" width="11.109375" style="63" customWidth="1"/>
    <col min="10915" max="10915" width="12.109375" style="63" customWidth="1"/>
    <col min="10916" max="10918" width="11.109375" style="48" customWidth="1"/>
    <col min="10919" max="10919" width="53.88671875" style="81" customWidth="1"/>
    <col min="10920" max="10920" width="1.33203125" style="81" customWidth="1"/>
    <col min="10921" max="10922" width="11.109375" style="63" customWidth="1"/>
    <col min="10923" max="10923" width="12.109375" style="63" customWidth="1"/>
    <col min="10924" max="10926" width="11.109375" style="48" customWidth="1"/>
    <col min="10927" max="10927" width="53.88671875" style="81" customWidth="1"/>
    <col min="10928" max="10928" width="1.33203125" style="81" customWidth="1"/>
    <col min="10929" max="10930" width="11.109375" style="63" customWidth="1"/>
    <col min="10931" max="10931" width="12.109375" style="63" customWidth="1"/>
    <col min="10932" max="10934" width="11.109375" style="48" customWidth="1"/>
    <col min="10935" max="10935" width="53.88671875" style="81" customWidth="1"/>
    <col min="10936" max="10936" width="1.33203125" style="81" customWidth="1"/>
    <col min="10937" max="10938" width="11.109375" style="63" customWidth="1"/>
    <col min="10939" max="10939" width="12.109375" style="63" customWidth="1"/>
    <col min="10940" max="10942" width="11.109375" style="48" customWidth="1"/>
    <col min="10943" max="10943" width="53.88671875" style="81" customWidth="1"/>
    <col min="10944" max="10944" width="1.33203125" style="81" customWidth="1"/>
    <col min="10945" max="10946" width="11.109375" style="63" customWidth="1"/>
    <col min="10947" max="10947" width="12.109375" style="63" customWidth="1"/>
    <col min="10948" max="10950" width="11.109375" style="48" customWidth="1"/>
    <col min="10951" max="10951" width="53.88671875" style="81" customWidth="1"/>
    <col min="10952" max="10952" width="1.33203125" style="81" customWidth="1"/>
    <col min="10953" max="10954" width="11.109375" style="63" customWidth="1"/>
    <col min="10955" max="10955" width="12.109375" style="63" customWidth="1"/>
    <col min="10956" max="10958" width="11.109375" style="48" customWidth="1"/>
    <col min="10959" max="10959" width="53.88671875" style="81" customWidth="1"/>
    <col min="10960" max="10960" width="1.33203125" style="81" customWidth="1"/>
    <col min="10961" max="10962" width="11.109375" style="63" customWidth="1"/>
    <col min="10963" max="10963" width="12.109375" style="63" customWidth="1"/>
    <col min="10964" max="10966" width="11.109375" style="48" customWidth="1"/>
    <col min="10967" max="10967" width="53.88671875" style="81" customWidth="1"/>
    <col min="10968" max="10968" width="1.33203125" style="81" customWidth="1"/>
    <col min="10969" max="10970" width="11.109375" style="63" customWidth="1"/>
    <col min="10971" max="10971" width="12.109375" style="63" customWidth="1"/>
    <col min="10972" max="10974" width="11.109375" style="48" customWidth="1"/>
    <col min="10975" max="10975" width="53.88671875" style="81" customWidth="1"/>
    <col min="10976" max="10976" width="1.33203125" style="81" customWidth="1"/>
    <col min="10977" max="10978" width="11.109375" style="63" customWidth="1"/>
    <col min="10979" max="10979" width="12.109375" style="63" customWidth="1"/>
    <col min="10980" max="10982" width="11.109375" style="48" customWidth="1"/>
    <col min="10983" max="10983" width="53.88671875" style="81" customWidth="1"/>
    <col min="10984" max="10984" width="1.33203125" style="81" customWidth="1"/>
    <col min="10985" max="10986" width="11.109375" style="63" customWidth="1"/>
    <col min="10987" max="10987" width="12.109375" style="63" customWidth="1"/>
    <col min="10988" max="10990" width="11.109375" style="48" customWidth="1"/>
    <col min="10991" max="10991" width="53.88671875" style="81" customWidth="1"/>
    <col min="10992" max="10992" width="1.33203125" style="81" customWidth="1"/>
    <col min="10993" max="10994" width="11.109375" style="63" customWidth="1"/>
    <col min="10995" max="10995" width="12.109375" style="63" customWidth="1"/>
    <col min="10996" max="10998" width="11.109375" style="48" customWidth="1"/>
    <col min="10999" max="10999" width="53.88671875" style="81" customWidth="1"/>
    <col min="11000" max="11000" width="1.33203125" style="81" customWidth="1"/>
    <col min="11001" max="11002" width="11.109375" style="63" customWidth="1"/>
    <col min="11003" max="11003" width="12.109375" style="63" customWidth="1"/>
    <col min="11004" max="11006" width="11.109375" style="48" customWidth="1"/>
    <col min="11007" max="11007" width="53.88671875" style="81" customWidth="1"/>
    <col min="11008" max="11008" width="1.33203125" style="81" customWidth="1"/>
    <col min="11009" max="11010" width="11.109375" style="63" customWidth="1"/>
    <col min="11011" max="11011" width="12.109375" style="63" customWidth="1"/>
    <col min="11012" max="11014" width="11.109375" style="48" customWidth="1"/>
    <col min="11015" max="11015" width="53.88671875" style="81" customWidth="1"/>
    <col min="11016" max="11016" width="1.33203125" style="81" customWidth="1"/>
    <col min="11017" max="11018" width="11.109375" style="63" customWidth="1"/>
    <col min="11019" max="11019" width="12.109375" style="63" customWidth="1"/>
    <col min="11020" max="11022" width="11.109375" style="48" customWidth="1"/>
    <col min="11023" max="11023" width="53.88671875" style="81" customWidth="1"/>
    <col min="11024" max="11024" width="1.33203125" style="81" customWidth="1"/>
    <col min="11025" max="11026" width="11.109375" style="63" customWidth="1"/>
    <col min="11027" max="11027" width="12.109375" style="63" customWidth="1"/>
    <col min="11028" max="11030" width="11.109375" style="48" customWidth="1"/>
    <col min="11031" max="11031" width="53.88671875" style="81" customWidth="1"/>
    <col min="11032" max="11032" width="1.33203125" style="81" customWidth="1"/>
    <col min="11033" max="11034" width="11.109375" style="63" customWidth="1"/>
    <col min="11035" max="11035" width="12.109375" style="63" customWidth="1"/>
    <col min="11036" max="11038" width="11.109375" style="48" customWidth="1"/>
    <col min="11039" max="11039" width="53.88671875" style="81" customWidth="1"/>
    <col min="11040" max="11040" width="1.33203125" style="81" customWidth="1"/>
    <col min="11041" max="11042" width="11.109375" style="63" customWidth="1"/>
    <col min="11043" max="11043" width="12.109375" style="63" customWidth="1"/>
    <col min="11044" max="11046" width="11.109375" style="48" customWidth="1"/>
    <col min="11047" max="11047" width="53.88671875" style="81" customWidth="1"/>
    <col min="11048" max="11048" width="1.33203125" style="81" customWidth="1"/>
    <col min="11049" max="11050" width="11.109375" style="63" customWidth="1"/>
    <col min="11051" max="11051" width="12.109375" style="63" customWidth="1"/>
    <col min="11052" max="11054" width="11.109375" style="48" customWidth="1"/>
    <col min="11055" max="11055" width="53.88671875" style="81" customWidth="1"/>
    <col min="11056" max="11056" width="1.33203125" style="81" customWidth="1"/>
    <col min="11057" max="11058" width="11.109375" style="63" customWidth="1"/>
    <col min="11059" max="11059" width="12.109375" style="63" customWidth="1"/>
    <col min="11060" max="11062" width="11.109375" style="48" customWidth="1"/>
    <col min="11063" max="11063" width="53.88671875" style="81" customWidth="1"/>
    <col min="11064" max="11064" width="1.33203125" style="81" customWidth="1"/>
    <col min="11065" max="11066" width="11.109375" style="63" customWidth="1"/>
    <col min="11067" max="11067" width="12.109375" style="63" customWidth="1"/>
    <col min="11068" max="11070" width="11.109375" style="48" customWidth="1"/>
    <col min="11071" max="11071" width="53.88671875" style="81" customWidth="1"/>
    <col min="11072" max="11072" width="1.33203125" style="81" customWidth="1"/>
    <col min="11073" max="11074" width="11.109375" style="63" customWidth="1"/>
    <col min="11075" max="11075" width="12.109375" style="63" customWidth="1"/>
    <col min="11076" max="11078" width="11.109375" style="48" customWidth="1"/>
    <col min="11079" max="11079" width="53.88671875" style="81" customWidth="1"/>
    <col min="11080" max="11080" width="1.33203125" style="81" customWidth="1"/>
    <col min="11081" max="11082" width="11.109375" style="63" customWidth="1"/>
    <col min="11083" max="11083" width="12.109375" style="63" customWidth="1"/>
    <col min="11084" max="11086" width="11.109375" style="48" customWidth="1"/>
    <col min="11087" max="11087" width="53.88671875" style="81" customWidth="1"/>
    <col min="11088" max="11088" width="1.33203125" style="81" customWidth="1"/>
    <col min="11089" max="11090" width="11.109375" style="63" customWidth="1"/>
    <col min="11091" max="11091" width="12.109375" style="63" customWidth="1"/>
    <col min="11092" max="11094" width="11.109375" style="48" customWidth="1"/>
    <col min="11095" max="11095" width="53.88671875" style="81" customWidth="1"/>
    <col min="11096" max="11096" width="1.33203125" style="81" customWidth="1"/>
    <col min="11097" max="11098" width="11.109375" style="63" customWidth="1"/>
    <col min="11099" max="11099" width="12.109375" style="63" customWidth="1"/>
    <col min="11100" max="11102" width="11.109375" style="48" customWidth="1"/>
    <col min="11103" max="11103" width="53.88671875" style="81" customWidth="1"/>
    <col min="11104" max="11104" width="1.33203125" style="81" customWidth="1"/>
    <col min="11105" max="11106" width="11.109375" style="63" customWidth="1"/>
    <col min="11107" max="11107" width="12.109375" style="63" customWidth="1"/>
    <col min="11108" max="11110" width="11.109375" style="48" customWidth="1"/>
    <col min="11111" max="11111" width="53.88671875" style="81" customWidth="1"/>
    <col min="11112" max="11112" width="1.33203125" style="81" customWidth="1"/>
    <col min="11113" max="11114" width="11.109375" style="63" customWidth="1"/>
    <col min="11115" max="11115" width="12.109375" style="63" customWidth="1"/>
    <col min="11116" max="11118" width="11.109375" style="48" customWidth="1"/>
    <col min="11119" max="11119" width="53.88671875" style="81" customWidth="1"/>
    <col min="11120" max="11120" width="1.33203125" style="81" customWidth="1"/>
    <col min="11121" max="11122" width="11.109375" style="63" customWidth="1"/>
    <col min="11123" max="11123" width="12.109375" style="63" customWidth="1"/>
    <col min="11124" max="11126" width="11.109375" style="48" customWidth="1"/>
    <col min="11127" max="11127" width="53.88671875" style="81" customWidth="1"/>
    <col min="11128" max="11128" width="1.33203125" style="81" customWidth="1"/>
    <col min="11129" max="11130" width="11.109375" style="63" customWidth="1"/>
    <col min="11131" max="11131" width="12.109375" style="63" customWidth="1"/>
    <col min="11132" max="11134" width="11.109375" style="48" customWidth="1"/>
    <col min="11135" max="11135" width="53.88671875" style="81" customWidth="1"/>
    <col min="11136" max="11136" width="1.33203125" style="81" customWidth="1"/>
    <col min="11137" max="11138" width="11.109375" style="63" customWidth="1"/>
    <col min="11139" max="11139" width="12.109375" style="63" customWidth="1"/>
    <col min="11140" max="11142" width="11.109375" style="48" customWidth="1"/>
    <col min="11143" max="11143" width="53.88671875" style="81" customWidth="1"/>
    <col min="11144" max="11144" width="1.33203125" style="81" customWidth="1"/>
    <col min="11145" max="11146" width="11.109375" style="63" customWidth="1"/>
    <col min="11147" max="11147" width="12.109375" style="63" customWidth="1"/>
    <col min="11148" max="11150" width="11.109375" style="48" customWidth="1"/>
    <col min="11151" max="11151" width="53.88671875" style="81" customWidth="1"/>
    <col min="11152" max="11152" width="1.33203125" style="81" customWidth="1"/>
    <col min="11153" max="11154" width="11.109375" style="63" customWidth="1"/>
    <col min="11155" max="11155" width="12.109375" style="63" customWidth="1"/>
    <col min="11156" max="11158" width="11.109375" style="48" customWidth="1"/>
    <col min="11159" max="11159" width="53.88671875" style="81" customWidth="1"/>
    <col min="11160" max="11160" width="1.33203125" style="81" customWidth="1"/>
    <col min="11161" max="11162" width="11.109375" style="63" customWidth="1"/>
    <col min="11163" max="11163" width="12.109375" style="63" customWidth="1"/>
    <col min="11164" max="11166" width="11.109375" style="48" customWidth="1"/>
    <col min="11167" max="11167" width="53.88671875" style="81" customWidth="1"/>
    <col min="11168" max="11168" width="1.33203125" style="81" customWidth="1"/>
    <col min="11169" max="11170" width="11.109375" style="63" customWidth="1"/>
    <col min="11171" max="11171" width="12.109375" style="63" customWidth="1"/>
    <col min="11172" max="11174" width="11.109375" style="48" customWidth="1"/>
    <col min="11175" max="11175" width="53.88671875" style="81" customWidth="1"/>
    <col min="11176" max="11176" width="1.33203125" style="81" customWidth="1"/>
    <col min="11177" max="11178" width="11.109375" style="63" customWidth="1"/>
    <col min="11179" max="11179" width="12.109375" style="63" customWidth="1"/>
    <col min="11180" max="11182" width="11.109375" style="48" customWidth="1"/>
    <col min="11183" max="11183" width="53.88671875" style="81" customWidth="1"/>
    <col min="11184" max="11184" width="1.33203125" style="81" customWidth="1"/>
    <col min="11185" max="11186" width="11.109375" style="63" customWidth="1"/>
    <col min="11187" max="11187" width="12.109375" style="63" customWidth="1"/>
    <col min="11188" max="11190" width="11.109375" style="48" customWidth="1"/>
    <col min="11191" max="11191" width="53.88671875" style="81" customWidth="1"/>
    <col min="11192" max="11192" width="1.33203125" style="81" customWidth="1"/>
    <col min="11193" max="11194" width="11.109375" style="63" customWidth="1"/>
    <col min="11195" max="11195" width="12.109375" style="63" customWidth="1"/>
    <col min="11196" max="11198" width="11.109375" style="48" customWidth="1"/>
    <col min="11199" max="11199" width="53.88671875" style="81" customWidth="1"/>
    <col min="11200" max="11200" width="1.33203125" style="81" customWidth="1"/>
    <col min="11201" max="11202" width="11.109375" style="63" customWidth="1"/>
    <col min="11203" max="11203" width="12.109375" style="63" customWidth="1"/>
    <col min="11204" max="11206" width="11.109375" style="48" customWidth="1"/>
    <col min="11207" max="11207" width="53.88671875" style="81" customWidth="1"/>
    <col min="11208" max="11208" width="1.33203125" style="81" customWidth="1"/>
    <col min="11209" max="11210" width="11.109375" style="63" customWidth="1"/>
    <col min="11211" max="11211" width="12.109375" style="63" customWidth="1"/>
    <col min="11212" max="11214" width="11.109375" style="48" customWidth="1"/>
    <col min="11215" max="11215" width="53.88671875" style="81" customWidth="1"/>
    <col min="11216" max="11216" width="1.33203125" style="81" customWidth="1"/>
    <col min="11217" max="11218" width="11.109375" style="63" customWidth="1"/>
    <col min="11219" max="11219" width="12.109375" style="63" customWidth="1"/>
    <col min="11220" max="11222" width="11.109375" style="48" customWidth="1"/>
    <col min="11223" max="11223" width="53.88671875" style="81" customWidth="1"/>
    <col min="11224" max="11224" width="1.33203125" style="81" customWidth="1"/>
    <col min="11225" max="11226" width="11.109375" style="63" customWidth="1"/>
    <col min="11227" max="11227" width="12.109375" style="63" customWidth="1"/>
    <col min="11228" max="11230" width="11.109375" style="48" customWidth="1"/>
    <col min="11231" max="11231" width="53.88671875" style="81" customWidth="1"/>
    <col min="11232" max="11232" width="1.33203125" style="81" customWidth="1"/>
    <col min="11233" max="11234" width="11.109375" style="63" customWidth="1"/>
    <col min="11235" max="11235" width="12.109375" style="63" customWidth="1"/>
    <col min="11236" max="11238" width="11.109375" style="48" customWidth="1"/>
    <col min="11239" max="11239" width="53.88671875" style="81" customWidth="1"/>
    <col min="11240" max="11240" width="1.33203125" style="81" customWidth="1"/>
    <col min="11241" max="11242" width="11.109375" style="63" customWidth="1"/>
    <col min="11243" max="11243" width="12.109375" style="63" customWidth="1"/>
    <col min="11244" max="11246" width="11.109375" style="48" customWidth="1"/>
    <col min="11247" max="11247" width="53.88671875" style="81" customWidth="1"/>
    <col min="11248" max="11248" width="1.33203125" style="81" customWidth="1"/>
    <col min="11249" max="11250" width="11.109375" style="63" customWidth="1"/>
    <col min="11251" max="11251" width="12.109375" style="63" customWidth="1"/>
    <col min="11252" max="11254" width="11.109375" style="48" customWidth="1"/>
    <col min="11255" max="11255" width="53.88671875" style="81" customWidth="1"/>
    <col min="11256" max="11256" width="1.33203125" style="81" customWidth="1"/>
    <col min="11257" max="11258" width="11.109375" style="63" customWidth="1"/>
    <col min="11259" max="11259" width="12.109375" style="63" customWidth="1"/>
    <col min="11260" max="11262" width="11.109375" style="48" customWidth="1"/>
    <col min="11263" max="11263" width="53.88671875" style="81" customWidth="1"/>
    <col min="11264" max="11264" width="1.33203125" style="81" customWidth="1"/>
    <col min="11265" max="11266" width="11.109375" style="63" customWidth="1"/>
    <col min="11267" max="11267" width="12.109375" style="63" customWidth="1"/>
    <col min="11268" max="11270" width="11.109375" style="48" customWidth="1"/>
    <col min="11271" max="11271" width="53.88671875" style="81" customWidth="1"/>
    <col min="11272" max="11272" width="1.33203125" style="81" customWidth="1"/>
    <col min="11273" max="11274" width="11.109375" style="63" customWidth="1"/>
    <col min="11275" max="11275" width="12.109375" style="63" customWidth="1"/>
    <col min="11276" max="11278" width="11.109375" style="48" customWidth="1"/>
    <col min="11279" max="11279" width="53.88671875" style="81" customWidth="1"/>
    <col min="11280" max="11280" width="1.33203125" style="81" customWidth="1"/>
    <col min="11281" max="11282" width="11.109375" style="63" customWidth="1"/>
    <col min="11283" max="11283" width="12.109375" style="63" customWidth="1"/>
    <col min="11284" max="11286" width="11.109375" style="48" customWidth="1"/>
    <col min="11287" max="11287" width="53.88671875" style="81" customWidth="1"/>
    <col min="11288" max="11288" width="1.33203125" style="81" customWidth="1"/>
    <col min="11289" max="11290" width="11.109375" style="63" customWidth="1"/>
    <col min="11291" max="11291" width="12.109375" style="63" customWidth="1"/>
    <col min="11292" max="11294" width="11.109375" style="48" customWidth="1"/>
    <col min="11295" max="11295" width="53.88671875" style="81" customWidth="1"/>
    <col min="11296" max="11296" width="1.33203125" style="81" customWidth="1"/>
    <col min="11297" max="11298" width="11.109375" style="63" customWidth="1"/>
    <col min="11299" max="11299" width="12.109375" style="63" customWidth="1"/>
    <col min="11300" max="11302" width="11.109375" style="48" customWidth="1"/>
    <col min="11303" max="11303" width="53.88671875" style="81" customWidth="1"/>
    <col min="11304" max="11304" width="1.33203125" style="81" customWidth="1"/>
    <col min="11305" max="11306" width="11.109375" style="63" customWidth="1"/>
    <col min="11307" max="11307" width="12.109375" style="63" customWidth="1"/>
    <col min="11308" max="11310" width="11.109375" style="48" customWidth="1"/>
    <col min="11311" max="11311" width="53.88671875" style="81" customWidth="1"/>
    <col min="11312" max="11312" width="1.33203125" style="81" customWidth="1"/>
    <col min="11313" max="11314" width="11.109375" style="63" customWidth="1"/>
    <col min="11315" max="11315" width="12.109375" style="63" customWidth="1"/>
    <col min="11316" max="11318" width="11.109375" style="48" customWidth="1"/>
    <col min="11319" max="11319" width="53.88671875" style="81" customWidth="1"/>
    <col min="11320" max="11320" width="1.33203125" style="81" customWidth="1"/>
    <col min="11321" max="11322" width="11.109375" style="63" customWidth="1"/>
    <col min="11323" max="11323" width="12.109375" style="63" customWidth="1"/>
    <col min="11324" max="11326" width="11.109375" style="48" customWidth="1"/>
    <col min="11327" max="11327" width="53.88671875" style="81" customWidth="1"/>
    <col min="11328" max="11328" width="1.33203125" style="81" customWidth="1"/>
    <col min="11329" max="11330" width="11.109375" style="63" customWidth="1"/>
    <col min="11331" max="11331" width="12.109375" style="63" customWidth="1"/>
    <col min="11332" max="11334" width="11.109375" style="48" customWidth="1"/>
    <col min="11335" max="11335" width="53.88671875" style="81" customWidth="1"/>
    <col min="11336" max="11336" width="1.33203125" style="81" customWidth="1"/>
    <col min="11337" max="11338" width="11.109375" style="63" customWidth="1"/>
    <col min="11339" max="11339" width="12.109375" style="63" customWidth="1"/>
    <col min="11340" max="11342" width="11.109375" style="48" customWidth="1"/>
    <col min="11343" max="11343" width="53.88671875" style="81" customWidth="1"/>
    <col min="11344" max="11344" width="1.33203125" style="81" customWidth="1"/>
    <col min="11345" max="11346" width="11.109375" style="63" customWidth="1"/>
    <col min="11347" max="11347" width="12.109375" style="63" customWidth="1"/>
    <col min="11348" max="11350" width="11.109375" style="48" customWidth="1"/>
    <col min="11351" max="11351" width="53.88671875" style="81" customWidth="1"/>
    <col min="11352" max="11352" width="1.33203125" style="81" customWidth="1"/>
    <col min="11353" max="11354" width="11.109375" style="63" customWidth="1"/>
    <col min="11355" max="11355" width="12.109375" style="63" customWidth="1"/>
    <col min="11356" max="11358" width="11.109375" style="48" customWidth="1"/>
    <col min="11359" max="11359" width="53.88671875" style="81" customWidth="1"/>
    <col min="11360" max="11360" width="1.33203125" style="81" customWidth="1"/>
    <col min="11361" max="11362" width="11.109375" style="63" customWidth="1"/>
    <col min="11363" max="11363" width="12.109375" style="63" customWidth="1"/>
    <col min="11364" max="11366" width="11.109375" style="48" customWidth="1"/>
    <col min="11367" max="11367" width="53.88671875" style="81" customWidth="1"/>
    <col min="11368" max="11368" width="1.33203125" style="81" customWidth="1"/>
    <col min="11369" max="11370" width="11.109375" style="63" customWidth="1"/>
    <col min="11371" max="11371" width="12.109375" style="63" customWidth="1"/>
    <col min="11372" max="11374" width="11.109375" style="48" customWidth="1"/>
    <col min="11375" max="11375" width="53.88671875" style="81" customWidth="1"/>
    <col min="11376" max="11376" width="1.33203125" style="81" customWidth="1"/>
    <col min="11377" max="11378" width="11.109375" style="63" customWidth="1"/>
    <col min="11379" max="11379" width="12.109375" style="63" customWidth="1"/>
    <col min="11380" max="11382" width="11.109375" style="48" customWidth="1"/>
    <col min="11383" max="11383" width="53.88671875" style="81" customWidth="1"/>
    <col min="11384" max="11384" width="1.33203125" style="81" customWidth="1"/>
    <col min="11385" max="11386" width="11.109375" style="63" customWidth="1"/>
    <col min="11387" max="11387" width="12.109375" style="63" customWidth="1"/>
    <col min="11388" max="11390" width="11.109375" style="48" customWidth="1"/>
    <col min="11391" max="11391" width="53.88671875" style="81" customWidth="1"/>
    <col min="11392" max="11392" width="1.33203125" style="81" customWidth="1"/>
    <col min="11393" max="11394" width="11.109375" style="63" customWidth="1"/>
    <col min="11395" max="11395" width="12.109375" style="63" customWidth="1"/>
    <col min="11396" max="11398" width="11.109375" style="48" customWidth="1"/>
    <col min="11399" max="11399" width="53.88671875" style="81" customWidth="1"/>
    <col min="11400" max="11400" width="1.33203125" style="81" customWidth="1"/>
    <col min="11401" max="11402" width="11.109375" style="63" customWidth="1"/>
    <col min="11403" max="11403" width="12.109375" style="63" customWidth="1"/>
    <col min="11404" max="11406" width="11.109375" style="48" customWidth="1"/>
    <col min="11407" max="11407" width="53.88671875" style="81" customWidth="1"/>
    <col min="11408" max="11408" width="1.33203125" style="81" customWidth="1"/>
    <col min="11409" max="11410" width="11.109375" style="63" customWidth="1"/>
    <col min="11411" max="11411" width="12.109375" style="63" customWidth="1"/>
    <col min="11412" max="11414" width="11.109375" style="48" customWidth="1"/>
    <col min="11415" max="11415" width="53.88671875" style="81" customWidth="1"/>
    <col min="11416" max="11416" width="1.33203125" style="81" customWidth="1"/>
    <col min="11417" max="11418" width="11.109375" style="63" customWidth="1"/>
    <col min="11419" max="11419" width="12.109375" style="63" customWidth="1"/>
    <col min="11420" max="11422" width="11.109375" style="48" customWidth="1"/>
    <col min="11423" max="11423" width="53.88671875" style="81" customWidth="1"/>
    <col min="11424" max="11424" width="1.33203125" style="81" customWidth="1"/>
    <col min="11425" max="11426" width="11.109375" style="63" customWidth="1"/>
    <col min="11427" max="11427" width="12.109375" style="63" customWidth="1"/>
    <col min="11428" max="11430" width="11.109375" style="48" customWidth="1"/>
    <col min="11431" max="11431" width="53.88671875" style="81" customWidth="1"/>
    <col min="11432" max="11432" width="1.33203125" style="81" customWidth="1"/>
    <col min="11433" max="11434" width="11.109375" style="63" customWidth="1"/>
    <col min="11435" max="11435" width="12.109375" style="63" customWidth="1"/>
    <col min="11436" max="11438" width="11.109375" style="48" customWidth="1"/>
    <col min="11439" max="11439" width="53.88671875" style="81" customWidth="1"/>
    <col min="11440" max="11440" width="1.33203125" style="81" customWidth="1"/>
    <col min="11441" max="11442" width="11.109375" style="63" customWidth="1"/>
    <col min="11443" max="11443" width="12.109375" style="63" customWidth="1"/>
    <col min="11444" max="11446" width="11.109375" style="48" customWidth="1"/>
    <col min="11447" max="11447" width="53.88671875" style="81" customWidth="1"/>
    <col min="11448" max="11448" width="1.33203125" style="81" customWidth="1"/>
    <col min="11449" max="11450" width="11.109375" style="63" customWidth="1"/>
    <col min="11451" max="11451" width="12.109375" style="63" customWidth="1"/>
    <col min="11452" max="11454" width="11.109375" style="48" customWidth="1"/>
    <col min="11455" max="11455" width="53.88671875" style="81" customWidth="1"/>
    <col min="11456" max="11456" width="1.33203125" style="81" customWidth="1"/>
    <col min="11457" max="11458" width="11.109375" style="63" customWidth="1"/>
    <col min="11459" max="11459" width="12.109375" style="63" customWidth="1"/>
    <col min="11460" max="11462" width="11.109375" style="48" customWidth="1"/>
    <col min="11463" max="11463" width="53.88671875" style="81" customWidth="1"/>
    <col min="11464" max="11464" width="1.33203125" style="81" customWidth="1"/>
    <col min="11465" max="11466" width="11.109375" style="63" customWidth="1"/>
    <col min="11467" max="11467" width="12.109375" style="63" customWidth="1"/>
    <col min="11468" max="11470" width="11.109375" style="48" customWidth="1"/>
    <col min="11471" max="11471" width="53.88671875" style="81" customWidth="1"/>
    <col min="11472" max="11472" width="1.33203125" style="81" customWidth="1"/>
    <col min="11473" max="11474" width="11.109375" style="63" customWidth="1"/>
    <col min="11475" max="11475" width="12.109375" style="63" customWidth="1"/>
    <col min="11476" max="11478" width="11.109375" style="48" customWidth="1"/>
    <col min="11479" max="11479" width="53.88671875" style="81" customWidth="1"/>
    <col min="11480" max="11480" width="1.33203125" style="81" customWidth="1"/>
    <col min="11481" max="11482" width="11.109375" style="63" customWidth="1"/>
    <col min="11483" max="11483" width="12.109375" style="63" customWidth="1"/>
    <col min="11484" max="11486" width="11.109375" style="48" customWidth="1"/>
    <col min="11487" max="11487" width="53.88671875" style="81" customWidth="1"/>
    <col min="11488" max="11488" width="1.33203125" style="81" customWidth="1"/>
    <col min="11489" max="11490" width="11.109375" style="63" customWidth="1"/>
    <col min="11491" max="11491" width="12.109375" style="63" customWidth="1"/>
    <col min="11492" max="11494" width="11.109375" style="48" customWidth="1"/>
    <col min="11495" max="11495" width="53.88671875" style="81" customWidth="1"/>
    <col min="11496" max="11496" width="1.33203125" style="81" customWidth="1"/>
    <col min="11497" max="11498" width="11.109375" style="63" customWidth="1"/>
    <col min="11499" max="11499" width="12.109375" style="63" customWidth="1"/>
    <col min="11500" max="11502" width="11.109375" style="48" customWidth="1"/>
    <col min="11503" max="11503" width="53.88671875" style="81" customWidth="1"/>
    <col min="11504" max="11504" width="1.33203125" style="81" customWidth="1"/>
    <col min="11505" max="11506" width="11.109375" style="63" customWidth="1"/>
    <col min="11507" max="11507" width="12.109375" style="63" customWidth="1"/>
    <col min="11508" max="11510" width="11.109375" style="48" customWidth="1"/>
    <col min="11511" max="11511" width="53.88671875" style="81" customWidth="1"/>
    <col min="11512" max="11512" width="1.33203125" style="81" customWidth="1"/>
    <col min="11513" max="11514" width="11.109375" style="63" customWidth="1"/>
    <col min="11515" max="11515" width="12.109375" style="63" customWidth="1"/>
    <col min="11516" max="11518" width="11.109375" style="48" customWidth="1"/>
    <col min="11519" max="11519" width="53.88671875" style="81" customWidth="1"/>
    <col min="11520" max="11520" width="1.33203125" style="81" customWidth="1"/>
    <col min="11521" max="11522" width="11.109375" style="63" customWidth="1"/>
    <col min="11523" max="11523" width="12.109375" style="63" customWidth="1"/>
    <col min="11524" max="11526" width="11.109375" style="48" customWidth="1"/>
    <col min="11527" max="11527" width="53.88671875" style="81" customWidth="1"/>
    <col min="11528" max="11528" width="1.33203125" style="81" customWidth="1"/>
    <col min="11529" max="11530" width="11.109375" style="63" customWidth="1"/>
    <col min="11531" max="11531" width="12.109375" style="63" customWidth="1"/>
    <col min="11532" max="11534" width="11.109375" style="48" customWidth="1"/>
    <col min="11535" max="11535" width="53.88671875" style="81" customWidth="1"/>
    <col min="11536" max="11536" width="1.33203125" style="81" customWidth="1"/>
    <col min="11537" max="11538" width="11.109375" style="63" customWidth="1"/>
    <col min="11539" max="11539" width="12.109375" style="63" customWidth="1"/>
    <col min="11540" max="11542" width="11.109375" style="48" customWidth="1"/>
    <col min="11543" max="11543" width="53.88671875" style="81" customWidth="1"/>
    <col min="11544" max="11544" width="1.33203125" style="81" customWidth="1"/>
    <col min="11545" max="11546" width="11.109375" style="63" customWidth="1"/>
    <col min="11547" max="11547" width="12.109375" style="63" customWidth="1"/>
    <col min="11548" max="11550" width="11.109375" style="48" customWidth="1"/>
    <col min="11551" max="11551" width="53.88671875" style="81" customWidth="1"/>
    <col min="11552" max="11552" width="1.33203125" style="81" customWidth="1"/>
    <col min="11553" max="11554" width="11.109375" style="63" customWidth="1"/>
    <col min="11555" max="11555" width="12.109375" style="63" customWidth="1"/>
    <col min="11556" max="11558" width="11.109375" style="48" customWidth="1"/>
    <col min="11559" max="11559" width="53.88671875" style="81" customWidth="1"/>
    <col min="11560" max="11560" width="1.33203125" style="81" customWidth="1"/>
    <col min="11561" max="11562" width="11.109375" style="63" customWidth="1"/>
    <col min="11563" max="11563" width="12.109375" style="63" customWidth="1"/>
    <col min="11564" max="11566" width="11.109375" style="48" customWidth="1"/>
    <col min="11567" max="11567" width="53.88671875" style="81" customWidth="1"/>
    <col min="11568" max="11568" width="1.33203125" style="81" customWidth="1"/>
    <col min="11569" max="11570" width="11.109375" style="63" customWidth="1"/>
    <col min="11571" max="11571" width="12.109375" style="63" customWidth="1"/>
    <col min="11572" max="11574" width="11.109375" style="48" customWidth="1"/>
    <col min="11575" max="11575" width="53.88671875" style="81" customWidth="1"/>
    <col min="11576" max="11576" width="1.33203125" style="81" customWidth="1"/>
    <col min="11577" max="11578" width="11.109375" style="63" customWidth="1"/>
    <col min="11579" max="11579" width="12.109375" style="63" customWidth="1"/>
    <col min="11580" max="11582" width="11.109375" style="48" customWidth="1"/>
    <col min="11583" max="11583" width="53.88671875" style="81" customWidth="1"/>
    <col min="11584" max="11584" width="1.33203125" style="81" customWidth="1"/>
    <col min="11585" max="11586" width="11.109375" style="63" customWidth="1"/>
    <col min="11587" max="11587" width="12.109375" style="63" customWidth="1"/>
    <col min="11588" max="11590" width="11.109375" style="48" customWidth="1"/>
    <col min="11591" max="11591" width="53.88671875" style="81" customWidth="1"/>
    <col min="11592" max="11592" width="1.33203125" style="81" customWidth="1"/>
    <col min="11593" max="11594" width="11.109375" style="63" customWidth="1"/>
    <col min="11595" max="11595" width="12.109375" style="63" customWidth="1"/>
    <col min="11596" max="11598" width="11.109375" style="48" customWidth="1"/>
    <col min="11599" max="11599" width="53.88671875" style="81" customWidth="1"/>
    <col min="11600" max="11600" width="1.33203125" style="81" customWidth="1"/>
    <col min="11601" max="11602" width="11.109375" style="63" customWidth="1"/>
    <col min="11603" max="11603" width="12.109375" style="63" customWidth="1"/>
    <col min="11604" max="11606" width="11.109375" style="48" customWidth="1"/>
    <col min="11607" max="11607" width="53.88671875" style="81" customWidth="1"/>
    <col min="11608" max="11608" width="1.33203125" style="81" customWidth="1"/>
    <col min="11609" max="11610" width="11.109375" style="63" customWidth="1"/>
    <col min="11611" max="11611" width="12.109375" style="63" customWidth="1"/>
    <col min="11612" max="11614" width="11.109375" style="48" customWidth="1"/>
    <col min="11615" max="11615" width="53.88671875" style="81" customWidth="1"/>
    <col min="11616" max="11616" width="1.33203125" style="81" customWidth="1"/>
    <col min="11617" max="11618" width="11.109375" style="63" customWidth="1"/>
    <col min="11619" max="11619" width="12.109375" style="63" customWidth="1"/>
    <col min="11620" max="11622" width="11.109375" style="48" customWidth="1"/>
    <col min="11623" max="11623" width="53.88671875" style="81" customWidth="1"/>
    <col min="11624" max="11624" width="1.33203125" style="81" customWidth="1"/>
    <col min="11625" max="11626" width="11.109375" style="63" customWidth="1"/>
    <col min="11627" max="11627" width="12.109375" style="63" customWidth="1"/>
    <col min="11628" max="11630" width="11.109375" style="48" customWidth="1"/>
    <col min="11631" max="11631" width="53.88671875" style="81" customWidth="1"/>
    <col min="11632" max="11632" width="1.33203125" style="81" customWidth="1"/>
    <col min="11633" max="11634" width="11.109375" style="63" customWidth="1"/>
    <col min="11635" max="11635" width="12.109375" style="63" customWidth="1"/>
    <col min="11636" max="11638" width="11.109375" style="48" customWidth="1"/>
    <col min="11639" max="11639" width="53.88671875" style="81" customWidth="1"/>
    <col min="11640" max="11640" width="1.33203125" style="81" customWidth="1"/>
    <col min="11641" max="11642" width="11.109375" style="63" customWidth="1"/>
    <col min="11643" max="11643" width="12.109375" style="63" customWidth="1"/>
    <col min="11644" max="11646" width="11.109375" style="48" customWidth="1"/>
    <col min="11647" max="11647" width="53.88671875" style="81" customWidth="1"/>
    <col min="11648" max="11648" width="1.33203125" style="81" customWidth="1"/>
    <col min="11649" max="11650" width="11.109375" style="63" customWidth="1"/>
    <col min="11651" max="11651" width="12.109375" style="63" customWidth="1"/>
    <col min="11652" max="11654" width="11.109375" style="48" customWidth="1"/>
    <col min="11655" max="11655" width="53.88671875" style="81" customWidth="1"/>
    <col min="11656" max="11656" width="1.33203125" style="81" customWidth="1"/>
    <col min="11657" max="11658" width="11.109375" style="63" customWidth="1"/>
    <col min="11659" max="11659" width="12.109375" style="63" customWidth="1"/>
    <col min="11660" max="11662" width="11.109375" style="48" customWidth="1"/>
    <col min="11663" max="11663" width="53.88671875" style="81" customWidth="1"/>
    <col min="11664" max="11664" width="1.33203125" style="81" customWidth="1"/>
    <col min="11665" max="11666" width="11.109375" style="63" customWidth="1"/>
    <col min="11667" max="11667" width="12.109375" style="63" customWidth="1"/>
    <col min="11668" max="11670" width="11.109375" style="48" customWidth="1"/>
    <col min="11671" max="11671" width="53.88671875" style="81" customWidth="1"/>
    <col min="11672" max="11672" width="1.33203125" style="81" customWidth="1"/>
    <col min="11673" max="11674" width="11.109375" style="63" customWidth="1"/>
    <col min="11675" max="11675" width="12.109375" style="63" customWidth="1"/>
    <col min="11676" max="11678" width="11.109375" style="48" customWidth="1"/>
    <col min="11679" max="11679" width="53.88671875" style="81" customWidth="1"/>
    <col min="11680" max="11680" width="1.33203125" style="81" customWidth="1"/>
    <col min="11681" max="11682" width="11.109375" style="63" customWidth="1"/>
    <col min="11683" max="11683" width="12.109375" style="63" customWidth="1"/>
    <col min="11684" max="11686" width="11.109375" style="48" customWidth="1"/>
    <col min="11687" max="11687" width="53.88671875" style="81" customWidth="1"/>
    <col min="11688" max="11688" width="1.33203125" style="81" customWidth="1"/>
    <col min="11689" max="11690" width="11.109375" style="63" customWidth="1"/>
    <col min="11691" max="11691" width="12.109375" style="63" customWidth="1"/>
    <col min="11692" max="11694" width="11.109375" style="48" customWidth="1"/>
    <col min="11695" max="11695" width="53.88671875" style="81" customWidth="1"/>
    <col min="11696" max="11696" width="1.33203125" style="81" customWidth="1"/>
    <col min="11697" max="11698" width="11.109375" style="63" customWidth="1"/>
    <col min="11699" max="11699" width="12.109375" style="63" customWidth="1"/>
    <col min="11700" max="11702" width="11.109375" style="48" customWidth="1"/>
    <col min="11703" max="11703" width="53.88671875" style="81" customWidth="1"/>
    <col min="11704" max="11704" width="1.33203125" style="81" customWidth="1"/>
    <col min="11705" max="11706" width="11.109375" style="63" customWidth="1"/>
    <col min="11707" max="11707" width="12.109375" style="63" customWidth="1"/>
    <col min="11708" max="11710" width="11.109375" style="48" customWidth="1"/>
    <col min="11711" max="11711" width="53.88671875" style="81" customWidth="1"/>
    <col min="11712" max="11712" width="1.33203125" style="81" customWidth="1"/>
    <col min="11713" max="11714" width="11.109375" style="63" customWidth="1"/>
    <col min="11715" max="11715" width="12.109375" style="63" customWidth="1"/>
    <col min="11716" max="11718" width="11.109375" style="48" customWidth="1"/>
    <col min="11719" max="11719" width="53.88671875" style="81" customWidth="1"/>
    <col min="11720" max="11720" width="1.33203125" style="81" customWidth="1"/>
    <col min="11721" max="11722" width="11.109375" style="63" customWidth="1"/>
    <col min="11723" max="11723" width="12.109375" style="63" customWidth="1"/>
    <col min="11724" max="11726" width="11.109375" style="48" customWidth="1"/>
    <col min="11727" max="11727" width="53.88671875" style="81" customWidth="1"/>
    <col min="11728" max="11728" width="1.33203125" style="81" customWidth="1"/>
    <col min="11729" max="11730" width="11.109375" style="63" customWidth="1"/>
    <col min="11731" max="11731" width="12.109375" style="63" customWidth="1"/>
    <col min="11732" max="11734" width="11.109375" style="48" customWidth="1"/>
    <col min="11735" max="11735" width="53.88671875" style="81" customWidth="1"/>
    <col min="11736" max="11736" width="1.33203125" style="81" customWidth="1"/>
    <col min="11737" max="11738" width="11.109375" style="63" customWidth="1"/>
    <col min="11739" max="11739" width="12.109375" style="63" customWidth="1"/>
    <col min="11740" max="11742" width="11.109375" style="48" customWidth="1"/>
    <col min="11743" max="11743" width="53.88671875" style="81" customWidth="1"/>
    <col min="11744" max="11744" width="1.33203125" style="81" customWidth="1"/>
    <col min="11745" max="11746" width="11.109375" style="63" customWidth="1"/>
    <col min="11747" max="11747" width="12.109375" style="63" customWidth="1"/>
    <col min="11748" max="11750" width="11.109375" style="48" customWidth="1"/>
    <col min="11751" max="11751" width="53.88671875" style="81" customWidth="1"/>
    <col min="11752" max="11752" width="1.33203125" style="81" customWidth="1"/>
    <col min="11753" max="11754" width="11.109375" style="63" customWidth="1"/>
    <col min="11755" max="11755" width="12.109375" style="63" customWidth="1"/>
    <col min="11756" max="11758" width="11.109375" style="48" customWidth="1"/>
    <col min="11759" max="11759" width="53.88671875" style="81" customWidth="1"/>
    <col min="11760" max="11760" width="1.33203125" style="81" customWidth="1"/>
    <col min="11761" max="11762" width="11.109375" style="63" customWidth="1"/>
    <col min="11763" max="11763" width="12.109375" style="63" customWidth="1"/>
    <col min="11764" max="11766" width="11.109375" style="48" customWidth="1"/>
    <col min="11767" max="11767" width="53.88671875" style="81" customWidth="1"/>
    <col min="11768" max="11768" width="1.33203125" style="81" customWidth="1"/>
    <col min="11769" max="11770" width="11.109375" style="63" customWidth="1"/>
    <col min="11771" max="11771" width="12.109375" style="63" customWidth="1"/>
    <col min="11772" max="11774" width="11.109375" style="48" customWidth="1"/>
    <col min="11775" max="11775" width="53.88671875" style="81" customWidth="1"/>
    <col min="11776" max="11776" width="1.33203125" style="81" customWidth="1"/>
    <col min="11777" max="11778" width="11.109375" style="63" customWidth="1"/>
    <col min="11779" max="11779" width="12.109375" style="63" customWidth="1"/>
    <col min="11780" max="11782" width="11.109375" style="48" customWidth="1"/>
    <col min="11783" max="11783" width="53.88671875" style="81" customWidth="1"/>
    <col min="11784" max="11784" width="1.33203125" style="81" customWidth="1"/>
    <col min="11785" max="11786" width="11.109375" style="63" customWidth="1"/>
    <col min="11787" max="11787" width="12.109375" style="63" customWidth="1"/>
    <col min="11788" max="11790" width="11.109375" style="48" customWidth="1"/>
    <col min="11791" max="11791" width="53.88671875" style="81" customWidth="1"/>
    <col min="11792" max="11792" width="1.33203125" style="81" customWidth="1"/>
    <col min="11793" max="11794" width="11.109375" style="63" customWidth="1"/>
    <col min="11795" max="11795" width="12.109375" style="63" customWidth="1"/>
    <col min="11796" max="11798" width="11.109375" style="48" customWidth="1"/>
    <col min="11799" max="11799" width="53.88671875" style="81" customWidth="1"/>
    <col min="11800" max="11800" width="1.33203125" style="81" customWidth="1"/>
    <col min="11801" max="11802" width="11.109375" style="63" customWidth="1"/>
    <col min="11803" max="11803" width="12.109375" style="63" customWidth="1"/>
    <col min="11804" max="11806" width="11.109375" style="48" customWidth="1"/>
    <col min="11807" max="11807" width="53.88671875" style="81" customWidth="1"/>
    <col min="11808" max="11808" width="1.33203125" style="81" customWidth="1"/>
    <col min="11809" max="11810" width="11.109375" style="63" customWidth="1"/>
    <col min="11811" max="11811" width="12.109375" style="63" customWidth="1"/>
    <col min="11812" max="11814" width="11.109375" style="48" customWidth="1"/>
    <col min="11815" max="11815" width="53.88671875" style="81" customWidth="1"/>
    <col min="11816" max="11816" width="1.33203125" style="81" customWidth="1"/>
    <col min="11817" max="11818" width="11.109375" style="63" customWidth="1"/>
    <col min="11819" max="11819" width="12.109375" style="63" customWidth="1"/>
    <col min="11820" max="11822" width="11.109375" style="48" customWidth="1"/>
    <col min="11823" max="11823" width="53.88671875" style="81" customWidth="1"/>
    <col min="11824" max="11824" width="1.33203125" style="81" customWidth="1"/>
    <col min="11825" max="11826" width="11.109375" style="63" customWidth="1"/>
    <col min="11827" max="11827" width="12.109375" style="63" customWidth="1"/>
    <col min="11828" max="11830" width="11.109375" style="48" customWidth="1"/>
    <col min="11831" max="11831" width="53.88671875" style="81" customWidth="1"/>
    <col min="11832" max="11832" width="1.33203125" style="81" customWidth="1"/>
    <col min="11833" max="11834" width="11.109375" style="63" customWidth="1"/>
    <col min="11835" max="11835" width="12.109375" style="63" customWidth="1"/>
    <col min="11836" max="11838" width="11.109375" style="48" customWidth="1"/>
    <col min="11839" max="11839" width="53.88671875" style="81" customWidth="1"/>
    <col min="11840" max="11840" width="1.33203125" style="81" customWidth="1"/>
    <col min="11841" max="11842" width="11.109375" style="63" customWidth="1"/>
    <col min="11843" max="11843" width="12.109375" style="63" customWidth="1"/>
    <col min="11844" max="11846" width="11.109375" style="48" customWidth="1"/>
    <col min="11847" max="11847" width="53.88671875" style="81" customWidth="1"/>
    <col min="11848" max="11848" width="1.33203125" style="81" customWidth="1"/>
    <col min="11849" max="11850" width="11.109375" style="63" customWidth="1"/>
    <col min="11851" max="11851" width="12.109375" style="63" customWidth="1"/>
    <col min="11852" max="11854" width="11.109375" style="48" customWidth="1"/>
    <col min="11855" max="11855" width="53.88671875" style="81" customWidth="1"/>
    <col min="11856" max="11856" width="1.33203125" style="81" customWidth="1"/>
    <col min="11857" max="11858" width="11.109375" style="63" customWidth="1"/>
    <col min="11859" max="11859" width="12.109375" style="63" customWidth="1"/>
    <col min="11860" max="11862" width="11.109375" style="48" customWidth="1"/>
    <col min="11863" max="11863" width="53.88671875" style="81" customWidth="1"/>
    <col min="11864" max="11864" width="1.33203125" style="81" customWidth="1"/>
    <col min="11865" max="11866" width="11.109375" style="63" customWidth="1"/>
    <col min="11867" max="11867" width="12.109375" style="63" customWidth="1"/>
    <col min="11868" max="11870" width="11.109375" style="48" customWidth="1"/>
    <col min="11871" max="11871" width="53.88671875" style="81" customWidth="1"/>
    <col min="11872" max="11872" width="1.33203125" style="81" customWidth="1"/>
    <col min="11873" max="11874" width="11.109375" style="63" customWidth="1"/>
    <col min="11875" max="11875" width="12.109375" style="63" customWidth="1"/>
    <col min="11876" max="11878" width="11.109375" style="48" customWidth="1"/>
    <col min="11879" max="11879" width="53.88671875" style="81" customWidth="1"/>
    <col min="11880" max="11880" width="1.33203125" style="81" customWidth="1"/>
    <col min="11881" max="11882" width="11.109375" style="63" customWidth="1"/>
    <col min="11883" max="11883" width="12.109375" style="63" customWidth="1"/>
    <col min="11884" max="11886" width="11.109375" style="48" customWidth="1"/>
    <col min="11887" max="11887" width="53.88671875" style="81" customWidth="1"/>
    <col min="11888" max="11888" width="1.33203125" style="81" customWidth="1"/>
    <col min="11889" max="11890" width="11.109375" style="63" customWidth="1"/>
    <col min="11891" max="11891" width="12.109375" style="63" customWidth="1"/>
    <col min="11892" max="11894" width="11.109375" style="48" customWidth="1"/>
    <col min="11895" max="11895" width="53.88671875" style="81" customWidth="1"/>
    <col min="11896" max="11896" width="1.33203125" style="81" customWidth="1"/>
    <col min="11897" max="11898" width="11.109375" style="63" customWidth="1"/>
    <col min="11899" max="11899" width="12.109375" style="63" customWidth="1"/>
    <col min="11900" max="11902" width="11.109375" style="48" customWidth="1"/>
    <col min="11903" max="11903" width="53.88671875" style="81" customWidth="1"/>
    <col min="11904" max="11904" width="1.33203125" style="81" customWidth="1"/>
    <col min="11905" max="11906" width="11.109375" style="63" customWidth="1"/>
    <col min="11907" max="11907" width="12.109375" style="63" customWidth="1"/>
    <col min="11908" max="11910" width="11.109375" style="48" customWidth="1"/>
    <col min="11911" max="11911" width="53.88671875" style="81" customWidth="1"/>
    <col min="11912" max="11912" width="1.33203125" style="81" customWidth="1"/>
    <col min="11913" max="11914" width="11.109375" style="63" customWidth="1"/>
    <col min="11915" max="11915" width="12.109375" style="63" customWidth="1"/>
    <col min="11916" max="11918" width="11.109375" style="48" customWidth="1"/>
    <col min="11919" max="11919" width="53.88671875" style="81" customWidth="1"/>
    <col min="11920" max="11920" width="1.33203125" style="81" customWidth="1"/>
    <col min="11921" max="11922" width="11.109375" style="63" customWidth="1"/>
    <col min="11923" max="11923" width="12.109375" style="63" customWidth="1"/>
    <col min="11924" max="11926" width="11.109375" style="48" customWidth="1"/>
    <col min="11927" max="11927" width="53.88671875" style="81" customWidth="1"/>
    <col min="11928" max="11928" width="1.33203125" style="81" customWidth="1"/>
    <col min="11929" max="11930" width="11.109375" style="63" customWidth="1"/>
    <col min="11931" max="11931" width="12.109375" style="63" customWidth="1"/>
    <col min="11932" max="11934" width="11.109375" style="48" customWidth="1"/>
    <col min="11935" max="11935" width="53.88671875" style="81" customWidth="1"/>
    <col min="11936" max="11936" width="1.33203125" style="81" customWidth="1"/>
    <col min="11937" max="11938" width="11.109375" style="63" customWidth="1"/>
    <col min="11939" max="11939" width="12.109375" style="63" customWidth="1"/>
    <col min="11940" max="11942" width="11.109375" style="48" customWidth="1"/>
    <col min="11943" max="11943" width="53.88671875" style="81" customWidth="1"/>
    <col min="11944" max="11944" width="1.33203125" style="81" customWidth="1"/>
    <col min="11945" max="11946" width="11.109375" style="63" customWidth="1"/>
    <col min="11947" max="11947" width="12.109375" style="63" customWidth="1"/>
    <col min="11948" max="11950" width="11.109375" style="48" customWidth="1"/>
    <col min="11951" max="11951" width="53.88671875" style="81" customWidth="1"/>
    <col min="11952" max="11952" width="1.33203125" style="81" customWidth="1"/>
    <col min="11953" max="11954" width="11.109375" style="63" customWidth="1"/>
    <col min="11955" max="11955" width="12.109375" style="63" customWidth="1"/>
    <col min="11956" max="11958" width="11.109375" style="48" customWidth="1"/>
    <col min="11959" max="11959" width="53.88671875" style="81" customWidth="1"/>
    <col min="11960" max="11960" width="1.33203125" style="81" customWidth="1"/>
    <col min="11961" max="11962" width="11.109375" style="63" customWidth="1"/>
    <col min="11963" max="11963" width="12.109375" style="63" customWidth="1"/>
    <col min="11964" max="11966" width="11.109375" style="48" customWidth="1"/>
    <col min="11967" max="11967" width="53.88671875" style="81" customWidth="1"/>
    <col min="11968" max="11968" width="1.33203125" style="81" customWidth="1"/>
    <col min="11969" max="11970" width="11.109375" style="63" customWidth="1"/>
    <col min="11971" max="11971" width="12.109375" style="63" customWidth="1"/>
    <col min="11972" max="11974" width="11.109375" style="48" customWidth="1"/>
    <col min="11975" max="11975" width="53.88671875" style="81" customWidth="1"/>
    <col min="11976" max="11976" width="1.33203125" style="81" customWidth="1"/>
    <col min="11977" max="11978" width="11.109375" style="63" customWidth="1"/>
    <col min="11979" max="11979" width="12.109375" style="63" customWidth="1"/>
    <col min="11980" max="11982" width="11.109375" style="48" customWidth="1"/>
    <col min="11983" max="11983" width="53.88671875" style="81" customWidth="1"/>
    <col min="11984" max="11984" width="1.33203125" style="81" customWidth="1"/>
    <col min="11985" max="11986" width="11.109375" style="63" customWidth="1"/>
    <col min="11987" max="11987" width="12.109375" style="63" customWidth="1"/>
    <col min="11988" max="11990" width="11.109375" style="48" customWidth="1"/>
    <col min="11991" max="11991" width="53.88671875" style="81" customWidth="1"/>
    <col min="11992" max="11992" width="1.33203125" style="81" customWidth="1"/>
    <col min="11993" max="11994" width="11.109375" style="63" customWidth="1"/>
    <col min="11995" max="11995" width="12.109375" style="63" customWidth="1"/>
    <col min="11996" max="11998" width="11.109375" style="48" customWidth="1"/>
    <col min="11999" max="11999" width="53.88671875" style="81" customWidth="1"/>
    <col min="12000" max="12000" width="1.33203125" style="81" customWidth="1"/>
    <col min="12001" max="12002" width="11.109375" style="63" customWidth="1"/>
    <col min="12003" max="12003" width="12.109375" style="63" customWidth="1"/>
    <col min="12004" max="12006" width="11.109375" style="48" customWidth="1"/>
    <col min="12007" max="12007" width="53.88671875" style="81" customWidth="1"/>
    <col min="12008" max="12008" width="1.33203125" style="81" customWidth="1"/>
    <col min="12009" max="12010" width="11.109375" style="63" customWidth="1"/>
    <col min="12011" max="12011" width="12.109375" style="63" customWidth="1"/>
    <col min="12012" max="12014" width="11.109375" style="48" customWidth="1"/>
    <col min="12015" max="12015" width="53.88671875" style="81" customWidth="1"/>
    <col min="12016" max="12016" width="1.33203125" style="81" customWidth="1"/>
    <col min="12017" max="12018" width="11.109375" style="63" customWidth="1"/>
    <col min="12019" max="12019" width="12.109375" style="63" customWidth="1"/>
    <col min="12020" max="12022" width="11.109375" style="48" customWidth="1"/>
    <col min="12023" max="12023" width="53.88671875" style="81" customWidth="1"/>
    <col min="12024" max="12024" width="1.33203125" style="81" customWidth="1"/>
    <col min="12025" max="12026" width="11.109375" style="63" customWidth="1"/>
    <col min="12027" max="12027" width="12.109375" style="63" customWidth="1"/>
    <col min="12028" max="12030" width="11.109375" style="48" customWidth="1"/>
    <col min="12031" max="12031" width="53.88671875" style="81" customWidth="1"/>
    <col min="12032" max="12032" width="1.33203125" style="81" customWidth="1"/>
    <col min="12033" max="12034" width="11.109375" style="63" customWidth="1"/>
    <col min="12035" max="12035" width="12.109375" style="63" customWidth="1"/>
    <col min="12036" max="12038" width="11.109375" style="48" customWidth="1"/>
    <col min="12039" max="12039" width="53.88671875" style="81" customWidth="1"/>
    <col min="12040" max="12040" width="1.33203125" style="81" customWidth="1"/>
    <col min="12041" max="12042" width="11.109375" style="63" customWidth="1"/>
    <col min="12043" max="12043" width="12.109375" style="63" customWidth="1"/>
    <col min="12044" max="12046" width="11.109375" style="48" customWidth="1"/>
    <col min="12047" max="12047" width="53.88671875" style="81" customWidth="1"/>
    <col min="12048" max="12048" width="1.33203125" style="81" customWidth="1"/>
    <col min="12049" max="12050" width="11.109375" style="63" customWidth="1"/>
    <col min="12051" max="12051" width="12.109375" style="63" customWidth="1"/>
    <col min="12052" max="12054" width="11.109375" style="48" customWidth="1"/>
    <col min="12055" max="12055" width="53.88671875" style="81" customWidth="1"/>
    <col min="12056" max="12056" width="1.33203125" style="81" customWidth="1"/>
    <col min="12057" max="12058" width="11.109375" style="63" customWidth="1"/>
    <col min="12059" max="12059" width="12.109375" style="63" customWidth="1"/>
    <col min="12060" max="12062" width="11.109375" style="48" customWidth="1"/>
    <col min="12063" max="12063" width="53.88671875" style="81" customWidth="1"/>
    <col min="12064" max="12064" width="1.33203125" style="81" customWidth="1"/>
    <col min="12065" max="12066" width="11.109375" style="63" customWidth="1"/>
    <col min="12067" max="12067" width="12.109375" style="63" customWidth="1"/>
    <col min="12068" max="12070" width="11.109375" style="48" customWidth="1"/>
    <col min="12071" max="12071" width="53.88671875" style="81" customWidth="1"/>
    <col min="12072" max="12072" width="1.33203125" style="81" customWidth="1"/>
    <col min="12073" max="12074" width="11.109375" style="63" customWidth="1"/>
    <col min="12075" max="12075" width="12.109375" style="63" customWidth="1"/>
    <col min="12076" max="12078" width="11.109375" style="48" customWidth="1"/>
    <col min="12079" max="12079" width="53.88671875" style="81" customWidth="1"/>
    <col min="12080" max="12080" width="1.33203125" style="81" customWidth="1"/>
    <col min="12081" max="12082" width="11.109375" style="63" customWidth="1"/>
    <col min="12083" max="12083" width="12.109375" style="63" customWidth="1"/>
    <col min="12084" max="12086" width="11.109375" style="48" customWidth="1"/>
    <col min="12087" max="12087" width="53.88671875" style="81" customWidth="1"/>
    <col min="12088" max="12088" width="1.33203125" style="81" customWidth="1"/>
    <col min="12089" max="12090" width="11.109375" style="63" customWidth="1"/>
    <col min="12091" max="12091" width="12.109375" style="63" customWidth="1"/>
    <col min="12092" max="12094" width="11.109375" style="48" customWidth="1"/>
    <col min="12095" max="12095" width="53.88671875" style="81" customWidth="1"/>
    <col min="12096" max="12096" width="1.33203125" style="81" customWidth="1"/>
    <col min="12097" max="12098" width="11.109375" style="63" customWidth="1"/>
    <col min="12099" max="12099" width="12.109375" style="63" customWidth="1"/>
    <col min="12100" max="12102" width="11.109375" style="48" customWidth="1"/>
    <col min="12103" max="12103" width="53.88671875" style="81" customWidth="1"/>
    <col min="12104" max="12104" width="1.33203125" style="81" customWidth="1"/>
    <col min="12105" max="12106" width="11.109375" style="63" customWidth="1"/>
    <col min="12107" max="12107" width="12.109375" style="63" customWidth="1"/>
    <col min="12108" max="12110" width="11.109375" style="48" customWidth="1"/>
    <col min="12111" max="12111" width="53.88671875" style="81" customWidth="1"/>
    <col min="12112" max="12112" width="1.33203125" style="81" customWidth="1"/>
    <col min="12113" max="12114" width="11.109375" style="63" customWidth="1"/>
    <col min="12115" max="12115" width="12.109375" style="63" customWidth="1"/>
    <col min="12116" max="12118" width="11.109375" style="48" customWidth="1"/>
    <col min="12119" max="12119" width="53.88671875" style="81" customWidth="1"/>
    <col min="12120" max="12120" width="1.33203125" style="81" customWidth="1"/>
    <col min="12121" max="12122" width="11.109375" style="63" customWidth="1"/>
    <col min="12123" max="12123" width="12.109375" style="63" customWidth="1"/>
    <col min="12124" max="12126" width="11.109375" style="48" customWidth="1"/>
    <col min="12127" max="12127" width="53.88671875" style="81" customWidth="1"/>
    <col min="12128" max="12128" width="1.33203125" style="81" customWidth="1"/>
    <col min="12129" max="12130" width="11.109375" style="63" customWidth="1"/>
    <col min="12131" max="12131" width="12.109375" style="63" customWidth="1"/>
    <col min="12132" max="12134" width="11.109375" style="48" customWidth="1"/>
    <col min="12135" max="12135" width="53.88671875" style="81" customWidth="1"/>
    <col min="12136" max="12136" width="1.33203125" style="81" customWidth="1"/>
    <col min="12137" max="12138" width="11.109375" style="63" customWidth="1"/>
    <col min="12139" max="12139" width="12.109375" style="63" customWidth="1"/>
    <col min="12140" max="12142" width="11.109375" style="48" customWidth="1"/>
    <col min="12143" max="12143" width="53.88671875" style="81" customWidth="1"/>
    <col min="12144" max="12144" width="1.33203125" style="81" customWidth="1"/>
    <col min="12145" max="12146" width="11.109375" style="63" customWidth="1"/>
    <col min="12147" max="12147" width="12.109375" style="63" customWidth="1"/>
    <col min="12148" max="12150" width="11.109375" style="48" customWidth="1"/>
    <col min="12151" max="12151" width="53.88671875" style="81" customWidth="1"/>
    <col min="12152" max="12152" width="1.33203125" style="81" customWidth="1"/>
    <col min="12153" max="12154" width="11.109375" style="63" customWidth="1"/>
    <col min="12155" max="12155" width="12.109375" style="63" customWidth="1"/>
    <col min="12156" max="12158" width="11.109375" style="48" customWidth="1"/>
    <col min="12159" max="12159" width="53.88671875" style="81" customWidth="1"/>
    <col min="12160" max="12160" width="1.33203125" style="81" customWidth="1"/>
    <col min="12161" max="12162" width="11.109375" style="63" customWidth="1"/>
    <col min="12163" max="12163" width="12.109375" style="63" customWidth="1"/>
    <col min="12164" max="12166" width="11.109375" style="48" customWidth="1"/>
    <col min="12167" max="12167" width="53.88671875" style="81" customWidth="1"/>
    <col min="12168" max="12168" width="1.33203125" style="81" customWidth="1"/>
    <col min="12169" max="12170" width="11.109375" style="63" customWidth="1"/>
    <col min="12171" max="12171" width="12.109375" style="63" customWidth="1"/>
    <col min="12172" max="12174" width="11.109375" style="48" customWidth="1"/>
    <col min="12175" max="12175" width="53.88671875" style="81" customWidth="1"/>
    <col min="12176" max="12176" width="1.33203125" style="81" customWidth="1"/>
    <col min="12177" max="12178" width="11.109375" style="63" customWidth="1"/>
    <col min="12179" max="12179" width="12.109375" style="63" customWidth="1"/>
    <col min="12180" max="12182" width="11.109375" style="48" customWidth="1"/>
    <col min="12183" max="12183" width="53.88671875" style="81" customWidth="1"/>
    <col min="12184" max="12184" width="1.33203125" style="81" customWidth="1"/>
    <col min="12185" max="12186" width="11.109375" style="63" customWidth="1"/>
    <col min="12187" max="12187" width="12.109375" style="63" customWidth="1"/>
    <col min="12188" max="12190" width="11.109375" style="48" customWidth="1"/>
    <col min="12191" max="12191" width="53.88671875" style="81" customWidth="1"/>
    <col min="12192" max="12192" width="1.33203125" style="81" customWidth="1"/>
    <col min="12193" max="12194" width="11.109375" style="63" customWidth="1"/>
    <col min="12195" max="12195" width="12.109375" style="63" customWidth="1"/>
    <col min="12196" max="12198" width="11.109375" style="48" customWidth="1"/>
    <col min="12199" max="12199" width="53.88671875" style="81" customWidth="1"/>
    <col min="12200" max="12200" width="1.33203125" style="81" customWidth="1"/>
    <col min="12201" max="12202" width="11.109375" style="63" customWidth="1"/>
    <col min="12203" max="12203" width="12.109375" style="63" customWidth="1"/>
    <col min="12204" max="12206" width="11.109375" style="48" customWidth="1"/>
    <col min="12207" max="12207" width="53.88671875" style="81" customWidth="1"/>
    <col min="12208" max="12208" width="1.33203125" style="81" customWidth="1"/>
    <col min="12209" max="12210" width="11.109375" style="63" customWidth="1"/>
    <col min="12211" max="12211" width="12.109375" style="63" customWidth="1"/>
    <col min="12212" max="12214" width="11.109375" style="48" customWidth="1"/>
    <col min="12215" max="12215" width="53.88671875" style="81" customWidth="1"/>
    <col min="12216" max="12216" width="1.33203125" style="81" customWidth="1"/>
    <col min="12217" max="12218" width="11.109375" style="63" customWidth="1"/>
    <col min="12219" max="12219" width="12.109375" style="63" customWidth="1"/>
    <col min="12220" max="12222" width="11.109375" style="48" customWidth="1"/>
    <col min="12223" max="12223" width="53.88671875" style="81" customWidth="1"/>
    <col min="12224" max="12224" width="1.33203125" style="81" customWidth="1"/>
    <col min="12225" max="12226" width="11.109375" style="63" customWidth="1"/>
    <col min="12227" max="12227" width="12.109375" style="63" customWidth="1"/>
    <col min="12228" max="12230" width="11.109375" style="48" customWidth="1"/>
    <col min="12231" max="12231" width="53.88671875" style="81" customWidth="1"/>
    <col min="12232" max="12232" width="1.33203125" style="81" customWidth="1"/>
    <col min="12233" max="12234" width="11.109375" style="63" customWidth="1"/>
    <col min="12235" max="12235" width="12.109375" style="63" customWidth="1"/>
    <col min="12236" max="12238" width="11.109375" style="48" customWidth="1"/>
    <col min="12239" max="12239" width="53.88671875" style="81" customWidth="1"/>
    <col min="12240" max="12240" width="1.33203125" style="81" customWidth="1"/>
    <col min="12241" max="12242" width="11.109375" style="63" customWidth="1"/>
    <col min="12243" max="12243" width="12.109375" style="63" customWidth="1"/>
    <col min="12244" max="12246" width="11.109375" style="48" customWidth="1"/>
    <col min="12247" max="12247" width="53.88671875" style="81" customWidth="1"/>
    <col min="12248" max="12248" width="1.33203125" style="81" customWidth="1"/>
    <col min="12249" max="12250" width="11.109375" style="63" customWidth="1"/>
    <col min="12251" max="12251" width="12.109375" style="63" customWidth="1"/>
    <col min="12252" max="12254" width="11.109375" style="48" customWidth="1"/>
    <col min="12255" max="12255" width="53.88671875" style="81" customWidth="1"/>
    <col min="12256" max="12256" width="1.33203125" style="81" customWidth="1"/>
    <col min="12257" max="12258" width="11.109375" style="63" customWidth="1"/>
    <col min="12259" max="12259" width="12.109375" style="63" customWidth="1"/>
    <col min="12260" max="12262" width="11.109375" style="48" customWidth="1"/>
    <col min="12263" max="12263" width="53.88671875" style="81" customWidth="1"/>
    <col min="12264" max="12264" width="1.33203125" style="81" customWidth="1"/>
    <col min="12265" max="12266" width="11.109375" style="63" customWidth="1"/>
    <col min="12267" max="12267" width="12.109375" style="63" customWidth="1"/>
    <col min="12268" max="12270" width="11.109375" style="48" customWidth="1"/>
    <col min="12271" max="12271" width="53.88671875" style="81" customWidth="1"/>
    <col min="12272" max="12272" width="1.33203125" style="81" customWidth="1"/>
    <col min="12273" max="12274" width="11.109375" style="63" customWidth="1"/>
    <col min="12275" max="12275" width="12.109375" style="63" customWidth="1"/>
    <col min="12276" max="12278" width="11.109375" style="48" customWidth="1"/>
    <col min="12279" max="12279" width="53.88671875" style="81" customWidth="1"/>
    <col min="12280" max="12280" width="1.33203125" style="81" customWidth="1"/>
    <col min="12281" max="12282" width="11.109375" style="63" customWidth="1"/>
    <col min="12283" max="12283" width="12.109375" style="63" customWidth="1"/>
    <col min="12284" max="12286" width="11.109375" style="48" customWidth="1"/>
    <col min="12287" max="12287" width="53.88671875" style="81" customWidth="1"/>
    <col min="12288" max="12288" width="1.33203125" style="81" customWidth="1"/>
    <col min="12289" max="12290" width="11.109375" style="63" customWidth="1"/>
    <col min="12291" max="12291" width="12.109375" style="63" customWidth="1"/>
    <col min="12292" max="12294" width="11.109375" style="48" customWidth="1"/>
    <col min="12295" max="12295" width="53.88671875" style="81" customWidth="1"/>
    <col min="12296" max="12296" width="1.33203125" style="81" customWidth="1"/>
    <col min="12297" max="12298" width="11.109375" style="63" customWidth="1"/>
    <col min="12299" max="12299" width="12.109375" style="63" customWidth="1"/>
    <col min="12300" max="12302" width="11.109375" style="48" customWidth="1"/>
    <col min="12303" max="12303" width="53.88671875" style="81" customWidth="1"/>
    <col min="12304" max="12304" width="1.33203125" style="81" customWidth="1"/>
    <col min="12305" max="12306" width="11.109375" style="63" customWidth="1"/>
    <col min="12307" max="12307" width="12.109375" style="63" customWidth="1"/>
    <col min="12308" max="12310" width="11.109375" style="48" customWidth="1"/>
    <col min="12311" max="12311" width="53.88671875" style="81" customWidth="1"/>
    <col min="12312" max="12312" width="1.33203125" style="81" customWidth="1"/>
    <col min="12313" max="12314" width="11.109375" style="63" customWidth="1"/>
    <col min="12315" max="12315" width="12.109375" style="63" customWidth="1"/>
    <col min="12316" max="12318" width="11.109375" style="48" customWidth="1"/>
    <col min="12319" max="12319" width="53.88671875" style="81" customWidth="1"/>
    <col min="12320" max="12320" width="1.33203125" style="81" customWidth="1"/>
    <col min="12321" max="12322" width="11.109375" style="63" customWidth="1"/>
    <col min="12323" max="12323" width="12.109375" style="63" customWidth="1"/>
    <col min="12324" max="12326" width="11.109375" style="48" customWidth="1"/>
    <col min="12327" max="12327" width="53.88671875" style="81" customWidth="1"/>
    <col min="12328" max="12328" width="1.33203125" style="81" customWidth="1"/>
    <col min="12329" max="12330" width="11.109375" style="63" customWidth="1"/>
    <col min="12331" max="12331" width="12.109375" style="63" customWidth="1"/>
    <col min="12332" max="12334" width="11.109375" style="48" customWidth="1"/>
    <col min="12335" max="12335" width="53.88671875" style="81" customWidth="1"/>
    <col min="12336" max="12336" width="1.33203125" style="81" customWidth="1"/>
    <col min="12337" max="12338" width="11.109375" style="63" customWidth="1"/>
    <col min="12339" max="12339" width="12.109375" style="63" customWidth="1"/>
    <col min="12340" max="12342" width="11.109375" style="48" customWidth="1"/>
    <col min="12343" max="12343" width="53.88671875" style="81" customWidth="1"/>
    <col min="12344" max="12344" width="1.33203125" style="81" customWidth="1"/>
    <col min="12345" max="12346" width="11.109375" style="63" customWidth="1"/>
    <col min="12347" max="12347" width="12.109375" style="63" customWidth="1"/>
    <col min="12348" max="12350" width="11.109375" style="48" customWidth="1"/>
    <col min="12351" max="12351" width="53.88671875" style="81" customWidth="1"/>
    <col min="12352" max="12352" width="1.33203125" style="81" customWidth="1"/>
    <col min="12353" max="12354" width="11.109375" style="63" customWidth="1"/>
    <col min="12355" max="12355" width="12.109375" style="63" customWidth="1"/>
    <col min="12356" max="12358" width="11.109375" style="48" customWidth="1"/>
    <col min="12359" max="12359" width="53.88671875" style="81" customWidth="1"/>
    <col min="12360" max="12360" width="1.33203125" style="81" customWidth="1"/>
    <col min="12361" max="12362" width="11.109375" style="63" customWidth="1"/>
    <col min="12363" max="12363" width="12.109375" style="63" customWidth="1"/>
    <col min="12364" max="12366" width="11.109375" style="48" customWidth="1"/>
    <col min="12367" max="12367" width="53.88671875" style="81" customWidth="1"/>
    <col min="12368" max="12368" width="1.33203125" style="81" customWidth="1"/>
    <col min="12369" max="12370" width="11.109375" style="63" customWidth="1"/>
    <col min="12371" max="12371" width="12.109375" style="63" customWidth="1"/>
    <col min="12372" max="12374" width="11.109375" style="48" customWidth="1"/>
    <col min="12375" max="12375" width="53.88671875" style="81" customWidth="1"/>
    <col min="12376" max="12376" width="1.33203125" style="81" customWidth="1"/>
    <col min="12377" max="12378" width="11.109375" style="63" customWidth="1"/>
    <col min="12379" max="12379" width="12.109375" style="63" customWidth="1"/>
    <col min="12380" max="12382" width="11.109375" style="48" customWidth="1"/>
    <col min="12383" max="12383" width="53.88671875" style="81" customWidth="1"/>
    <col min="12384" max="12384" width="1.33203125" style="81" customWidth="1"/>
    <col min="12385" max="12386" width="11.109375" style="63" customWidth="1"/>
    <col min="12387" max="12387" width="12.109375" style="63" customWidth="1"/>
    <col min="12388" max="12390" width="11.109375" style="48" customWidth="1"/>
    <col min="12391" max="12391" width="53.88671875" style="81" customWidth="1"/>
    <col min="12392" max="12392" width="1.33203125" style="81" customWidth="1"/>
    <col min="12393" max="12394" width="11.109375" style="63" customWidth="1"/>
    <col min="12395" max="12395" width="12.109375" style="63" customWidth="1"/>
    <col min="12396" max="12398" width="11.109375" style="48" customWidth="1"/>
    <col min="12399" max="12399" width="53.88671875" style="81" customWidth="1"/>
    <col min="12400" max="12400" width="1.33203125" style="81" customWidth="1"/>
    <col min="12401" max="12402" width="11.109375" style="63" customWidth="1"/>
    <col min="12403" max="12403" width="12.109375" style="63" customWidth="1"/>
    <col min="12404" max="12406" width="11.109375" style="48" customWidth="1"/>
    <col min="12407" max="12407" width="53.88671875" style="81" customWidth="1"/>
    <col min="12408" max="12408" width="1.33203125" style="81" customWidth="1"/>
    <col min="12409" max="12410" width="11.109375" style="63" customWidth="1"/>
    <col min="12411" max="12411" width="12.109375" style="63" customWidth="1"/>
    <col min="12412" max="12414" width="11.109375" style="48" customWidth="1"/>
    <col min="12415" max="12415" width="53.88671875" style="81" customWidth="1"/>
    <col min="12416" max="12416" width="1.33203125" style="81" customWidth="1"/>
    <col min="12417" max="12418" width="11.109375" style="63" customWidth="1"/>
    <col min="12419" max="12419" width="12.109375" style="63" customWidth="1"/>
    <col min="12420" max="12422" width="11.109375" style="48" customWidth="1"/>
    <col min="12423" max="12423" width="53.88671875" style="81" customWidth="1"/>
    <col min="12424" max="12424" width="1.33203125" style="81" customWidth="1"/>
    <col min="12425" max="12426" width="11.109375" style="63" customWidth="1"/>
    <col min="12427" max="12427" width="12.109375" style="63" customWidth="1"/>
    <col min="12428" max="12430" width="11.109375" style="48" customWidth="1"/>
    <col min="12431" max="12431" width="53.88671875" style="81" customWidth="1"/>
    <col min="12432" max="12432" width="1.33203125" style="81" customWidth="1"/>
    <col min="12433" max="12434" width="11.109375" style="63" customWidth="1"/>
    <col min="12435" max="12435" width="12.109375" style="63" customWidth="1"/>
    <col min="12436" max="12438" width="11.109375" style="48" customWidth="1"/>
    <col min="12439" max="12439" width="53.88671875" style="81" customWidth="1"/>
    <col min="12440" max="12440" width="1.33203125" style="81" customWidth="1"/>
    <col min="12441" max="12442" width="11.109375" style="63" customWidth="1"/>
    <col min="12443" max="12443" width="12.109375" style="63" customWidth="1"/>
    <col min="12444" max="12446" width="11.109375" style="48" customWidth="1"/>
    <col min="12447" max="12447" width="53.88671875" style="81" customWidth="1"/>
    <col min="12448" max="12448" width="1.33203125" style="81" customWidth="1"/>
    <col min="12449" max="12450" width="11.109375" style="63" customWidth="1"/>
    <col min="12451" max="12451" width="12.109375" style="63" customWidth="1"/>
    <col min="12452" max="12454" width="11.109375" style="48" customWidth="1"/>
    <col min="12455" max="12455" width="53.88671875" style="81" customWidth="1"/>
    <col min="12456" max="12456" width="1.33203125" style="81" customWidth="1"/>
    <col min="12457" max="12458" width="11.109375" style="63" customWidth="1"/>
    <col min="12459" max="12459" width="12.109375" style="63" customWidth="1"/>
    <col min="12460" max="12462" width="11.109375" style="48" customWidth="1"/>
    <col min="12463" max="12463" width="53.88671875" style="81" customWidth="1"/>
    <col min="12464" max="12464" width="1.33203125" style="81" customWidth="1"/>
    <col min="12465" max="12466" width="11.109375" style="63" customWidth="1"/>
    <col min="12467" max="12467" width="12.109375" style="63" customWidth="1"/>
    <col min="12468" max="12470" width="11.109375" style="48" customWidth="1"/>
    <col min="12471" max="12471" width="53.88671875" style="81" customWidth="1"/>
    <col min="12472" max="12472" width="1.33203125" style="81" customWidth="1"/>
    <col min="12473" max="12474" width="11.109375" style="63" customWidth="1"/>
    <col min="12475" max="12475" width="12.109375" style="63" customWidth="1"/>
    <col min="12476" max="12478" width="11.109375" style="48" customWidth="1"/>
    <col min="12479" max="12479" width="53.88671875" style="81" customWidth="1"/>
    <col min="12480" max="12480" width="1.33203125" style="81" customWidth="1"/>
    <col min="12481" max="12482" width="11.109375" style="63" customWidth="1"/>
    <col min="12483" max="12483" width="12.109375" style="63" customWidth="1"/>
    <col min="12484" max="12486" width="11.109375" style="48" customWidth="1"/>
    <col min="12487" max="12487" width="53.88671875" style="81" customWidth="1"/>
    <col min="12488" max="12488" width="1.33203125" style="81" customWidth="1"/>
    <col min="12489" max="12490" width="11.109375" style="63" customWidth="1"/>
    <col min="12491" max="12491" width="12.109375" style="63" customWidth="1"/>
    <col min="12492" max="12494" width="11.109375" style="48" customWidth="1"/>
    <col min="12495" max="12495" width="53.88671875" style="81" customWidth="1"/>
    <col min="12496" max="12496" width="1.33203125" style="81" customWidth="1"/>
    <col min="12497" max="12498" width="11.109375" style="63" customWidth="1"/>
    <col min="12499" max="12499" width="12.109375" style="63" customWidth="1"/>
    <col min="12500" max="12502" width="11.109375" style="48" customWidth="1"/>
    <col min="12503" max="12503" width="53.88671875" style="81" customWidth="1"/>
    <col min="12504" max="12504" width="1.33203125" style="81" customWidth="1"/>
    <col min="12505" max="12506" width="11.109375" style="63" customWidth="1"/>
    <col min="12507" max="12507" width="12.109375" style="63" customWidth="1"/>
    <col min="12508" max="12510" width="11.109375" style="48" customWidth="1"/>
    <col min="12511" max="12511" width="53.88671875" style="81" customWidth="1"/>
    <col min="12512" max="12512" width="1.33203125" style="81" customWidth="1"/>
    <col min="12513" max="12514" width="11.109375" style="63" customWidth="1"/>
    <col min="12515" max="12515" width="12.109375" style="63" customWidth="1"/>
    <col min="12516" max="12518" width="11.109375" style="48" customWidth="1"/>
    <col min="12519" max="12519" width="53.88671875" style="81" customWidth="1"/>
    <col min="12520" max="12520" width="1.33203125" style="81" customWidth="1"/>
    <col min="12521" max="12522" width="11.109375" style="63" customWidth="1"/>
    <col min="12523" max="12523" width="12.109375" style="63" customWidth="1"/>
    <col min="12524" max="12526" width="11.109375" style="48" customWidth="1"/>
    <col min="12527" max="12527" width="53.88671875" style="81" customWidth="1"/>
    <col min="12528" max="12528" width="1.33203125" style="81" customWidth="1"/>
    <col min="12529" max="12530" width="11.109375" style="63" customWidth="1"/>
    <col min="12531" max="12531" width="12.109375" style="63" customWidth="1"/>
    <col min="12532" max="12534" width="11.109375" style="48" customWidth="1"/>
    <col min="12535" max="12535" width="53.88671875" style="81" customWidth="1"/>
    <col min="12536" max="12536" width="1.33203125" style="81" customWidth="1"/>
    <col min="12537" max="12538" width="11.109375" style="63" customWidth="1"/>
    <col min="12539" max="12539" width="12.109375" style="63" customWidth="1"/>
    <col min="12540" max="12542" width="11.109375" style="48" customWidth="1"/>
    <col min="12543" max="12543" width="53.88671875" style="81" customWidth="1"/>
    <col min="12544" max="12544" width="1.33203125" style="81" customWidth="1"/>
    <col min="12545" max="12546" width="11.109375" style="63" customWidth="1"/>
    <col min="12547" max="12547" width="12.109375" style="63" customWidth="1"/>
    <col min="12548" max="12550" width="11.109375" style="48" customWidth="1"/>
    <col min="12551" max="12551" width="53.88671875" style="81" customWidth="1"/>
    <col min="12552" max="12552" width="1.33203125" style="81" customWidth="1"/>
    <col min="12553" max="12554" width="11.109375" style="63" customWidth="1"/>
    <col min="12555" max="12555" width="12.109375" style="63" customWidth="1"/>
    <col min="12556" max="12558" width="11.109375" style="48" customWidth="1"/>
    <col min="12559" max="12559" width="53.88671875" style="81" customWidth="1"/>
    <col min="12560" max="12560" width="1.33203125" style="81" customWidth="1"/>
    <col min="12561" max="12562" width="11.109375" style="63" customWidth="1"/>
    <col min="12563" max="12563" width="12.109375" style="63" customWidth="1"/>
    <col min="12564" max="12566" width="11.109375" style="48" customWidth="1"/>
    <col min="12567" max="12567" width="53.88671875" style="81" customWidth="1"/>
    <col min="12568" max="12568" width="1.33203125" style="81" customWidth="1"/>
    <col min="12569" max="12570" width="11.109375" style="63" customWidth="1"/>
    <col min="12571" max="12571" width="12.109375" style="63" customWidth="1"/>
    <col min="12572" max="12574" width="11.109375" style="48" customWidth="1"/>
    <col min="12575" max="12575" width="53.88671875" style="81" customWidth="1"/>
    <col min="12576" max="12576" width="1.33203125" style="81" customWidth="1"/>
    <col min="12577" max="12578" width="11.109375" style="63" customWidth="1"/>
    <col min="12579" max="12579" width="12.109375" style="63" customWidth="1"/>
    <col min="12580" max="12582" width="11.109375" style="48" customWidth="1"/>
    <col min="12583" max="12583" width="53.88671875" style="81" customWidth="1"/>
    <col min="12584" max="12584" width="1.33203125" style="81" customWidth="1"/>
    <col min="12585" max="12586" width="11.109375" style="63" customWidth="1"/>
    <col min="12587" max="12587" width="12.109375" style="63" customWidth="1"/>
    <col min="12588" max="12590" width="11.109375" style="48" customWidth="1"/>
    <col min="12591" max="12591" width="53.88671875" style="81" customWidth="1"/>
    <col min="12592" max="12592" width="1.33203125" style="81" customWidth="1"/>
    <col min="12593" max="12594" width="11.109375" style="63" customWidth="1"/>
    <col min="12595" max="12595" width="12.109375" style="63" customWidth="1"/>
    <col min="12596" max="12598" width="11.109375" style="48" customWidth="1"/>
    <col min="12599" max="12599" width="53.88671875" style="81" customWidth="1"/>
    <col min="12600" max="12600" width="1.33203125" style="81" customWidth="1"/>
    <col min="12601" max="12602" width="11.109375" style="63" customWidth="1"/>
    <col min="12603" max="12603" width="12.109375" style="63" customWidth="1"/>
    <col min="12604" max="12606" width="11.109375" style="48" customWidth="1"/>
    <col min="12607" max="12607" width="53.88671875" style="81" customWidth="1"/>
    <col min="12608" max="12608" width="1.33203125" style="81" customWidth="1"/>
    <col min="12609" max="12610" width="11.109375" style="63" customWidth="1"/>
    <col min="12611" max="12611" width="12.109375" style="63" customWidth="1"/>
    <col min="12612" max="12614" width="11.109375" style="48" customWidth="1"/>
    <col min="12615" max="12615" width="53.88671875" style="81" customWidth="1"/>
    <col min="12616" max="12616" width="1.33203125" style="81" customWidth="1"/>
    <col min="12617" max="12618" width="11.109375" style="63" customWidth="1"/>
    <col min="12619" max="12619" width="12.109375" style="63" customWidth="1"/>
    <col min="12620" max="12622" width="11.109375" style="48" customWidth="1"/>
    <col min="12623" max="12623" width="53.88671875" style="81" customWidth="1"/>
    <col min="12624" max="12624" width="1.33203125" style="81" customWidth="1"/>
    <col min="12625" max="12626" width="11.109375" style="63" customWidth="1"/>
    <col min="12627" max="12627" width="12.109375" style="63" customWidth="1"/>
    <col min="12628" max="12630" width="11.109375" style="48" customWidth="1"/>
    <col min="12631" max="12631" width="53.88671875" style="81" customWidth="1"/>
    <col min="12632" max="12632" width="1.33203125" style="81" customWidth="1"/>
    <col min="12633" max="12634" width="11.109375" style="63" customWidth="1"/>
    <col min="12635" max="12635" width="12.109375" style="63" customWidth="1"/>
    <col min="12636" max="12638" width="11.109375" style="48" customWidth="1"/>
    <col min="12639" max="12639" width="53.88671875" style="81" customWidth="1"/>
    <col min="12640" max="12640" width="1.33203125" style="81" customWidth="1"/>
    <col min="12641" max="12642" width="11.109375" style="63" customWidth="1"/>
    <col min="12643" max="12643" width="12.109375" style="63" customWidth="1"/>
    <col min="12644" max="12646" width="11.109375" style="48" customWidth="1"/>
    <col min="12647" max="12647" width="53.88671875" style="81" customWidth="1"/>
    <col min="12648" max="12648" width="1.33203125" style="81" customWidth="1"/>
    <col min="12649" max="12650" width="11.109375" style="63" customWidth="1"/>
    <col min="12651" max="12651" width="12.109375" style="63" customWidth="1"/>
    <col min="12652" max="12654" width="11.109375" style="48" customWidth="1"/>
    <col min="12655" max="12655" width="53.88671875" style="81" customWidth="1"/>
    <col min="12656" max="12656" width="1.33203125" style="81" customWidth="1"/>
    <col min="12657" max="12658" width="11.109375" style="63" customWidth="1"/>
    <col min="12659" max="12659" width="12.109375" style="63" customWidth="1"/>
    <col min="12660" max="12662" width="11.109375" style="48" customWidth="1"/>
    <col min="12663" max="12663" width="53.88671875" style="81" customWidth="1"/>
    <col min="12664" max="12664" width="1.33203125" style="81" customWidth="1"/>
    <col min="12665" max="12666" width="11.109375" style="63" customWidth="1"/>
    <col min="12667" max="12667" width="12.109375" style="63" customWidth="1"/>
    <col min="12668" max="12670" width="11.109375" style="48" customWidth="1"/>
    <col min="12671" max="12671" width="53.88671875" style="81" customWidth="1"/>
    <col min="12672" max="12672" width="1.33203125" style="81" customWidth="1"/>
    <col min="12673" max="12674" width="11.109375" style="63" customWidth="1"/>
    <col min="12675" max="12675" width="12.109375" style="63" customWidth="1"/>
    <col min="12676" max="12678" width="11.109375" style="48" customWidth="1"/>
    <col min="12679" max="12679" width="53.88671875" style="81" customWidth="1"/>
    <col min="12680" max="12680" width="1.33203125" style="81" customWidth="1"/>
    <col min="12681" max="12682" width="11.109375" style="63" customWidth="1"/>
    <col min="12683" max="12683" width="12.109375" style="63" customWidth="1"/>
    <col min="12684" max="12686" width="11.109375" style="48" customWidth="1"/>
    <col min="12687" max="12687" width="53.88671875" style="81" customWidth="1"/>
    <col min="12688" max="12688" width="1.33203125" style="81" customWidth="1"/>
    <col min="12689" max="12690" width="11.109375" style="63" customWidth="1"/>
    <col min="12691" max="12691" width="12.109375" style="63" customWidth="1"/>
    <col min="12692" max="12694" width="11.109375" style="48" customWidth="1"/>
    <col min="12695" max="12695" width="53.88671875" style="81" customWidth="1"/>
    <col min="12696" max="12696" width="1.33203125" style="81" customWidth="1"/>
    <col min="12697" max="12698" width="11.109375" style="63" customWidth="1"/>
    <col min="12699" max="12699" width="12.109375" style="63" customWidth="1"/>
    <col min="12700" max="12702" width="11.109375" style="48" customWidth="1"/>
    <col min="12703" max="12703" width="53.88671875" style="81" customWidth="1"/>
    <col min="12704" max="12704" width="1.33203125" style="81" customWidth="1"/>
    <col min="12705" max="12706" width="11.109375" style="63" customWidth="1"/>
    <col min="12707" max="12707" width="12.109375" style="63" customWidth="1"/>
    <col min="12708" max="12710" width="11.109375" style="48" customWidth="1"/>
    <col min="12711" max="12711" width="53.88671875" style="81" customWidth="1"/>
    <col min="12712" max="12712" width="1.33203125" style="81" customWidth="1"/>
    <col min="12713" max="12714" width="11.109375" style="63" customWidth="1"/>
    <col min="12715" max="12715" width="12.109375" style="63" customWidth="1"/>
    <col min="12716" max="12718" width="11.109375" style="48" customWidth="1"/>
    <col min="12719" max="12719" width="53.88671875" style="81" customWidth="1"/>
    <col min="12720" max="12720" width="1.33203125" style="81" customWidth="1"/>
    <col min="12721" max="12722" width="11.109375" style="63" customWidth="1"/>
    <col min="12723" max="12723" width="12.109375" style="63" customWidth="1"/>
    <col min="12724" max="12726" width="11.109375" style="48" customWidth="1"/>
    <col min="12727" max="12727" width="53.88671875" style="81" customWidth="1"/>
    <col min="12728" max="12728" width="1.33203125" style="81" customWidth="1"/>
    <col min="12729" max="12730" width="11.109375" style="63" customWidth="1"/>
    <col min="12731" max="12731" width="12.109375" style="63" customWidth="1"/>
    <col min="12732" max="12734" width="11.109375" style="48" customWidth="1"/>
    <col min="12735" max="12735" width="53.88671875" style="81" customWidth="1"/>
    <col min="12736" max="12736" width="1.33203125" style="81" customWidth="1"/>
    <col min="12737" max="12738" width="11.109375" style="63" customWidth="1"/>
    <col min="12739" max="12739" width="12.109375" style="63" customWidth="1"/>
    <col min="12740" max="12742" width="11.109375" style="48" customWidth="1"/>
    <col min="12743" max="12743" width="53.88671875" style="81" customWidth="1"/>
    <col min="12744" max="12744" width="1.33203125" style="81" customWidth="1"/>
    <col min="12745" max="12746" width="11.109375" style="63" customWidth="1"/>
    <col min="12747" max="12747" width="12.109375" style="63" customWidth="1"/>
    <col min="12748" max="12750" width="11.109375" style="48" customWidth="1"/>
    <col min="12751" max="12751" width="53.88671875" style="81" customWidth="1"/>
    <col min="12752" max="12752" width="1.33203125" style="81" customWidth="1"/>
    <col min="12753" max="12754" width="11.109375" style="63" customWidth="1"/>
    <col min="12755" max="12755" width="12.109375" style="63" customWidth="1"/>
    <col min="12756" max="12758" width="11.109375" style="48" customWidth="1"/>
    <col min="12759" max="12759" width="53.88671875" style="81" customWidth="1"/>
    <col min="12760" max="12760" width="1.33203125" style="81" customWidth="1"/>
    <col min="12761" max="12762" width="11.109375" style="63" customWidth="1"/>
    <col min="12763" max="12763" width="12.109375" style="63" customWidth="1"/>
    <col min="12764" max="12766" width="11.109375" style="48" customWidth="1"/>
    <col min="12767" max="12767" width="53.88671875" style="81" customWidth="1"/>
    <col min="12768" max="12768" width="1.33203125" style="81" customWidth="1"/>
    <col min="12769" max="12770" width="11.109375" style="63" customWidth="1"/>
    <col min="12771" max="12771" width="12.109375" style="63" customWidth="1"/>
    <col min="12772" max="12774" width="11.109375" style="48" customWidth="1"/>
    <col min="12775" max="12775" width="53.88671875" style="81" customWidth="1"/>
    <col min="12776" max="12776" width="1.33203125" style="81" customWidth="1"/>
    <col min="12777" max="12778" width="11.109375" style="63" customWidth="1"/>
    <col min="12779" max="12779" width="12.109375" style="63" customWidth="1"/>
    <col min="12780" max="12782" width="11.109375" style="48" customWidth="1"/>
    <col min="12783" max="12783" width="53.88671875" style="81" customWidth="1"/>
    <col min="12784" max="12784" width="1.33203125" style="81" customWidth="1"/>
    <col min="12785" max="12786" width="11.109375" style="63" customWidth="1"/>
    <col min="12787" max="12787" width="12.109375" style="63" customWidth="1"/>
    <col min="12788" max="12790" width="11.109375" style="48" customWidth="1"/>
    <col min="12791" max="12791" width="53.88671875" style="81" customWidth="1"/>
    <col min="12792" max="12792" width="1.33203125" style="81" customWidth="1"/>
    <col min="12793" max="12794" width="11.109375" style="63" customWidth="1"/>
    <col min="12795" max="12795" width="12.109375" style="63" customWidth="1"/>
    <col min="12796" max="12798" width="11.109375" style="48" customWidth="1"/>
    <col min="12799" max="12799" width="53.88671875" style="81" customWidth="1"/>
    <col min="12800" max="12800" width="1.33203125" style="81" customWidth="1"/>
    <col min="12801" max="12802" width="11.109375" style="63" customWidth="1"/>
    <col min="12803" max="12803" width="12.109375" style="63" customWidth="1"/>
    <col min="12804" max="12806" width="11.109375" style="48" customWidth="1"/>
    <col min="12807" max="12807" width="53.88671875" style="81" customWidth="1"/>
    <col min="12808" max="12808" width="1.33203125" style="81" customWidth="1"/>
    <col min="12809" max="12810" width="11.109375" style="63" customWidth="1"/>
    <col min="12811" max="12811" width="12.109375" style="63" customWidth="1"/>
    <col min="12812" max="12814" width="11.109375" style="48" customWidth="1"/>
    <col min="12815" max="12815" width="53.88671875" style="81" customWidth="1"/>
    <col min="12816" max="12816" width="1.33203125" style="81" customWidth="1"/>
    <col min="12817" max="12818" width="11.109375" style="63" customWidth="1"/>
    <col min="12819" max="12819" width="12.109375" style="63" customWidth="1"/>
    <col min="12820" max="12822" width="11.109375" style="48" customWidth="1"/>
    <col min="12823" max="12823" width="53.88671875" style="81" customWidth="1"/>
    <col min="12824" max="12824" width="1.33203125" style="81" customWidth="1"/>
    <col min="12825" max="12826" width="11.109375" style="63" customWidth="1"/>
    <col min="12827" max="12827" width="12.109375" style="63" customWidth="1"/>
    <col min="12828" max="12830" width="11.109375" style="48" customWidth="1"/>
    <col min="12831" max="12831" width="53.88671875" style="81" customWidth="1"/>
    <col min="12832" max="12832" width="1.33203125" style="81" customWidth="1"/>
    <col min="12833" max="12834" width="11.109375" style="63" customWidth="1"/>
    <col min="12835" max="12835" width="12.109375" style="63" customWidth="1"/>
    <col min="12836" max="12838" width="11.109375" style="48" customWidth="1"/>
    <col min="12839" max="12839" width="53.88671875" style="81" customWidth="1"/>
    <col min="12840" max="12840" width="1.33203125" style="81" customWidth="1"/>
    <col min="12841" max="12842" width="11.109375" style="63" customWidth="1"/>
    <col min="12843" max="12843" width="12.109375" style="63" customWidth="1"/>
    <col min="12844" max="12846" width="11.109375" style="48" customWidth="1"/>
    <col min="12847" max="12847" width="53.88671875" style="81" customWidth="1"/>
    <col min="12848" max="12848" width="1.33203125" style="81" customWidth="1"/>
    <col min="12849" max="12850" width="11.109375" style="63" customWidth="1"/>
    <col min="12851" max="12851" width="12.109375" style="63" customWidth="1"/>
    <col min="12852" max="12854" width="11.109375" style="48" customWidth="1"/>
    <col min="12855" max="12855" width="53.88671875" style="81" customWidth="1"/>
    <col min="12856" max="12856" width="1.33203125" style="81" customWidth="1"/>
    <col min="12857" max="12858" width="11.109375" style="63" customWidth="1"/>
    <col min="12859" max="12859" width="12.109375" style="63" customWidth="1"/>
    <col min="12860" max="12862" width="11.109375" style="48" customWidth="1"/>
    <col min="12863" max="12863" width="53.88671875" style="81" customWidth="1"/>
    <col min="12864" max="12864" width="1.33203125" style="81" customWidth="1"/>
    <col min="12865" max="12866" width="11.109375" style="63" customWidth="1"/>
    <col min="12867" max="12867" width="12.109375" style="63" customWidth="1"/>
    <col min="12868" max="12870" width="11.109375" style="48" customWidth="1"/>
    <col min="12871" max="12871" width="53.88671875" style="81" customWidth="1"/>
    <col min="12872" max="12872" width="1.33203125" style="81" customWidth="1"/>
    <col min="12873" max="12874" width="11.109375" style="63" customWidth="1"/>
    <col min="12875" max="12875" width="12.109375" style="63" customWidth="1"/>
    <col min="12876" max="12878" width="11.109375" style="48" customWidth="1"/>
    <col min="12879" max="12879" width="53.88671875" style="81" customWidth="1"/>
    <col min="12880" max="12880" width="1.33203125" style="81" customWidth="1"/>
    <col min="12881" max="12882" width="11.109375" style="63" customWidth="1"/>
    <col min="12883" max="12883" width="12.109375" style="63" customWidth="1"/>
    <col min="12884" max="12886" width="11.109375" style="48" customWidth="1"/>
    <col min="12887" max="12887" width="53.88671875" style="81" customWidth="1"/>
    <col min="12888" max="12888" width="1.33203125" style="81" customWidth="1"/>
    <col min="12889" max="12890" width="11.109375" style="63" customWidth="1"/>
    <col min="12891" max="12891" width="12.109375" style="63" customWidth="1"/>
    <col min="12892" max="12894" width="11.109375" style="48" customWidth="1"/>
    <col min="12895" max="12895" width="53.88671875" style="81" customWidth="1"/>
    <col min="12896" max="12896" width="1.33203125" style="81" customWidth="1"/>
    <col min="12897" max="12898" width="11.109375" style="63" customWidth="1"/>
    <col min="12899" max="12899" width="12.109375" style="63" customWidth="1"/>
    <col min="12900" max="12902" width="11.109375" style="48" customWidth="1"/>
    <col min="12903" max="12903" width="53.88671875" style="81" customWidth="1"/>
    <col min="12904" max="12904" width="1.33203125" style="81" customWidth="1"/>
    <col min="12905" max="12906" width="11.109375" style="63" customWidth="1"/>
    <col min="12907" max="12907" width="12.109375" style="63" customWidth="1"/>
    <col min="12908" max="12910" width="11.109375" style="48" customWidth="1"/>
    <col min="12911" max="12911" width="53.88671875" style="81" customWidth="1"/>
    <col min="12912" max="12912" width="1.33203125" style="81" customWidth="1"/>
    <col min="12913" max="12914" width="11.109375" style="63" customWidth="1"/>
    <col min="12915" max="12915" width="12.109375" style="63" customWidth="1"/>
    <col min="12916" max="12918" width="11.109375" style="48" customWidth="1"/>
    <col min="12919" max="12919" width="53.88671875" style="81" customWidth="1"/>
    <col min="12920" max="12920" width="1.33203125" style="81" customWidth="1"/>
    <col min="12921" max="12922" width="11.109375" style="63" customWidth="1"/>
    <col min="12923" max="12923" width="12.109375" style="63" customWidth="1"/>
    <col min="12924" max="12926" width="11.109375" style="48" customWidth="1"/>
    <col min="12927" max="12927" width="53.88671875" style="81" customWidth="1"/>
    <col min="12928" max="12928" width="1.33203125" style="81" customWidth="1"/>
    <col min="12929" max="12930" width="11.109375" style="63" customWidth="1"/>
    <col min="12931" max="12931" width="12.109375" style="63" customWidth="1"/>
    <col min="12932" max="12934" width="11.109375" style="48" customWidth="1"/>
    <col min="12935" max="12935" width="53.88671875" style="81" customWidth="1"/>
    <col min="12936" max="12936" width="1.33203125" style="81" customWidth="1"/>
    <col min="12937" max="12938" width="11.109375" style="63" customWidth="1"/>
    <col min="12939" max="12939" width="12.109375" style="63" customWidth="1"/>
    <col min="12940" max="12942" width="11.109375" style="48" customWidth="1"/>
    <col min="12943" max="12943" width="53.88671875" style="81" customWidth="1"/>
    <col min="12944" max="12944" width="1.33203125" style="81" customWidth="1"/>
    <col min="12945" max="12946" width="11.109375" style="63" customWidth="1"/>
    <col min="12947" max="12947" width="12.109375" style="63" customWidth="1"/>
    <col min="12948" max="12950" width="11.109375" style="48" customWidth="1"/>
    <col min="12951" max="12951" width="53.88671875" style="81" customWidth="1"/>
    <col min="12952" max="12952" width="1.33203125" style="81" customWidth="1"/>
    <col min="12953" max="12954" width="11.109375" style="63" customWidth="1"/>
    <col min="12955" max="12955" width="12.109375" style="63" customWidth="1"/>
    <col min="12956" max="12958" width="11.109375" style="48" customWidth="1"/>
    <col min="12959" max="12959" width="53.88671875" style="81" customWidth="1"/>
    <col min="12960" max="12960" width="1.33203125" style="81" customWidth="1"/>
    <col min="12961" max="12962" width="11.109375" style="63" customWidth="1"/>
    <col min="12963" max="12963" width="12.109375" style="63" customWidth="1"/>
    <col min="12964" max="12966" width="11.109375" style="48" customWidth="1"/>
    <col min="12967" max="12967" width="53.88671875" style="81" customWidth="1"/>
    <col min="12968" max="12968" width="1.33203125" style="81" customWidth="1"/>
    <col min="12969" max="12970" width="11.109375" style="63" customWidth="1"/>
    <col min="12971" max="12971" width="12.109375" style="63" customWidth="1"/>
    <col min="12972" max="12974" width="11.109375" style="48" customWidth="1"/>
    <col min="12975" max="12975" width="53.88671875" style="81" customWidth="1"/>
    <col min="12976" max="12976" width="1.33203125" style="81" customWidth="1"/>
    <col min="12977" max="12978" width="11.109375" style="63" customWidth="1"/>
    <col min="12979" max="12979" width="12.109375" style="63" customWidth="1"/>
    <col min="12980" max="12982" width="11.109375" style="48" customWidth="1"/>
    <col min="12983" max="12983" width="53.88671875" style="81" customWidth="1"/>
    <col min="12984" max="12984" width="1.33203125" style="81" customWidth="1"/>
    <col min="12985" max="12986" width="11.109375" style="63" customWidth="1"/>
    <col min="12987" max="12987" width="12.109375" style="63" customWidth="1"/>
    <col min="12988" max="12990" width="11.109375" style="48" customWidth="1"/>
    <col min="12991" max="12991" width="53.88671875" style="81" customWidth="1"/>
    <col min="12992" max="12992" width="1.33203125" style="81" customWidth="1"/>
    <col min="12993" max="12994" width="11.109375" style="63" customWidth="1"/>
    <col min="12995" max="12995" width="12.109375" style="63" customWidth="1"/>
    <col min="12996" max="12998" width="11.109375" style="48" customWidth="1"/>
    <col min="12999" max="12999" width="53.88671875" style="81" customWidth="1"/>
    <col min="13000" max="13000" width="1.33203125" style="81" customWidth="1"/>
    <col min="13001" max="13002" width="11.109375" style="63" customWidth="1"/>
    <col min="13003" max="13003" width="12.109375" style="63" customWidth="1"/>
    <col min="13004" max="13006" width="11.109375" style="48" customWidth="1"/>
    <col min="13007" max="13007" width="53.88671875" style="81" customWidth="1"/>
    <col min="13008" max="13008" width="1.33203125" style="81" customWidth="1"/>
    <col min="13009" max="13010" width="11.109375" style="63" customWidth="1"/>
    <col min="13011" max="13011" width="12.109375" style="63" customWidth="1"/>
    <col min="13012" max="13014" width="11.109375" style="48" customWidth="1"/>
    <col min="13015" max="13015" width="53.88671875" style="81" customWidth="1"/>
    <col min="13016" max="13016" width="1.33203125" style="81" customWidth="1"/>
    <col min="13017" max="13018" width="11.109375" style="63" customWidth="1"/>
    <col min="13019" max="13019" width="12.109375" style="63" customWidth="1"/>
    <col min="13020" max="13022" width="11.109375" style="48" customWidth="1"/>
    <col min="13023" max="13023" width="53.88671875" style="81" customWidth="1"/>
    <col min="13024" max="13024" width="1.33203125" style="81" customWidth="1"/>
    <col min="13025" max="13026" width="11.109375" style="63" customWidth="1"/>
    <col min="13027" max="13027" width="12.109375" style="63" customWidth="1"/>
    <col min="13028" max="13030" width="11.109375" style="48" customWidth="1"/>
    <col min="13031" max="13031" width="53.88671875" style="81" customWidth="1"/>
    <col min="13032" max="13032" width="1.33203125" style="81" customWidth="1"/>
    <col min="13033" max="13034" width="11.109375" style="63" customWidth="1"/>
    <col min="13035" max="13035" width="12.109375" style="63" customWidth="1"/>
    <col min="13036" max="13038" width="11.109375" style="48" customWidth="1"/>
    <col min="13039" max="13039" width="53.88671875" style="81" customWidth="1"/>
    <col min="13040" max="13040" width="1.33203125" style="81" customWidth="1"/>
    <col min="13041" max="13042" width="11.109375" style="63" customWidth="1"/>
    <col min="13043" max="13043" width="12.109375" style="63" customWidth="1"/>
    <col min="13044" max="13046" width="11.109375" style="48" customWidth="1"/>
    <col min="13047" max="13047" width="53.88671875" style="81" customWidth="1"/>
    <col min="13048" max="13048" width="1.33203125" style="81" customWidth="1"/>
    <col min="13049" max="13050" width="11.109375" style="63" customWidth="1"/>
    <col min="13051" max="13051" width="12.109375" style="63" customWidth="1"/>
    <col min="13052" max="13054" width="11.109375" style="48" customWidth="1"/>
    <col min="13055" max="13055" width="53.88671875" style="81" customWidth="1"/>
    <col min="13056" max="13056" width="1.33203125" style="81" customWidth="1"/>
    <col min="13057" max="13058" width="11.109375" style="63" customWidth="1"/>
    <col min="13059" max="13059" width="12.109375" style="63" customWidth="1"/>
    <col min="13060" max="13062" width="11.109375" style="48" customWidth="1"/>
    <col min="13063" max="13063" width="53.88671875" style="81" customWidth="1"/>
    <col min="13064" max="13064" width="1.33203125" style="81" customWidth="1"/>
    <col min="13065" max="13066" width="11.109375" style="63" customWidth="1"/>
    <col min="13067" max="13067" width="12.109375" style="63" customWidth="1"/>
    <col min="13068" max="13070" width="11.109375" style="48" customWidth="1"/>
    <col min="13071" max="13071" width="53.88671875" style="81" customWidth="1"/>
    <col min="13072" max="13072" width="1.33203125" style="81" customWidth="1"/>
    <col min="13073" max="13074" width="11.109375" style="63" customWidth="1"/>
    <col min="13075" max="13075" width="12.109375" style="63" customWidth="1"/>
    <col min="13076" max="13078" width="11.109375" style="48" customWidth="1"/>
    <col min="13079" max="13079" width="53.88671875" style="81" customWidth="1"/>
    <col min="13080" max="13080" width="1.33203125" style="81" customWidth="1"/>
    <col min="13081" max="13082" width="11.109375" style="63" customWidth="1"/>
    <col min="13083" max="13083" width="12.109375" style="63" customWidth="1"/>
    <col min="13084" max="13086" width="11.109375" style="48" customWidth="1"/>
    <col min="13087" max="13087" width="53.88671875" style="81" customWidth="1"/>
    <col min="13088" max="13088" width="1.33203125" style="81" customWidth="1"/>
    <col min="13089" max="13090" width="11.109375" style="63" customWidth="1"/>
    <col min="13091" max="13091" width="12.109375" style="63" customWidth="1"/>
    <col min="13092" max="13094" width="11.109375" style="48" customWidth="1"/>
    <col min="13095" max="13095" width="53.88671875" style="81" customWidth="1"/>
    <col min="13096" max="13096" width="1.33203125" style="81" customWidth="1"/>
    <col min="13097" max="13098" width="11.109375" style="63" customWidth="1"/>
    <col min="13099" max="13099" width="12.109375" style="63" customWidth="1"/>
    <col min="13100" max="13102" width="11.109375" style="48" customWidth="1"/>
    <col min="13103" max="13103" width="53.88671875" style="81" customWidth="1"/>
    <col min="13104" max="13104" width="1.33203125" style="81" customWidth="1"/>
    <col min="13105" max="13106" width="11.109375" style="63" customWidth="1"/>
    <col min="13107" max="13107" width="12.109375" style="63" customWidth="1"/>
    <col min="13108" max="13110" width="11.109375" style="48" customWidth="1"/>
    <col min="13111" max="13111" width="53.88671875" style="81" customWidth="1"/>
    <col min="13112" max="13112" width="1.33203125" style="81" customWidth="1"/>
    <col min="13113" max="13114" width="11.109375" style="63" customWidth="1"/>
    <col min="13115" max="13115" width="12.109375" style="63" customWidth="1"/>
    <col min="13116" max="13118" width="11.109375" style="48" customWidth="1"/>
    <col min="13119" max="13119" width="53.88671875" style="81" customWidth="1"/>
    <col min="13120" max="13120" width="1.33203125" style="81" customWidth="1"/>
    <col min="13121" max="13122" width="11.109375" style="63" customWidth="1"/>
    <col min="13123" max="13123" width="12.109375" style="63" customWidth="1"/>
    <col min="13124" max="13126" width="11.109375" style="48" customWidth="1"/>
    <col min="13127" max="13127" width="53.88671875" style="81" customWidth="1"/>
    <col min="13128" max="13128" width="1.33203125" style="81" customWidth="1"/>
    <col min="13129" max="13130" width="11.109375" style="63" customWidth="1"/>
    <col min="13131" max="13131" width="12.109375" style="63" customWidth="1"/>
    <col min="13132" max="13134" width="11.109375" style="48" customWidth="1"/>
    <col min="13135" max="13135" width="53.88671875" style="81" customWidth="1"/>
    <col min="13136" max="13136" width="1.33203125" style="81" customWidth="1"/>
    <col min="13137" max="13138" width="11.109375" style="63" customWidth="1"/>
    <col min="13139" max="13139" width="12.109375" style="63" customWidth="1"/>
    <col min="13140" max="13142" width="11.109375" style="48" customWidth="1"/>
    <col min="13143" max="13143" width="53.88671875" style="81" customWidth="1"/>
    <col min="13144" max="13144" width="1.33203125" style="81" customWidth="1"/>
    <col min="13145" max="13146" width="11.109375" style="63" customWidth="1"/>
    <col min="13147" max="13147" width="12.109375" style="63" customWidth="1"/>
    <col min="13148" max="13150" width="11.109375" style="48" customWidth="1"/>
    <col min="13151" max="13151" width="53.88671875" style="81" customWidth="1"/>
    <col min="13152" max="13152" width="1.33203125" style="81" customWidth="1"/>
    <col min="13153" max="13154" width="11.109375" style="63" customWidth="1"/>
    <col min="13155" max="13155" width="12.109375" style="63" customWidth="1"/>
    <col min="13156" max="13158" width="11.109375" style="48" customWidth="1"/>
    <col min="13159" max="13159" width="53.88671875" style="81" customWidth="1"/>
    <col min="13160" max="13160" width="1.33203125" style="81" customWidth="1"/>
    <col min="13161" max="13162" width="11.109375" style="63" customWidth="1"/>
    <col min="13163" max="13163" width="12.109375" style="63" customWidth="1"/>
    <col min="13164" max="13166" width="11.109375" style="48" customWidth="1"/>
    <col min="13167" max="13167" width="53.88671875" style="81" customWidth="1"/>
    <col min="13168" max="13168" width="1.33203125" style="81" customWidth="1"/>
    <col min="13169" max="13170" width="11.109375" style="63" customWidth="1"/>
    <col min="13171" max="13171" width="12.109375" style="63" customWidth="1"/>
    <col min="13172" max="13174" width="11.109375" style="48" customWidth="1"/>
    <col min="13175" max="13175" width="53.88671875" style="81" customWidth="1"/>
    <col min="13176" max="13176" width="1.33203125" style="81" customWidth="1"/>
    <col min="13177" max="13178" width="11.109375" style="63" customWidth="1"/>
    <col min="13179" max="13179" width="12.109375" style="63" customWidth="1"/>
    <col min="13180" max="13182" width="11.109375" style="48" customWidth="1"/>
    <col min="13183" max="13183" width="53.88671875" style="81" customWidth="1"/>
    <col min="13184" max="13184" width="1.33203125" style="81" customWidth="1"/>
    <col min="13185" max="13186" width="11.109375" style="63" customWidth="1"/>
    <col min="13187" max="13187" width="12.109375" style="63" customWidth="1"/>
    <col min="13188" max="13190" width="11.109375" style="48" customWidth="1"/>
    <col min="13191" max="13191" width="53.88671875" style="81" customWidth="1"/>
    <col min="13192" max="13192" width="1.33203125" style="81" customWidth="1"/>
    <col min="13193" max="13194" width="11.109375" style="63" customWidth="1"/>
    <col min="13195" max="13195" width="12.109375" style="63" customWidth="1"/>
    <col min="13196" max="13198" width="11.109375" style="48" customWidth="1"/>
    <col min="13199" max="13199" width="53.88671875" style="81" customWidth="1"/>
    <col min="13200" max="13200" width="1.33203125" style="81" customWidth="1"/>
    <col min="13201" max="13202" width="11.109375" style="63" customWidth="1"/>
    <col min="13203" max="13203" width="12.109375" style="63" customWidth="1"/>
    <col min="13204" max="13206" width="11.109375" style="48" customWidth="1"/>
    <col min="13207" max="13207" width="53.88671875" style="81" customWidth="1"/>
    <col min="13208" max="13208" width="1.33203125" style="81" customWidth="1"/>
    <col min="13209" max="13210" width="11.109375" style="63" customWidth="1"/>
    <col min="13211" max="13211" width="12.109375" style="63" customWidth="1"/>
    <col min="13212" max="13214" width="11.109375" style="48" customWidth="1"/>
    <col min="13215" max="13215" width="53.88671875" style="81" customWidth="1"/>
    <col min="13216" max="13216" width="1.33203125" style="81" customWidth="1"/>
    <col min="13217" max="13218" width="11.109375" style="63" customWidth="1"/>
    <col min="13219" max="13219" width="12.109375" style="63" customWidth="1"/>
    <col min="13220" max="13222" width="11.109375" style="48" customWidth="1"/>
    <col min="13223" max="13223" width="53.88671875" style="81" customWidth="1"/>
    <col min="13224" max="13224" width="1.33203125" style="81" customWidth="1"/>
    <col min="13225" max="13226" width="11.109375" style="63" customWidth="1"/>
    <col min="13227" max="13227" width="12.109375" style="63" customWidth="1"/>
    <col min="13228" max="13230" width="11.109375" style="48" customWidth="1"/>
    <col min="13231" max="13231" width="53.88671875" style="81" customWidth="1"/>
    <col min="13232" max="13232" width="1.33203125" style="81" customWidth="1"/>
    <col min="13233" max="13234" width="11.109375" style="63" customWidth="1"/>
    <col min="13235" max="13235" width="12.109375" style="63" customWidth="1"/>
    <col min="13236" max="13238" width="11.109375" style="48" customWidth="1"/>
    <col min="13239" max="13239" width="53.88671875" style="81" customWidth="1"/>
    <col min="13240" max="13240" width="1.33203125" style="81" customWidth="1"/>
    <col min="13241" max="13242" width="11.109375" style="63" customWidth="1"/>
    <col min="13243" max="13243" width="12.109375" style="63" customWidth="1"/>
    <col min="13244" max="13246" width="11.109375" style="48" customWidth="1"/>
    <col min="13247" max="13247" width="53.88671875" style="81" customWidth="1"/>
    <col min="13248" max="13248" width="1.33203125" style="81" customWidth="1"/>
    <col min="13249" max="13250" width="11.109375" style="63" customWidth="1"/>
    <col min="13251" max="13251" width="12.109375" style="63" customWidth="1"/>
    <col min="13252" max="13254" width="11.109375" style="48" customWidth="1"/>
    <col min="13255" max="13255" width="53.88671875" style="81" customWidth="1"/>
    <col min="13256" max="13256" width="1.33203125" style="81" customWidth="1"/>
    <col min="13257" max="13258" width="11.109375" style="63" customWidth="1"/>
    <col min="13259" max="13259" width="12.109375" style="63" customWidth="1"/>
    <col min="13260" max="13262" width="11.109375" style="48" customWidth="1"/>
    <col min="13263" max="13263" width="53.88671875" style="81" customWidth="1"/>
    <col min="13264" max="13264" width="1.33203125" style="81" customWidth="1"/>
    <col min="13265" max="13266" width="11.109375" style="63" customWidth="1"/>
    <col min="13267" max="13267" width="12.109375" style="63" customWidth="1"/>
    <col min="13268" max="13270" width="11.109375" style="48" customWidth="1"/>
    <col min="13271" max="13271" width="53.88671875" style="81" customWidth="1"/>
    <col min="13272" max="13272" width="1.33203125" style="81" customWidth="1"/>
    <col min="13273" max="13274" width="11.109375" style="63" customWidth="1"/>
    <col min="13275" max="13275" width="12.109375" style="63" customWidth="1"/>
    <col min="13276" max="13278" width="11.109375" style="48" customWidth="1"/>
    <col min="13279" max="13279" width="53.88671875" style="81" customWidth="1"/>
    <col min="13280" max="13280" width="1.33203125" style="81" customWidth="1"/>
    <col min="13281" max="13282" width="11.109375" style="63" customWidth="1"/>
    <col min="13283" max="13283" width="12.109375" style="63" customWidth="1"/>
    <col min="13284" max="13286" width="11.109375" style="48" customWidth="1"/>
    <col min="13287" max="13287" width="53.88671875" style="81" customWidth="1"/>
    <col min="13288" max="13288" width="1.33203125" style="81" customWidth="1"/>
    <col min="13289" max="13290" width="11.109375" style="63" customWidth="1"/>
    <col min="13291" max="13291" width="12.109375" style="63" customWidth="1"/>
    <col min="13292" max="13294" width="11.109375" style="48" customWidth="1"/>
    <col min="13295" max="13295" width="53.88671875" style="81" customWidth="1"/>
    <col min="13296" max="13296" width="1.33203125" style="81" customWidth="1"/>
    <col min="13297" max="13298" width="11.109375" style="63" customWidth="1"/>
    <col min="13299" max="13299" width="12.109375" style="63" customWidth="1"/>
    <col min="13300" max="13302" width="11.109375" style="48" customWidth="1"/>
    <col min="13303" max="13303" width="53.88671875" style="81" customWidth="1"/>
    <col min="13304" max="13304" width="1.33203125" style="81" customWidth="1"/>
    <col min="13305" max="13306" width="11.109375" style="63" customWidth="1"/>
    <col min="13307" max="13307" width="12.109375" style="63" customWidth="1"/>
    <col min="13308" max="13310" width="11.109375" style="48" customWidth="1"/>
    <col min="13311" max="13311" width="53.88671875" style="81" customWidth="1"/>
    <col min="13312" max="13312" width="1.33203125" style="81" customWidth="1"/>
    <col min="13313" max="13314" width="11.109375" style="63" customWidth="1"/>
    <col min="13315" max="13315" width="12.109375" style="63" customWidth="1"/>
    <col min="13316" max="13318" width="11.109375" style="48" customWidth="1"/>
    <col min="13319" max="13319" width="53.88671875" style="81" customWidth="1"/>
    <col min="13320" max="13320" width="1.33203125" style="81" customWidth="1"/>
    <col min="13321" max="13322" width="11.109375" style="63" customWidth="1"/>
    <col min="13323" max="13323" width="12.109375" style="63" customWidth="1"/>
    <col min="13324" max="13326" width="11.109375" style="48" customWidth="1"/>
    <col min="13327" max="13327" width="53.88671875" style="81" customWidth="1"/>
    <col min="13328" max="13328" width="1.33203125" style="81" customWidth="1"/>
    <col min="13329" max="13330" width="11.109375" style="63" customWidth="1"/>
    <col min="13331" max="13331" width="12.109375" style="63" customWidth="1"/>
    <col min="13332" max="13334" width="11.109375" style="48" customWidth="1"/>
    <col min="13335" max="13335" width="53.88671875" style="81" customWidth="1"/>
    <col min="13336" max="13336" width="1.33203125" style="81" customWidth="1"/>
    <col min="13337" max="13338" width="11.109375" style="63" customWidth="1"/>
    <col min="13339" max="13339" width="12.109375" style="63" customWidth="1"/>
    <col min="13340" max="13342" width="11.109375" style="48" customWidth="1"/>
    <col min="13343" max="13343" width="53.88671875" style="81" customWidth="1"/>
    <col min="13344" max="13344" width="1.33203125" style="81" customWidth="1"/>
    <col min="13345" max="13346" width="11.109375" style="63" customWidth="1"/>
    <col min="13347" max="13347" width="12.109375" style="63" customWidth="1"/>
    <col min="13348" max="13350" width="11.109375" style="48" customWidth="1"/>
    <col min="13351" max="13351" width="53.88671875" style="81" customWidth="1"/>
    <col min="13352" max="13352" width="1.33203125" style="81" customWidth="1"/>
    <col min="13353" max="13354" width="11.109375" style="63" customWidth="1"/>
    <col min="13355" max="13355" width="12.109375" style="63" customWidth="1"/>
    <col min="13356" max="13358" width="11.109375" style="48" customWidth="1"/>
    <col min="13359" max="13359" width="53.88671875" style="81" customWidth="1"/>
    <col min="13360" max="13360" width="1.33203125" style="81" customWidth="1"/>
    <col min="13361" max="13362" width="11.109375" style="63" customWidth="1"/>
    <col min="13363" max="13363" width="12.109375" style="63" customWidth="1"/>
    <col min="13364" max="13366" width="11.109375" style="48" customWidth="1"/>
    <col min="13367" max="13367" width="53.88671875" style="81" customWidth="1"/>
    <col min="13368" max="13368" width="1.33203125" style="81" customWidth="1"/>
    <col min="13369" max="13370" width="11.109375" style="63" customWidth="1"/>
    <col min="13371" max="13371" width="12.109375" style="63" customWidth="1"/>
    <col min="13372" max="13374" width="11.109375" style="48" customWidth="1"/>
    <col min="13375" max="13375" width="53.88671875" style="81" customWidth="1"/>
    <col min="13376" max="13376" width="1.33203125" style="81" customWidth="1"/>
    <col min="13377" max="13378" width="11.109375" style="63" customWidth="1"/>
    <col min="13379" max="13379" width="12.109375" style="63" customWidth="1"/>
    <col min="13380" max="13382" width="11.109375" style="48" customWidth="1"/>
    <col min="13383" max="13383" width="53.88671875" style="81" customWidth="1"/>
    <col min="13384" max="13384" width="1.33203125" style="81" customWidth="1"/>
    <col min="13385" max="13386" width="11.109375" style="63" customWidth="1"/>
    <col min="13387" max="13387" width="12.109375" style="63" customWidth="1"/>
    <col min="13388" max="13390" width="11.109375" style="48" customWidth="1"/>
    <col min="13391" max="13391" width="53.88671875" style="81" customWidth="1"/>
    <col min="13392" max="13392" width="1.33203125" style="81" customWidth="1"/>
    <col min="13393" max="13394" width="11.109375" style="63" customWidth="1"/>
    <col min="13395" max="13395" width="12.109375" style="63" customWidth="1"/>
    <col min="13396" max="13398" width="11.109375" style="48" customWidth="1"/>
    <col min="13399" max="13399" width="53.88671875" style="81" customWidth="1"/>
    <col min="13400" max="13400" width="1.33203125" style="81" customWidth="1"/>
    <col min="13401" max="13402" width="11.109375" style="63" customWidth="1"/>
    <col min="13403" max="13403" width="12.109375" style="63" customWidth="1"/>
    <col min="13404" max="13406" width="11.109375" style="48" customWidth="1"/>
    <col min="13407" max="13407" width="53.88671875" style="81" customWidth="1"/>
    <col min="13408" max="13408" width="1.33203125" style="81" customWidth="1"/>
    <col min="13409" max="13410" width="11.109375" style="63" customWidth="1"/>
    <col min="13411" max="13411" width="12.109375" style="63" customWidth="1"/>
    <col min="13412" max="13414" width="11.109375" style="48" customWidth="1"/>
    <col min="13415" max="13415" width="53.88671875" style="81" customWidth="1"/>
    <col min="13416" max="13416" width="1.33203125" style="81" customWidth="1"/>
    <col min="13417" max="13418" width="11.109375" style="63" customWidth="1"/>
    <col min="13419" max="13419" width="12.109375" style="63" customWidth="1"/>
    <col min="13420" max="13422" width="11.109375" style="48" customWidth="1"/>
    <col min="13423" max="13423" width="53.88671875" style="81" customWidth="1"/>
    <col min="13424" max="13424" width="1.33203125" style="81" customWidth="1"/>
    <col min="13425" max="13426" width="11.109375" style="63" customWidth="1"/>
    <col min="13427" max="13427" width="12.109375" style="63" customWidth="1"/>
    <col min="13428" max="13430" width="11.109375" style="48" customWidth="1"/>
    <col min="13431" max="13431" width="53.88671875" style="81" customWidth="1"/>
    <col min="13432" max="13432" width="1.33203125" style="81" customWidth="1"/>
    <col min="13433" max="13434" width="11.109375" style="63" customWidth="1"/>
    <col min="13435" max="13435" width="12.109375" style="63" customWidth="1"/>
    <col min="13436" max="13438" width="11.109375" style="48" customWidth="1"/>
    <col min="13439" max="13439" width="53.88671875" style="81" customWidth="1"/>
    <col min="13440" max="13440" width="1.33203125" style="81" customWidth="1"/>
    <col min="13441" max="13442" width="11.109375" style="63" customWidth="1"/>
    <col min="13443" max="13443" width="12.109375" style="63" customWidth="1"/>
    <col min="13444" max="13446" width="11.109375" style="48" customWidth="1"/>
    <col min="13447" max="13447" width="53.88671875" style="81" customWidth="1"/>
    <col min="13448" max="13448" width="1.33203125" style="81" customWidth="1"/>
    <col min="13449" max="13450" width="11.109375" style="63" customWidth="1"/>
    <col min="13451" max="13451" width="12.109375" style="63" customWidth="1"/>
    <col min="13452" max="13454" width="11.109375" style="48" customWidth="1"/>
    <col min="13455" max="13455" width="53.88671875" style="81" customWidth="1"/>
    <col min="13456" max="13456" width="1.33203125" style="81" customWidth="1"/>
    <col min="13457" max="13458" width="11.109375" style="63" customWidth="1"/>
    <col min="13459" max="13459" width="12.109375" style="63" customWidth="1"/>
    <col min="13460" max="13462" width="11.109375" style="48" customWidth="1"/>
    <col min="13463" max="13463" width="53.88671875" style="81" customWidth="1"/>
    <col min="13464" max="13464" width="1.33203125" style="81" customWidth="1"/>
    <col min="13465" max="13466" width="11.109375" style="63" customWidth="1"/>
    <col min="13467" max="13467" width="12.109375" style="63" customWidth="1"/>
    <col min="13468" max="13470" width="11.109375" style="48" customWidth="1"/>
    <col min="13471" max="13471" width="53.88671875" style="81" customWidth="1"/>
    <col min="13472" max="13472" width="1.33203125" style="81" customWidth="1"/>
    <col min="13473" max="13474" width="11.109375" style="63" customWidth="1"/>
    <col min="13475" max="13475" width="12.109375" style="63" customWidth="1"/>
    <col min="13476" max="13478" width="11.109375" style="48" customWidth="1"/>
    <col min="13479" max="13479" width="53.88671875" style="81" customWidth="1"/>
    <col min="13480" max="13480" width="1.33203125" style="81" customWidth="1"/>
    <col min="13481" max="13482" width="11.109375" style="63" customWidth="1"/>
    <col min="13483" max="13483" width="12.109375" style="63" customWidth="1"/>
    <col min="13484" max="13486" width="11.109375" style="48" customWidth="1"/>
    <col min="13487" max="13487" width="53.88671875" style="81" customWidth="1"/>
    <col min="13488" max="13488" width="1.33203125" style="81" customWidth="1"/>
    <col min="13489" max="13490" width="11.109375" style="63" customWidth="1"/>
    <col min="13491" max="13491" width="12.109375" style="63" customWidth="1"/>
    <col min="13492" max="13494" width="11.109375" style="48" customWidth="1"/>
    <col min="13495" max="13495" width="53.88671875" style="81" customWidth="1"/>
    <col min="13496" max="13496" width="1.33203125" style="81" customWidth="1"/>
    <col min="13497" max="13498" width="11.109375" style="63" customWidth="1"/>
    <col min="13499" max="13499" width="12.109375" style="63" customWidth="1"/>
    <col min="13500" max="13502" width="11.109375" style="48" customWidth="1"/>
    <col min="13503" max="13503" width="53.88671875" style="81" customWidth="1"/>
    <col min="13504" max="13504" width="1.33203125" style="81" customWidth="1"/>
    <col min="13505" max="13506" width="11.109375" style="63" customWidth="1"/>
    <col min="13507" max="13507" width="12.109375" style="63" customWidth="1"/>
    <col min="13508" max="13510" width="11.109375" style="48" customWidth="1"/>
    <col min="13511" max="13511" width="53.88671875" style="81" customWidth="1"/>
    <col min="13512" max="13512" width="1.33203125" style="81" customWidth="1"/>
    <col min="13513" max="13514" width="11.109375" style="63" customWidth="1"/>
    <col min="13515" max="13515" width="12.109375" style="63" customWidth="1"/>
    <col min="13516" max="13518" width="11.109375" style="48" customWidth="1"/>
    <col min="13519" max="13519" width="53.88671875" style="81" customWidth="1"/>
    <col min="13520" max="13520" width="1.33203125" style="81" customWidth="1"/>
    <col min="13521" max="13522" width="11.109375" style="63" customWidth="1"/>
    <col min="13523" max="13523" width="12.109375" style="63" customWidth="1"/>
    <col min="13524" max="13526" width="11.109375" style="48" customWidth="1"/>
    <col min="13527" max="13527" width="53.88671875" style="81" customWidth="1"/>
    <col min="13528" max="13528" width="1.33203125" style="81" customWidth="1"/>
    <col min="13529" max="13530" width="11.109375" style="63" customWidth="1"/>
    <col min="13531" max="13531" width="12.109375" style="63" customWidth="1"/>
    <col min="13532" max="13534" width="11.109375" style="48" customWidth="1"/>
    <col min="13535" max="13535" width="53.88671875" style="81" customWidth="1"/>
    <col min="13536" max="13536" width="1.33203125" style="81" customWidth="1"/>
    <col min="13537" max="13538" width="11.109375" style="63" customWidth="1"/>
    <col min="13539" max="13539" width="12.109375" style="63" customWidth="1"/>
    <col min="13540" max="13542" width="11.109375" style="48" customWidth="1"/>
    <col min="13543" max="13543" width="53.88671875" style="81" customWidth="1"/>
    <col min="13544" max="13544" width="1.33203125" style="81" customWidth="1"/>
    <col min="13545" max="13546" width="11.109375" style="63" customWidth="1"/>
    <col min="13547" max="13547" width="12.109375" style="63" customWidth="1"/>
    <col min="13548" max="13550" width="11.109375" style="48" customWidth="1"/>
    <col min="13551" max="13551" width="53.88671875" style="81" customWidth="1"/>
    <col min="13552" max="13552" width="1.33203125" style="81" customWidth="1"/>
    <col min="13553" max="13554" width="11.109375" style="63" customWidth="1"/>
    <col min="13555" max="13555" width="12.109375" style="63" customWidth="1"/>
    <col min="13556" max="13558" width="11.109375" style="48" customWidth="1"/>
    <col min="13559" max="13559" width="53.88671875" style="81" customWidth="1"/>
    <col min="13560" max="13560" width="1.33203125" style="81" customWidth="1"/>
    <col min="13561" max="13562" width="11.109375" style="63" customWidth="1"/>
    <col min="13563" max="13563" width="12.109375" style="63" customWidth="1"/>
    <col min="13564" max="13566" width="11.109375" style="48" customWidth="1"/>
    <col min="13567" max="13567" width="53.88671875" style="81" customWidth="1"/>
    <col min="13568" max="13568" width="1.33203125" style="81" customWidth="1"/>
    <col min="13569" max="13570" width="11.109375" style="63" customWidth="1"/>
    <col min="13571" max="13571" width="12.109375" style="63" customWidth="1"/>
    <col min="13572" max="13574" width="11.109375" style="48" customWidth="1"/>
    <col min="13575" max="13575" width="53.88671875" style="81" customWidth="1"/>
    <col min="13576" max="13576" width="1.33203125" style="81" customWidth="1"/>
    <col min="13577" max="13578" width="11.109375" style="63" customWidth="1"/>
    <col min="13579" max="13579" width="12.109375" style="63" customWidth="1"/>
    <col min="13580" max="13582" width="11.109375" style="48" customWidth="1"/>
    <col min="13583" max="13583" width="53.88671875" style="81" customWidth="1"/>
    <col min="13584" max="13584" width="1.33203125" style="81" customWidth="1"/>
    <col min="13585" max="13586" width="11.109375" style="63" customWidth="1"/>
    <col min="13587" max="13587" width="12.109375" style="63" customWidth="1"/>
    <col min="13588" max="13590" width="11.109375" style="48" customWidth="1"/>
    <col min="13591" max="13591" width="53.88671875" style="81" customWidth="1"/>
    <col min="13592" max="13592" width="1.33203125" style="81" customWidth="1"/>
    <col min="13593" max="13594" width="11.109375" style="63" customWidth="1"/>
    <col min="13595" max="13595" width="12.109375" style="63" customWidth="1"/>
    <col min="13596" max="13598" width="11.109375" style="48" customWidth="1"/>
    <col min="13599" max="13599" width="53.88671875" style="81" customWidth="1"/>
    <col min="13600" max="13600" width="1.33203125" style="81" customWidth="1"/>
    <col min="13601" max="13602" width="11.109375" style="63" customWidth="1"/>
    <col min="13603" max="13603" width="12.109375" style="63" customWidth="1"/>
    <col min="13604" max="13606" width="11.109375" style="48" customWidth="1"/>
    <col min="13607" max="13607" width="53.88671875" style="81" customWidth="1"/>
    <col min="13608" max="13608" width="1.33203125" style="81" customWidth="1"/>
    <col min="13609" max="13610" width="11.109375" style="63" customWidth="1"/>
    <col min="13611" max="13611" width="12.109375" style="63" customWidth="1"/>
    <col min="13612" max="13614" width="11.109375" style="48" customWidth="1"/>
    <col min="13615" max="13615" width="53.88671875" style="81" customWidth="1"/>
    <col min="13616" max="13616" width="1.33203125" style="81" customWidth="1"/>
    <col min="13617" max="13618" width="11.109375" style="63" customWidth="1"/>
    <col min="13619" max="13619" width="12.109375" style="63" customWidth="1"/>
    <col min="13620" max="13622" width="11.109375" style="48" customWidth="1"/>
    <col min="13623" max="13623" width="53.88671875" style="81" customWidth="1"/>
    <col min="13624" max="13624" width="1.33203125" style="81" customWidth="1"/>
    <col min="13625" max="13626" width="11.109375" style="63" customWidth="1"/>
    <col min="13627" max="13627" width="12.109375" style="63" customWidth="1"/>
    <col min="13628" max="13630" width="11.109375" style="48" customWidth="1"/>
    <col min="13631" max="13631" width="53.88671875" style="81" customWidth="1"/>
    <col min="13632" max="13632" width="1.33203125" style="81" customWidth="1"/>
    <col min="13633" max="13634" width="11.109375" style="63" customWidth="1"/>
    <col min="13635" max="13635" width="12.109375" style="63" customWidth="1"/>
    <col min="13636" max="13638" width="11.109375" style="48" customWidth="1"/>
    <col min="13639" max="13639" width="53.88671875" style="81" customWidth="1"/>
    <col min="13640" max="13640" width="1.33203125" style="81" customWidth="1"/>
    <col min="13641" max="13642" width="11.109375" style="63" customWidth="1"/>
    <col min="13643" max="13643" width="12.109375" style="63" customWidth="1"/>
    <col min="13644" max="13646" width="11.109375" style="48" customWidth="1"/>
    <col min="13647" max="13647" width="53.88671875" style="81" customWidth="1"/>
    <col min="13648" max="13648" width="1.33203125" style="81" customWidth="1"/>
    <col min="13649" max="13650" width="11.109375" style="63" customWidth="1"/>
    <col min="13651" max="13651" width="12.109375" style="63" customWidth="1"/>
    <col min="13652" max="13654" width="11.109375" style="48" customWidth="1"/>
    <col min="13655" max="13655" width="53.88671875" style="81" customWidth="1"/>
    <col min="13656" max="13656" width="1.33203125" style="81" customWidth="1"/>
    <col min="13657" max="13658" width="11.109375" style="63" customWidth="1"/>
    <col min="13659" max="13659" width="12.109375" style="63" customWidth="1"/>
    <col min="13660" max="13662" width="11.109375" style="48" customWidth="1"/>
    <col min="13663" max="13663" width="53.88671875" style="81" customWidth="1"/>
    <col min="13664" max="13664" width="1.33203125" style="81" customWidth="1"/>
    <col min="13665" max="13666" width="11.109375" style="63" customWidth="1"/>
    <col min="13667" max="13667" width="12.109375" style="63" customWidth="1"/>
    <col min="13668" max="13670" width="11.109375" style="48" customWidth="1"/>
    <col min="13671" max="13671" width="53.88671875" style="81" customWidth="1"/>
    <col min="13672" max="13672" width="1.33203125" style="81" customWidth="1"/>
    <col min="13673" max="13674" width="11.109375" style="63" customWidth="1"/>
    <col min="13675" max="13675" width="12.109375" style="63" customWidth="1"/>
    <col min="13676" max="13678" width="11.109375" style="48" customWidth="1"/>
    <col min="13679" max="13679" width="53.88671875" style="81" customWidth="1"/>
    <col min="13680" max="13680" width="1.33203125" style="81" customWidth="1"/>
    <col min="13681" max="13682" width="11.109375" style="63" customWidth="1"/>
    <col min="13683" max="13683" width="12.109375" style="63" customWidth="1"/>
    <col min="13684" max="13686" width="11.109375" style="48" customWidth="1"/>
    <col min="13687" max="13687" width="53.88671875" style="81" customWidth="1"/>
    <col min="13688" max="13688" width="1.33203125" style="81" customWidth="1"/>
    <col min="13689" max="13690" width="11.109375" style="63" customWidth="1"/>
    <col min="13691" max="13691" width="12.109375" style="63" customWidth="1"/>
    <col min="13692" max="13694" width="11.109375" style="48" customWidth="1"/>
    <col min="13695" max="13695" width="53.88671875" style="81" customWidth="1"/>
    <col min="13696" max="13696" width="1.33203125" style="81" customWidth="1"/>
    <col min="13697" max="13698" width="11.109375" style="63" customWidth="1"/>
    <col min="13699" max="13699" width="12.109375" style="63" customWidth="1"/>
    <col min="13700" max="13702" width="11.109375" style="48" customWidth="1"/>
    <col min="13703" max="13703" width="53.88671875" style="81" customWidth="1"/>
    <col min="13704" max="13704" width="1.33203125" style="81" customWidth="1"/>
    <col min="13705" max="13706" width="11.109375" style="63" customWidth="1"/>
    <col min="13707" max="13707" width="12.109375" style="63" customWidth="1"/>
    <col min="13708" max="13710" width="11.109375" style="48" customWidth="1"/>
    <col min="13711" max="13711" width="53.88671875" style="81" customWidth="1"/>
    <col min="13712" max="13712" width="1.33203125" style="81" customWidth="1"/>
    <col min="13713" max="13714" width="11.109375" style="63" customWidth="1"/>
    <col min="13715" max="13715" width="12.109375" style="63" customWidth="1"/>
    <col min="13716" max="13718" width="11.109375" style="48" customWidth="1"/>
    <col min="13719" max="13719" width="53.88671875" style="81" customWidth="1"/>
    <col min="13720" max="13720" width="1.33203125" style="81" customWidth="1"/>
    <col min="13721" max="13722" width="11.109375" style="63" customWidth="1"/>
    <col min="13723" max="13723" width="12.109375" style="63" customWidth="1"/>
    <col min="13724" max="13726" width="11.109375" style="48" customWidth="1"/>
    <col min="13727" max="13727" width="53.88671875" style="81" customWidth="1"/>
    <col min="13728" max="13728" width="1.33203125" style="81" customWidth="1"/>
    <col min="13729" max="13730" width="11.109375" style="63" customWidth="1"/>
    <col min="13731" max="13731" width="12.109375" style="63" customWidth="1"/>
    <col min="13732" max="13734" width="11.109375" style="48" customWidth="1"/>
    <col min="13735" max="13735" width="53.88671875" style="81" customWidth="1"/>
    <col min="13736" max="13736" width="1.33203125" style="81" customWidth="1"/>
    <col min="13737" max="13738" width="11.109375" style="63" customWidth="1"/>
    <col min="13739" max="13739" width="12.109375" style="63" customWidth="1"/>
    <col min="13740" max="13742" width="11.109375" style="48" customWidth="1"/>
    <col min="13743" max="13743" width="53.88671875" style="81" customWidth="1"/>
    <col min="13744" max="13744" width="1.33203125" style="81" customWidth="1"/>
    <col min="13745" max="13746" width="11.109375" style="63" customWidth="1"/>
    <col min="13747" max="13747" width="12.109375" style="63" customWidth="1"/>
    <col min="13748" max="13750" width="11.109375" style="48" customWidth="1"/>
    <col min="13751" max="13751" width="53.88671875" style="81" customWidth="1"/>
    <col min="13752" max="13752" width="1.33203125" style="81" customWidth="1"/>
    <col min="13753" max="13754" width="11.109375" style="63" customWidth="1"/>
    <col min="13755" max="13755" width="12.109375" style="63" customWidth="1"/>
    <col min="13756" max="13758" width="11.109375" style="48" customWidth="1"/>
    <col min="13759" max="13759" width="53.88671875" style="81" customWidth="1"/>
    <col min="13760" max="13760" width="1.33203125" style="81" customWidth="1"/>
    <col min="13761" max="13762" width="11.109375" style="63" customWidth="1"/>
    <col min="13763" max="13763" width="12.109375" style="63" customWidth="1"/>
    <col min="13764" max="13766" width="11.109375" style="48" customWidth="1"/>
    <col min="13767" max="13767" width="53.88671875" style="81" customWidth="1"/>
    <col min="13768" max="13768" width="1.33203125" style="81" customWidth="1"/>
    <col min="13769" max="13770" width="11.109375" style="63" customWidth="1"/>
    <col min="13771" max="13771" width="12.109375" style="63" customWidth="1"/>
    <col min="13772" max="13774" width="11.109375" style="48" customWidth="1"/>
    <col min="13775" max="13775" width="53.88671875" style="81" customWidth="1"/>
    <col min="13776" max="13776" width="1.33203125" style="81" customWidth="1"/>
    <col min="13777" max="13778" width="11.109375" style="63" customWidth="1"/>
    <col min="13779" max="13779" width="12.109375" style="63" customWidth="1"/>
    <col min="13780" max="13782" width="11.109375" style="48" customWidth="1"/>
    <col min="13783" max="13783" width="53.88671875" style="81" customWidth="1"/>
    <col min="13784" max="13784" width="1.33203125" style="81" customWidth="1"/>
    <col min="13785" max="13786" width="11.109375" style="63" customWidth="1"/>
    <col min="13787" max="13787" width="12.109375" style="63" customWidth="1"/>
    <col min="13788" max="13790" width="11.109375" style="48" customWidth="1"/>
    <col min="13791" max="13791" width="53.88671875" style="81" customWidth="1"/>
    <col min="13792" max="13792" width="1.33203125" style="81" customWidth="1"/>
    <col min="13793" max="13794" width="11.109375" style="63" customWidth="1"/>
    <col min="13795" max="13795" width="12.109375" style="63" customWidth="1"/>
    <col min="13796" max="13798" width="11.109375" style="48" customWidth="1"/>
    <col min="13799" max="13799" width="53.88671875" style="81" customWidth="1"/>
    <col min="13800" max="13800" width="1.33203125" style="81" customWidth="1"/>
    <col min="13801" max="13802" width="11.109375" style="63" customWidth="1"/>
    <col min="13803" max="13803" width="12.109375" style="63" customWidth="1"/>
    <col min="13804" max="13806" width="11.109375" style="48" customWidth="1"/>
    <col min="13807" max="13807" width="53.88671875" style="81" customWidth="1"/>
    <col min="13808" max="13808" width="1.33203125" style="81" customWidth="1"/>
    <col min="13809" max="13810" width="11.109375" style="63" customWidth="1"/>
    <col min="13811" max="13811" width="12.109375" style="63" customWidth="1"/>
    <col min="13812" max="13814" width="11.109375" style="48" customWidth="1"/>
    <col min="13815" max="13815" width="53.88671875" style="81" customWidth="1"/>
    <col min="13816" max="13816" width="1.33203125" style="81" customWidth="1"/>
    <col min="13817" max="13818" width="11.109375" style="63" customWidth="1"/>
    <col min="13819" max="13819" width="12.109375" style="63" customWidth="1"/>
    <col min="13820" max="13822" width="11.109375" style="48" customWidth="1"/>
    <col min="13823" max="13823" width="53.88671875" style="81" customWidth="1"/>
    <col min="13824" max="13824" width="1.33203125" style="81" customWidth="1"/>
    <col min="13825" max="13826" width="11.109375" style="63" customWidth="1"/>
    <col min="13827" max="13827" width="12.109375" style="63" customWidth="1"/>
    <col min="13828" max="13830" width="11.109375" style="48" customWidth="1"/>
    <col min="13831" max="13831" width="53.88671875" style="81" customWidth="1"/>
    <col min="13832" max="13832" width="1.33203125" style="81" customWidth="1"/>
    <col min="13833" max="13834" width="11.109375" style="63" customWidth="1"/>
    <col min="13835" max="13835" width="12.109375" style="63" customWidth="1"/>
    <col min="13836" max="13838" width="11.109375" style="48" customWidth="1"/>
    <col min="13839" max="13839" width="53.88671875" style="81" customWidth="1"/>
    <col min="13840" max="13840" width="1.33203125" style="81" customWidth="1"/>
    <col min="13841" max="13842" width="11.109375" style="63" customWidth="1"/>
    <col min="13843" max="13843" width="12.109375" style="63" customWidth="1"/>
    <col min="13844" max="13846" width="11.109375" style="48" customWidth="1"/>
    <col min="13847" max="13847" width="53.88671875" style="81" customWidth="1"/>
    <col min="13848" max="13848" width="1.33203125" style="81" customWidth="1"/>
    <col min="13849" max="13850" width="11.109375" style="63" customWidth="1"/>
    <col min="13851" max="13851" width="12.109375" style="63" customWidth="1"/>
    <col min="13852" max="13854" width="11.109375" style="48" customWidth="1"/>
    <col min="13855" max="13855" width="53.88671875" style="81" customWidth="1"/>
    <col min="13856" max="13856" width="1.33203125" style="81" customWidth="1"/>
    <col min="13857" max="13858" width="11.109375" style="63" customWidth="1"/>
    <col min="13859" max="13859" width="12.109375" style="63" customWidth="1"/>
    <col min="13860" max="13862" width="11.109375" style="48" customWidth="1"/>
    <col min="13863" max="13863" width="53.88671875" style="81" customWidth="1"/>
    <col min="13864" max="13864" width="1.33203125" style="81" customWidth="1"/>
    <col min="13865" max="13866" width="11.109375" style="63" customWidth="1"/>
    <col min="13867" max="13867" width="12.109375" style="63" customWidth="1"/>
    <col min="13868" max="13870" width="11.109375" style="48" customWidth="1"/>
    <col min="13871" max="13871" width="53.88671875" style="81" customWidth="1"/>
    <col min="13872" max="13872" width="1.33203125" style="81" customWidth="1"/>
    <col min="13873" max="13874" width="11.109375" style="63" customWidth="1"/>
    <col min="13875" max="13875" width="12.109375" style="63" customWidth="1"/>
    <col min="13876" max="13878" width="11.109375" style="48" customWidth="1"/>
    <col min="13879" max="13879" width="53.88671875" style="81" customWidth="1"/>
    <col min="13880" max="13880" width="1.33203125" style="81" customWidth="1"/>
    <col min="13881" max="13882" width="11.109375" style="63" customWidth="1"/>
    <col min="13883" max="13883" width="12.109375" style="63" customWidth="1"/>
    <col min="13884" max="13886" width="11.109375" style="48" customWidth="1"/>
    <col min="13887" max="13887" width="53.88671875" style="81" customWidth="1"/>
    <col min="13888" max="13888" width="1.33203125" style="81" customWidth="1"/>
    <col min="13889" max="13890" width="11.109375" style="63" customWidth="1"/>
    <col min="13891" max="13891" width="12.109375" style="63" customWidth="1"/>
    <col min="13892" max="13894" width="11.109375" style="48" customWidth="1"/>
    <col min="13895" max="13895" width="53.88671875" style="81" customWidth="1"/>
    <col min="13896" max="13896" width="1.33203125" style="81" customWidth="1"/>
    <col min="13897" max="13898" width="11.109375" style="63" customWidth="1"/>
    <col min="13899" max="13899" width="12.109375" style="63" customWidth="1"/>
    <col min="13900" max="13902" width="11.109375" style="48" customWidth="1"/>
    <col min="13903" max="13903" width="53.88671875" style="81" customWidth="1"/>
    <col min="13904" max="13904" width="1.33203125" style="81" customWidth="1"/>
    <col min="13905" max="13906" width="11.109375" style="63" customWidth="1"/>
    <col min="13907" max="13907" width="12.109375" style="63" customWidth="1"/>
    <col min="13908" max="13910" width="11.109375" style="48" customWidth="1"/>
    <col min="13911" max="13911" width="53.88671875" style="81" customWidth="1"/>
    <col min="13912" max="13912" width="1.33203125" style="81" customWidth="1"/>
    <col min="13913" max="13914" width="11.109375" style="63" customWidth="1"/>
    <col min="13915" max="13915" width="12.109375" style="63" customWidth="1"/>
    <col min="13916" max="13918" width="11.109375" style="48" customWidth="1"/>
    <col min="13919" max="13919" width="53.88671875" style="81" customWidth="1"/>
    <col min="13920" max="13920" width="1.33203125" style="81" customWidth="1"/>
    <col min="13921" max="13922" width="11.109375" style="63" customWidth="1"/>
    <col min="13923" max="13923" width="12.109375" style="63" customWidth="1"/>
    <col min="13924" max="13926" width="11.109375" style="48" customWidth="1"/>
    <col min="13927" max="13927" width="53.88671875" style="81" customWidth="1"/>
    <col min="13928" max="13928" width="1.33203125" style="81" customWidth="1"/>
    <col min="13929" max="13930" width="11.109375" style="63" customWidth="1"/>
    <col min="13931" max="13931" width="12.109375" style="63" customWidth="1"/>
    <col min="13932" max="13934" width="11.109375" style="48" customWidth="1"/>
    <col min="13935" max="13935" width="53.88671875" style="81" customWidth="1"/>
    <col min="13936" max="13936" width="1.33203125" style="81" customWidth="1"/>
    <col min="13937" max="13938" width="11.109375" style="63" customWidth="1"/>
    <col min="13939" max="13939" width="12.109375" style="63" customWidth="1"/>
    <col min="13940" max="13942" width="11.109375" style="48" customWidth="1"/>
    <col min="13943" max="13943" width="53.88671875" style="81" customWidth="1"/>
    <col min="13944" max="13944" width="1.33203125" style="81" customWidth="1"/>
    <col min="13945" max="13946" width="11.109375" style="63" customWidth="1"/>
    <col min="13947" max="13947" width="12.109375" style="63" customWidth="1"/>
    <col min="13948" max="13950" width="11.109375" style="48" customWidth="1"/>
    <col min="13951" max="13951" width="53.88671875" style="81" customWidth="1"/>
    <col min="13952" max="13952" width="1.33203125" style="81" customWidth="1"/>
    <col min="13953" max="13954" width="11.109375" style="63" customWidth="1"/>
    <col min="13955" max="13955" width="12.109375" style="63" customWidth="1"/>
    <col min="13956" max="13958" width="11.109375" style="48" customWidth="1"/>
    <col min="13959" max="13959" width="53.88671875" style="81" customWidth="1"/>
    <col min="13960" max="13960" width="1.33203125" style="81" customWidth="1"/>
    <col min="13961" max="13962" width="11.109375" style="63" customWidth="1"/>
    <col min="13963" max="13963" width="12.109375" style="63" customWidth="1"/>
    <col min="13964" max="13966" width="11.109375" style="48" customWidth="1"/>
    <col min="13967" max="13967" width="53.88671875" style="81" customWidth="1"/>
    <col min="13968" max="13968" width="1.33203125" style="81" customWidth="1"/>
    <col min="13969" max="13970" width="11.109375" style="63" customWidth="1"/>
    <col min="13971" max="13971" width="12.109375" style="63" customWidth="1"/>
    <col min="13972" max="13974" width="11.109375" style="48" customWidth="1"/>
    <col min="13975" max="13975" width="53.88671875" style="81" customWidth="1"/>
    <col min="13976" max="13976" width="1.33203125" style="81" customWidth="1"/>
    <col min="13977" max="13978" width="11.109375" style="63" customWidth="1"/>
    <col min="13979" max="13979" width="12.109375" style="63" customWidth="1"/>
    <col min="13980" max="13982" width="11.109375" style="48" customWidth="1"/>
    <col min="13983" max="13983" width="53.88671875" style="81" customWidth="1"/>
    <col min="13984" max="13984" width="1.33203125" style="81" customWidth="1"/>
    <col min="13985" max="13986" width="11.109375" style="63" customWidth="1"/>
    <col min="13987" max="13987" width="12.109375" style="63" customWidth="1"/>
    <col min="13988" max="13990" width="11.109375" style="48" customWidth="1"/>
    <col min="13991" max="13991" width="53.88671875" style="81" customWidth="1"/>
    <col min="13992" max="13992" width="1.33203125" style="81" customWidth="1"/>
    <col min="13993" max="13994" width="11.109375" style="63" customWidth="1"/>
    <col min="13995" max="13995" width="12.109375" style="63" customWidth="1"/>
    <col min="13996" max="13998" width="11.109375" style="48" customWidth="1"/>
    <col min="13999" max="13999" width="53.88671875" style="81" customWidth="1"/>
    <col min="14000" max="14000" width="1.33203125" style="81" customWidth="1"/>
    <col min="14001" max="14002" width="11.109375" style="63" customWidth="1"/>
    <col min="14003" max="14003" width="12.109375" style="63" customWidth="1"/>
    <col min="14004" max="14006" width="11.109375" style="48" customWidth="1"/>
    <col min="14007" max="14007" width="53.88671875" style="81" customWidth="1"/>
    <col min="14008" max="14008" width="1.33203125" style="81" customWidth="1"/>
    <col min="14009" max="14010" width="11.109375" style="63" customWidth="1"/>
    <col min="14011" max="14011" width="12.109375" style="63" customWidth="1"/>
    <col min="14012" max="14014" width="11.109375" style="48" customWidth="1"/>
    <col min="14015" max="14015" width="53.88671875" style="81" customWidth="1"/>
    <col min="14016" max="14016" width="1.33203125" style="81" customWidth="1"/>
    <col min="14017" max="14018" width="11.109375" style="63" customWidth="1"/>
    <col min="14019" max="14019" width="12.109375" style="63" customWidth="1"/>
    <col min="14020" max="14022" width="11.109375" style="48" customWidth="1"/>
    <col min="14023" max="14023" width="53.88671875" style="81" customWidth="1"/>
    <col min="14024" max="14024" width="1.33203125" style="81" customWidth="1"/>
    <col min="14025" max="14026" width="11.109375" style="63" customWidth="1"/>
    <col min="14027" max="14027" width="12.109375" style="63" customWidth="1"/>
    <col min="14028" max="14030" width="11.109375" style="48" customWidth="1"/>
    <col min="14031" max="14031" width="53.88671875" style="81" customWidth="1"/>
    <col min="14032" max="14032" width="1.33203125" style="81" customWidth="1"/>
    <col min="14033" max="14034" width="11.109375" style="63" customWidth="1"/>
    <col min="14035" max="14035" width="12.109375" style="63" customWidth="1"/>
    <col min="14036" max="14038" width="11.109375" style="48" customWidth="1"/>
    <col min="14039" max="14039" width="53.88671875" style="81" customWidth="1"/>
    <col min="14040" max="14040" width="1.33203125" style="81" customWidth="1"/>
    <col min="14041" max="14042" width="11.109375" style="63" customWidth="1"/>
    <col min="14043" max="14043" width="12.109375" style="63" customWidth="1"/>
    <col min="14044" max="14046" width="11.109375" style="48" customWidth="1"/>
    <col min="14047" max="14047" width="53.88671875" style="81" customWidth="1"/>
    <col min="14048" max="14048" width="1.33203125" style="81" customWidth="1"/>
    <col min="14049" max="14050" width="11.109375" style="63" customWidth="1"/>
    <col min="14051" max="14051" width="12.109375" style="63" customWidth="1"/>
    <col min="14052" max="14054" width="11.109375" style="48" customWidth="1"/>
    <col min="14055" max="14055" width="53.88671875" style="81" customWidth="1"/>
    <col min="14056" max="14056" width="1.33203125" style="81" customWidth="1"/>
    <col min="14057" max="14058" width="11.109375" style="63" customWidth="1"/>
    <col min="14059" max="14059" width="12.109375" style="63" customWidth="1"/>
    <col min="14060" max="14062" width="11.109375" style="48" customWidth="1"/>
    <col min="14063" max="14063" width="53.88671875" style="81" customWidth="1"/>
    <col min="14064" max="14064" width="1.33203125" style="81" customWidth="1"/>
    <col min="14065" max="14066" width="11.109375" style="63" customWidth="1"/>
    <col min="14067" max="14067" width="12.109375" style="63" customWidth="1"/>
    <col min="14068" max="14070" width="11.109375" style="48" customWidth="1"/>
    <col min="14071" max="14071" width="53.88671875" style="81" customWidth="1"/>
    <col min="14072" max="14072" width="1.33203125" style="81" customWidth="1"/>
    <col min="14073" max="14074" width="11.109375" style="63" customWidth="1"/>
    <col min="14075" max="14075" width="12.109375" style="63" customWidth="1"/>
    <col min="14076" max="14078" width="11.109375" style="48" customWidth="1"/>
    <col min="14079" max="14079" width="53.88671875" style="81" customWidth="1"/>
    <col min="14080" max="14080" width="1.33203125" style="81" customWidth="1"/>
    <col min="14081" max="14082" width="11.109375" style="63" customWidth="1"/>
    <col min="14083" max="14083" width="12.109375" style="63" customWidth="1"/>
    <col min="14084" max="14086" width="11.109375" style="48" customWidth="1"/>
    <col min="14087" max="14087" width="53.88671875" style="81" customWidth="1"/>
    <col min="14088" max="14088" width="1.33203125" style="81" customWidth="1"/>
    <col min="14089" max="14090" width="11.109375" style="63" customWidth="1"/>
    <col min="14091" max="14091" width="12.109375" style="63" customWidth="1"/>
    <col min="14092" max="14094" width="11.109375" style="48" customWidth="1"/>
    <col min="14095" max="14095" width="53.88671875" style="81" customWidth="1"/>
    <col min="14096" max="14096" width="1.33203125" style="81" customWidth="1"/>
    <col min="14097" max="14098" width="11.109375" style="63" customWidth="1"/>
    <col min="14099" max="14099" width="12.109375" style="63" customWidth="1"/>
    <col min="14100" max="14102" width="11.109375" style="48" customWidth="1"/>
    <col min="14103" max="14103" width="53.88671875" style="81" customWidth="1"/>
    <col min="14104" max="14104" width="1.33203125" style="81" customWidth="1"/>
    <col min="14105" max="14106" width="11.109375" style="63" customWidth="1"/>
    <col min="14107" max="14107" width="12.109375" style="63" customWidth="1"/>
    <col min="14108" max="14110" width="11.109375" style="48" customWidth="1"/>
    <col min="14111" max="14111" width="53.88671875" style="81" customWidth="1"/>
    <col min="14112" max="14112" width="1.33203125" style="81" customWidth="1"/>
    <col min="14113" max="14114" width="11.109375" style="63" customWidth="1"/>
    <col min="14115" max="14115" width="12.109375" style="63" customWidth="1"/>
    <col min="14116" max="14118" width="11.109375" style="48" customWidth="1"/>
    <col min="14119" max="14119" width="53.88671875" style="81" customWidth="1"/>
    <col min="14120" max="14120" width="1.33203125" style="81" customWidth="1"/>
    <col min="14121" max="14122" width="11.109375" style="63" customWidth="1"/>
    <col min="14123" max="14123" width="12.109375" style="63" customWidth="1"/>
    <col min="14124" max="14126" width="11.109375" style="48" customWidth="1"/>
    <col min="14127" max="14127" width="53.88671875" style="81" customWidth="1"/>
    <col min="14128" max="14128" width="1.33203125" style="81" customWidth="1"/>
    <col min="14129" max="14130" width="11.109375" style="63" customWidth="1"/>
    <col min="14131" max="14131" width="12.109375" style="63" customWidth="1"/>
    <col min="14132" max="14134" width="11.109375" style="48" customWidth="1"/>
    <col min="14135" max="14135" width="53.88671875" style="81" customWidth="1"/>
    <col min="14136" max="14136" width="1.33203125" style="81" customWidth="1"/>
    <col min="14137" max="14138" width="11.109375" style="63" customWidth="1"/>
    <col min="14139" max="14139" width="12.109375" style="63" customWidth="1"/>
    <col min="14140" max="14142" width="11.109375" style="48" customWidth="1"/>
    <col min="14143" max="14143" width="53.88671875" style="81" customWidth="1"/>
    <col min="14144" max="14144" width="1.33203125" style="81" customWidth="1"/>
    <col min="14145" max="14146" width="11.109375" style="63" customWidth="1"/>
    <col min="14147" max="14147" width="12.109375" style="63" customWidth="1"/>
    <col min="14148" max="14150" width="11.109375" style="48" customWidth="1"/>
    <col min="14151" max="14151" width="53.88671875" style="81" customWidth="1"/>
    <col min="14152" max="14152" width="1.33203125" style="81" customWidth="1"/>
    <col min="14153" max="14154" width="11.109375" style="63" customWidth="1"/>
    <col min="14155" max="14155" width="12.109375" style="63" customWidth="1"/>
    <col min="14156" max="14158" width="11.109375" style="48" customWidth="1"/>
    <col min="14159" max="14159" width="53.88671875" style="81" customWidth="1"/>
    <col min="14160" max="14160" width="1.33203125" style="81" customWidth="1"/>
    <col min="14161" max="14162" width="11.109375" style="63" customWidth="1"/>
    <col min="14163" max="14163" width="12.109375" style="63" customWidth="1"/>
    <col min="14164" max="14166" width="11.109375" style="48" customWidth="1"/>
    <col min="14167" max="14167" width="53.88671875" style="81" customWidth="1"/>
    <col min="14168" max="14168" width="1.33203125" style="81" customWidth="1"/>
    <col min="14169" max="14170" width="11.109375" style="63" customWidth="1"/>
    <col min="14171" max="14171" width="12.109375" style="63" customWidth="1"/>
    <col min="14172" max="14174" width="11.109375" style="48" customWidth="1"/>
    <col min="14175" max="14175" width="53.88671875" style="81" customWidth="1"/>
    <col min="14176" max="14176" width="1.33203125" style="81" customWidth="1"/>
    <col min="14177" max="14178" width="11.109375" style="63" customWidth="1"/>
    <col min="14179" max="14179" width="12.109375" style="63" customWidth="1"/>
    <col min="14180" max="14182" width="11.109375" style="48" customWidth="1"/>
    <col min="14183" max="14183" width="53.88671875" style="81" customWidth="1"/>
    <col min="14184" max="14184" width="1.33203125" style="81" customWidth="1"/>
    <col min="14185" max="14186" width="11.109375" style="63" customWidth="1"/>
    <col min="14187" max="14187" width="12.109375" style="63" customWidth="1"/>
    <col min="14188" max="14190" width="11.109375" style="48" customWidth="1"/>
    <col min="14191" max="14191" width="53.88671875" style="81" customWidth="1"/>
    <col min="14192" max="14192" width="1.33203125" style="81" customWidth="1"/>
    <col min="14193" max="14194" width="11.109375" style="63" customWidth="1"/>
    <col min="14195" max="14195" width="12.109375" style="63" customWidth="1"/>
    <col min="14196" max="14198" width="11.109375" style="48" customWidth="1"/>
    <col min="14199" max="14199" width="53.88671875" style="81" customWidth="1"/>
    <col min="14200" max="14200" width="1.33203125" style="81" customWidth="1"/>
    <col min="14201" max="14202" width="11.109375" style="63" customWidth="1"/>
    <col min="14203" max="14203" width="12.109375" style="63" customWidth="1"/>
    <col min="14204" max="14206" width="11.109375" style="48" customWidth="1"/>
    <col min="14207" max="14207" width="53.88671875" style="81" customWidth="1"/>
    <col min="14208" max="14208" width="1.33203125" style="81" customWidth="1"/>
    <col min="14209" max="14210" width="11.109375" style="63" customWidth="1"/>
    <col min="14211" max="14211" width="12.109375" style="63" customWidth="1"/>
    <col min="14212" max="14214" width="11.109375" style="48" customWidth="1"/>
    <col min="14215" max="14215" width="53.88671875" style="81" customWidth="1"/>
    <col min="14216" max="14216" width="1.33203125" style="81" customWidth="1"/>
    <col min="14217" max="14218" width="11.109375" style="63" customWidth="1"/>
    <col min="14219" max="14219" width="12.109375" style="63" customWidth="1"/>
    <col min="14220" max="14222" width="11.109375" style="48" customWidth="1"/>
    <col min="14223" max="14223" width="53.88671875" style="81" customWidth="1"/>
    <col min="14224" max="14224" width="1.33203125" style="81" customWidth="1"/>
    <col min="14225" max="14226" width="11.109375" style="63" customWidth="1"/>
    <col min="14227" max="14227" width="12.109375" style="63" customWidth="1"/>
    <col min="14228" max="14230" width="11.109375" style="48" customWidth="1"/>
    <col min="14231" max="14231" width="53.88671875" style="81" customWidth="1"/>
    <col min="14232" max="14232" width="1.33203125" style="81" customWidth="1"/>
    <col min="14233" max="14234" width="11.109375" style="63" customWidth="1"/>
    <col min="14235" max="14235" width="12.109375" style="63" customWidth="1"/>
    <col min="14236" max="14238" width="11.109375" style="48" customWidth="1"/>
    <col min="14239" max="14239" width="53.88671875" style="81" customWidth="1"/>
    <col min="14240" max="14240" width="1.33203125" style="81" customWidth="1"/>
    <col min="14241" max="14242" width="11.109375" style="63" customWidth="1"/>
    <col min="14243" max="14243" width="12.109375" style="63" customWidth="1"/>
    <col min="14244" max="14246" width="11.109375" style="48" customWidth="1"/>
    <col min="14247" max="14247" width="53.88671875" style="81" customWidth="1"/>
    <col min="14248" max="14248" width="1.33203125" style="81" customWidth="1"/>
    <col min="14249" max="14250" width="11.109375" style="63" customWidth="1"/>
    <col min="14251" max="14251" width="12.109375" style="63" customWidth="1"/>
    <col min="14252" max="14254" width="11.109375" style="48" customWidth="1"/>
    <col min="14255" max="14255" width="53.88671875" style="81" customWidth="1"/>
    <col min="14256" max="14256" width="1.33203125" style="81" customWidth="1"/>
    <col min="14257" max="14258" width="11.109375" style="63" customWidth="1"/>
    <col min="14259" max="14259" width="12.109375" style="63" customWidth="1"/>
    <col min="14260" max="14262" width="11.109375" style="48" customWidth="1"/>
    <col min="14263" max="14263" width="53.88671875" style="81" customWidth="1"/>
    <col min="14264" max="14264" width="1.33203125" style="81" customWidth="1"/>
    <col min="14265" max="14266" width="11.109375" style="63" customWidth="1"/>
    <col min="14267" max="14267" width="12.109375" style="63" customWidth="1"/>
    <col min="14268" max="14270" width="11.109375" style="48" customWidth="1"/>
    <col min="14271" max="14271" width="53.88671875" style="81" customWidth="1"/>
    <col min="14272" max="14272" width="1.33203125" style="81" customWidth="1"/>
    <col min="14273" max="14274" width="11.109375" style="63" customWidth="1"/>
    <col min="14275" max="14275" width="12.109375" style="63" customWidth="1"/>
    <col min="14276" max="14278" width="11.109375" style="48" customWidth="1"/>
    <col min="14279" max="14279" width="53.88671875" style="81" customWidth="1"/>
    <col min="14280" max="14280" width="1.33203125" style="81" customWidth="1"/>
    <col min="14281" max="14282" width="11.109375" style="63" customWidth="1"/>
    <col min="14283" max="14283" width="12.109375" style="63" customWidth="1"/>
    <col min="14284" max="14286" width="11.109375" style="48" customWidth="1"/>
    <col min="14287" max="14287" width="53.88671875" style="81" customWidth="1"/>
    <col min="14288" max="14288" width="1.33203125" style="81" customWidth="1"/>
    <col min="14289" max="14290" width="11.109375" style="63" customWidth="1"/>
    <col min="14291" max="14291" width="12.109375" style="63" customWidth="1"/>
    <col min="14292" max="14294" width="11.109375" style="48" customWidth="1"/>
    <col min="14295" max="14295" width="53.88671875" style="81" customWidth="1"/>
    <col min="14296" max="14296" width="1.33203125" style="81" customWidth="1"/>
    <col min="14297" max="14298" width="11.109375" style="63" customWidth="1"/>
    <col min="14299" max="14299" width="12.109375" style="63" customWidth="1"/>
    <col min="14300" max="14302" width="11.109375" style="48" customWidth="1"/>
    <col min="14303" max="14303" width="53.88671875" style="81" customWidth="1"/>
    <col min="14304" max="14304" width="1.33203125" style="81" customWidth="1"/>
    <col min="14305" max="14306" width="11.109375" style="63" customWidth="1"/>
    <col min="14307" max="14307" width="12.109375" style="63" customWidth="1"/>
    <col min="14308" max="14310" width="11.109375" style="48" customWidth="1"/>
    <col min="14311" max="14311" width="53.88671875" style="81" customWidth="1"/>
    <col min="14312" max="14312" width="1.33203125" style="81" customWidth="1"/>
    <col min="14313" max="14314" width="11.109375" style="63" customWidth="1"/>
    <col min="14315" max="14315" width="12.109375" style="63" customWidth="1"/>
    <col min="14316" max="14318" width="11.109375" style="48" customWidth="1"/>
    <col min="14319" max="14319" width="53.88671875" style="81" customWidth="1"/>
    <col min="14320" max="14320" width="1.33203125" style="81" customWidth="1"/>
    <col min="14321" max="14322" width="11.109375" style="63" customWidth="1"/>
    <col min="14323" max="14323" width="12.109375" style="63" customWidth="1"/>
    <col min="14324" max="14326" width="11.109375" style="48" customWidth="1"/>
    <col min="14327" max="14327" width="53.88671875" style="81" customWidth="1"/>
    <col min="14328" max="14328" width="1.33203125" style="81" customWidth="1"/>
    <col min="14329" max="14330" width="11.109375" style="63" customWidth="1"/>
    <col min="14331" max="14331" width="12.109375" style="63" customWidth="1"/>
    <col min="14332" max="14334" width="11.109375" style="48" customWidth="1"/>
    <col min="14335" max="14335" width="53.88671875" style="81" customWidth="1"/>
    <col min="14336" max="14336" width="1.33203125" style="81" customWidth="1"/>
    <col min="14337" max="14338" width="11.109375" style="63" customWidth="1"/>
    <col min="14339" max="14339" width="12.109375" style="63" customWidth="1"/>
    <col min="14340" max="14342" width="11.109375" style="48" customWidth="1"/>
    <col min="14343" max="14343" width="53.88671875" style="81" customWidth="1"/>
    <col min="14344" max="14344" width="1.33203125" style="81" customWidth="1"/>
    <col min="14345" max="14346" width="11.109375" style="63" customWidth="1"/>
    <col min="14347" max="14347" width="12.109375" style="63" customWidth="1"/>
    <col min="14348" max="14350" width="11.109375" style="48" customWidth="1"/>
    <col min="14351" max="14351" width="53.88671875" style="81" customWidth="1"/>
    <col min="14352" max="14352" width="1.33203125" style="81" customWidth="1"/>
    <col min="14353" max="14354" width="11.109375" style="63" customWidth="1"/>
    <col min="14355" max="14355" width="12.109375" style="63" customWidth="1"/>
    <col min="14356" max="14358" width="11.109375" style="48" customWidth="1"/>
    <col min="14359" max="14359" width="53.88671875" style="81" customWidth="1"/>
    <col min="14360" max="14360" width="1.33203125" style="81" customWidth="1"/>
    <col min="14361" max="14362" width="11.109375" style="63" customWidth="1"/>
    <col min="14363" max="14363" width="12.109375" style="63" customWidth="1"/>
    <col min="14364" max="14366" width="11.109375" style="48" customWidth="1"/>
    <col min="14367" max="14367" width="53.88671875" style="81" customWidth="1"/>
    <col min="14368" max="14368" width="1.33203125" style="81" customWidth="1"/>
    <col min="14369" max="14370" width="11.109375" style="63" customWidth="1"/>
    <col min="14371" max="14371" width="12.109375" style="63" customWidth="1"/>
    <col min="14372" max="14374" width="11.109375" style="48" customWidth="1"/>
    <col min="14375" max="14375" width="53.88671875" style="81" customWidth="1"/>
    <col min="14376" max="14376" width="1.33203125" style="81" customWidth="1"/>
    <col min="14377" max="14378" width="11.109375" style="63" customWidth="1"/>
    <col min="14379" max="14379" width="12.109375" style="63" customWidth="1"/>
    <col min="14380" max="14382" width="11.109375" style="48" customWidth="1"/>
    <col min="14383" max="14383" width="53.88671875" style="81" customWidth="1"/>
    <col min="14384" max="14384" width="1.33203125" style="81" customWidth="1"/>
    <col min="14385" max="14386" width="11.109375" style="63" customWidth="1"/>
    <col min="14387" max="14387" width="12.109375" style="63" customWidth="1"/>
    <col min="14388" max="14390" width="11.109375" style="48" customWidth="1"/>
    <col min="14391" max="14391" width="53.88671875" style="81" customWidth="1"/>
    <col min="14392" max="14392" width="1.33203125" style="81" customWidth="1"/>
    <col min="14393" max="14394" width="11.109375" style="63" customWidth="1"/>
    <col min="14395" max="14395" width="12.109375" style="63" customWidth="1"/>
    <col min="14396" max="14398" width="11.109375" style="48" customWidth="1"/>
    <col min="14399" max="14399" width="53.88671875" style="81" customWidth="1"/>
    <col min="14400" max="14400" width="1.33203125" style="81" customWidth="1"/>
    <col min="14401" max="14402" width="11.109375" style="63" customWidth="1"/>
    <col min="14403" max="14403" width="12.109375" style="63" customWidth="1"/>
    <col min="14404" max="14406" width="11.109375" style="48" customWidth="1"/>
    <col min="14407" max="14407" width="53.88671875" style="81" customWidth="1"/>
    <col min="14408" max="14408" width="1.33203125" style="81" customWidth="1"/>
    <col min="14409" max="14410" width="11.109375" style="63" customWidth="1"/>
    <col min="14411" max="14411" width="12.109375" style="63" customWidth="1"/>
    <col min="14412" max="14414" width="11.109375" style="48" customWidth="1"/>
    <col min="14415" max="14415" width="53.88671875" style="81" customWidth="1"/>
    <col min="14416" max="14416" width="1.33203125" style="81" customWidth="1"/>
    <col min="14417" max="14418" width="11.109375" style="63" customWidth="1"/>
    <col min="14419" max="14419" width="12.109375" style="63" customWidth="1"/>
    <col min="14420" max="14422" width="11.109375" style="48" customWidth="1"/>
    <col min="14423" max="14423" width="53.88671875" style="81" customWidth="1"/>
    <col min="14424" max="14424" width="1.33203125" style="81" customWidth="1"/>
    <col min="14425" max="14426" width="11.109375" style="63" customWidth="1"/>
    <col min="14427" max="14427" width="12.109375" style="63" customWidth="1"/>
    <col min="14428" max="14430" width="11.109375" style="48" customWidth="1"/>
    <col min="14431" max="14431" width="53.88671875" style="81" customWidth="1"/>
    <col min="14432" max="14432" width="1.33203125" style="81" customWidth="1"/>
    <col min="14433" max="14434" width="11.109375" style="63" customWidth="1"/>
    <col min="14435" max="14435" width="12.109375" style="63" customWidth="1"/>
    <col min="14436" max="14438" width="11.109375" style="48" customWidth="1"/>
    <col min="14439" max="14439" width="53.88671875" style="81" customWidth="1"/>
    <col min="14440" max="14440" width="1.33203125" style="81" customWidth="1"/>
    <col min="14441" max="14442" width="11.109375" style="63" customWidth="1"/>
    <col min="14443" max="14443" width="12.109375" style="63" customWidth="1"/>
    <col min="14444" max="14446" width="11.109375" style="48" customWidth="1"/>
    <col min="14447" max="14447" width="53.88671875" style="81" customWidth="1"/>
    <col min="14448" max="14448" width="1.33203125" style="81" customWidth="1"/>
    <col min="14449" max="14450" width="11.109375" style="63" customWidth="1"/>
    <col min="14451" max="14451" width="12.109375" style="63" customWidth="1"/>
    <col min="14452" max="14454" width="11.109375" style="48" customWidth="1"/>
    <col min="14455" max="14455" width="53.88671875" style="81" customWidth="1"/>
    <col min="14456" max="14456" width="1.33203125" style="81" customWidth="1"/>
    <col min="14457" max="14458" width="11.109375" style="63" customWidth="1"/>
    <col min="14459" max="14459" width="12.109375" style="63" customWidth="1"/>
    <col min="14460" max="14462" width="11.109375" style="48" customWidth="1"/>
    <col min="14463" max="14463" width="53.88671875" style="81" customWidth="1"/>
    <col min="14464" max="14464" width="1.33203125" style="81" customWidth="1"/>
    <col min="14465" max="14466" width="11.109375" style="63" customWidth="1"/>
    <col min="14467" max="14467" width="12.109375" style="63" customWidth="1"/>
    <col min="14468" max="14470" width="11.109375" style="48" customWidth="1"/>
    <col min="14471" max="14471" width="53.88671875" style="81" customWidth="1"/>
    <col min="14472" max="14472" width="1.33203125" style="81" customWidth="1"/>
    <col min="14473" max="14474" width="11.109375" style="63" customWidth="1"/>
    <col min="14475" max="14475" width="12.109375" style="63" customWidth="1"/>
    <col min="14476" max="14478" width="11.109375" style="48" customWidth="1"/>
    <col min="14479" max="14479" width="53.88671875" style="81" customWidth="1"/>
    <col min="14480" max="14480" width="1.33203125" style="81" customWidth="1"/>
    <col min="14481" max="14482" width="11.109375" style="63" customWidth="1"/>
    <col min="14483" max="14483" width="12.109375" style="63" customWidth="1"/>
    <col min="14484" max="14486" width="11.109375" style="48" customWidth="1"/>
    <col min="14487" max="14487" width="53.88671875" style="81" customWidth="1"/>
    <col min="14488" max="14488" width="1.33203125" style="81" customWidth="1"/>
    <col min="14489" max="14490" width="11.109375" style="63" customWidth="1"/>
    <col min="14491" max="14491" width="12.109375" style="63" customWidth="1"/>
    <col min="14492" max="14494" width="11.109375" style="48" customWidth="1"/>
    <col min="14495" max="14495" width="53.88671875" style="81" customWidth="1"/>
    <col min="14496" max="14496" width="1.33203125" style="81" customWidth="1"/>
    <col min="14497" max="14498" width="11.109375" style="63" customWidth="1"/>
    <col min="14499" max="14499" width="12.109375" style="63" customWidth="1"/>
    <col min="14500" max="14502" width="11.109375" style="48" customWidth="1"/>
    <col min="14503" max="14503" width="53.88671875" style="81" customWidth="1"/>
    <col min="14504" max="14504" width="1.33203125" style="81" customWidth="1"/>
    <col min="14505" max="14506" width="11.109375" style="63" customWidth="1"/>
    <col min="14507" max="14507" width="12.109375" style="63" customWidth="1"/>
    <col min="14508" max="14510" width="11.109375" style="48" customWidth="1"/>
    <col min="14511" max="14511" width="53.88671875" style="81" customWidth="1"/>
    <col min="14512" max="14512" width="1.33203125" style="81" customWidth="1"/>
    <col min="14513" max="14514" width="11.109375" style="63" customWidth="1"/>
    <col min="14515" max="14515" width="12.109375" style="63" customWidth="1"/>
    <col min="14516" max="14518" width="11.109375" style="48" customWidth="1"/>
    <col min="14519" max="14519" width="53.88671875" style="81" customWidth="1"/>
    <col min="14520" max="14520" width="1.33203125" style="81" customWidth="1"/>
    <col min="14521" max="14522" width="11.109375" style="63" customWidth="1"/>
    <col min="14523" max="14523" width="12.109375" style="63" customWidth="1"/>
    <col min="14524" max="14526" width="11.109375" style="48" customWidth="1"/>
    <col min="14527" max="14527" width="53.88671875" style="81" customWidth="1"/>
    <col min="14528" max="14528" width="1.33203125" style="81" customWidth="1"/>
    <col min="14529" max="14530" width="11.109375" style="63" customWidth="1"/>
    <col min="14531" max="14531" width="12.109375" style="63" customWidth="1"/>
    <col min="14532" max="14534" width="11.109375" style="48" customWidth="1"/>
    <col min="14535" max="14535" width="53.88671875" style="81" customWidth="1"/>
    <col min="14536" max="14536" width="1.33203125" style="81" customWidth="1"/>
    <col min="14537" max="14538" width="11.109375" style="63" customWidth="1"/>
    <col min="14539" max="14539" width="12.109375" style="63" customWidth="1"/>
    <col min="14540" max="14542" width="11.109375" style="48" customWidth="1"/>
    <col min="14543" max="14543" width="53.88671875" style="81" customWidth="1"/>
    <col min="14544" max="14544" width="1.33203125" style="81" customWidth="1"/>
    <col min="14545" max="14546" width="11.109375" style="63" customWidth="1"/>
    <col min="14547" max="14547" width="12.109375" style="63" customWidth="1"/>
    <col min="14548" max="14550" width="11.109375" style="48" customWidth="1"/>
    <col min="14551" max="14551" width="53.88671875" style="81" customWidth="1"/>
    <col min="14552" max="14552" width="1.33203125" style="81" customWidth="1"/>
    <col min="14553" max="14554" width="11.109375" style="63" customWidth="1"/>
    <col min="14555" max="14555" width="12.109375" style="63" customWidth="1"/>
    <col min="14556" max="14558" width="11.109375" style="48" customWidth="1"/>
    <col min="14559" max="14559" width="53.88671875" style="81" customWidth="1"/>
    <col min="14560" max="14560" width="1.33203125" style="81" customWidth="1"/>
    <col min="14561" max="14562" width="11.109375" style="63" customWidth="1"/>
    <col min="14563" max="14563" width="12.109375" style="63" customWidth="1"/>
    <col min="14564" max="14566" width="11.109375" style="48" customWidth="1"/>
    <col min="14567" max="14567" width="53.88671875" style="81" customWidth="1"/>
    <col min="14568" max="14568" width="1.33203125" style="81" customWidth="1"/>
    <col min="14569" max="14570" width="11.109375" style="63" customWidth="1"/>
    <col min="14571" max="14571" width="12.109375" style="63" customWidth="1"/>
    <col min="14572" max="14574" width="11.109375" style="48" customWidth="1"/>
    <col min="14575" max="14575" width="53.88671875" style="81" customWidth="1"/>
    <col min="14576" max="14576" width="1.33203125" style="81" customWidth="1"/>
    <col min="14577" max="14578" width="11.109375" style="63" customWidth="1"/>
    <col min="14579" max="14579" width="12.109375" style="63" customWidth="1"/>
    <col min="14580" max="14582" width="11.109375" style="48" customWidth="1"/>
    <col min="14583" max="14583" width="53.88671875" style="81" customWidth="1"/>
    <col min="14584" max="14584" width="1.33203125" style="81" customWidth="1"/>
    <col min="14585" max="14586" width="11.109375" style="63" customWidth="1"/>
    <col min="14587" max="14587" width="12.109375" style="63" customWidth="1"/>
    <col min="14588" max="14590" width="11.109375" style="48" customWidth="1"/>
    <col min="14591" max="14591" width="53.88671875" style="81" customWidth="1"/>
    <col min="14592" max="14592" width="1.33203125" style="81" customWidth="1"/>
    <col min="14593" max="14594" width="11.109375" style="63" customWidth="1"/>
    <col min="14595" max="14595" width="12.109375" style="63" customWidth="1"/>
    <col min="14596" max="14598" width="11.109375" style="48" customWidth="1"/>
    <col min="14599" max="14599" width="53.88671875" style="81" customWidth="1"/>
    <col min="14600" max="14600" width="1.33203125" style="81" customWidth="1"/>
    <col min="14601" max="14602" width="11.109375" style="63" customWidth="1"/>
    <col min="14603" max="14603" width="12.109375" style="63" customWidth="1"/>
    <col min="14604" max="14606" width="11.109375" style="48" customWidth="1"/>
    <col min="14607" max="14607" width="53.88671875" style="81" customWidth="1"/>
    <col min="14608" max="14608" width="1.33203125" style="81" customWidth="1"/>
    <col min="14609" max="14610" width="11.109375" style="63" customWidth="1"/>
    <col min="14611" max="14611" width="12.109375" style="63" customWidth="1"/>
    <col min="14612" max="14614" width="11.109375" style="48" customWidth="1"/>
    <col min="14615" max="14615" width="53.88671875" style="81" customWidth="1"/>
    <col min="14616" max="14616" width="1.33203125" style="81" customWidth="1"/>
    <col min="14617" max="14618" width="11.109375" style="63" customWidth="1"/>
    <col min="14619" max="14619" width="12.109375" style="63" customWidth="1"/>
    <col min="14620" max="14622" width="11.109375" style="48" customWidth="1"/>
    <col min="14623" max="14623" width="53.88671875" style="81" customWidth="1"/>
    <col min="14624" max="14624" width="1.33203125" style="81" customWidth="1"/>
    <col min="14625" max="14626" width="11.109375" style="63" customWidth="1"/>
    <col min="14627" max="14627" width="12.109375" style="63" customWidth="1"/>
    <col min="14628" max="14630" width="11.109375" style="48" customWidth="1"/>
    <col min="14631" max="14631" width="53.88671875" style="81" customWidth="1"/>
    <col min="14632" max="14632" width="1.33203125" style="81" customWidth="1"/>
    <col min="14633" max="14634" width="11.109375" style="63" customWidth="1"/>
    <col min="14635" max="14635" width="12.109375" style="63" customWidth="1"/>
    <col min="14636" max="14638" width="11.109375" style="48" customWidth="1"/>
    <col min="14639" max="14639" width="53.88671875" style="81" customWidth="1"/>
    <col min="14640" max="14640" width="1.33203125" style="81" customWidth="1"/>
    <col min="14641" max="14642" width="11.109375" style="63" customWidth="1"/>
    <col min="14643" max="14643" width="12.109375" style="63" customWidth="1"/>
    <col min="14644" max="14646" width="11.109375" style="48" customWidth="1"/>
    <col min="14647" max="14647" width="53.88671875" style="81" customWidth="1"/>
    <col min="14648" max="14648" width="1.33203125" style="81" customWidth="1"/>
    <col min="14649" max="14650" width="11.109375" style="63" customWidth="1"/>
    <col min="14651" max="14651" width="12.109375" style="63" customWidth="1"/>
    <col min="14652" max="14654" width="11.109375" style="48" customWidth="1"/>
    <col min="14655" max="14655" width="53.88671875" style="81" customWidth="1"/>
    <col min="14656" max="14656" width="1.33203125" style="81" customWidth="1"/>
    <col min="14657" max="14658" width="11.109375" style="63" customWidth="1"/>
    <col min="14659" max="14659" width="12.109375" style="63" customWidth="1"/>
    <col min="14660" max="14662" width="11.109375" style="48" customWidth="1"/>
    <col min="14663" max="14663" width="53.88671875" style="81" customWidth="1"/>
    <col min="14664" max="14664" width="1.33203125" style="81" customWidth="1"/>
    <col min="14665" max="14666" width="11.109375" style="63" customWidth="1"/>
    <col min="14667" max="14667" width="12.109375" style="63" customWidth="1"/>
    <col min="14668" max="14670" width="11.109375" style="48" customWidth="1"/>
    <col min="14671" max="14671" width="53.88671875" style="81" customWidth="1"/>
    <col min="14672" max="14672" width="1.33203125" style="81" customWidth="1"/>
    <col min="14673" max="14674" width="11.109375" style="63" customWidth="1"/>
    <col min="14675" max="14675" width="12.109375" style="63" customWidth="1"/>
    <col min="14676" max="14678" width="11.109375" style="48" customWidth="1"/>
    <col min="14679" max="14679" width="53.88671875" style="81" customWidth="1"/>
    <col min="14680" max="14680" width="1.33203125" style="81" customWidth="1"/>
    <col min="14681" max="14682" width="11.109375" style="63" customWidth="1"/>
    <col min="14683" max="14683" width="12.109375" style="63" customWidth="1"/>
    <col min="14684" max="14686" width="11.109375" style="48" customWidth="1"/>
    <col min="14687" max="14687" width="53.88671875" style="81" customWidth="1"/>
    <col min="14688" max="14688" width="1.33203125" style="81" customWidth="1"/>
    <col min="14689" max="14690" width="11.109375" style="63" customWidth="1"/>
    <col min="14691" max="14691" width="12.109375" style="63" customWidth="1"/>
    <col min="14692" max="14694" width="11.109375" style="48" customWidth="1"/>
    <col min="14695" max="14695" width="53.88671875" style="81" customWidth="1"/>
    <col min="14696" max="14696" width="1.33203125" style="81" customWidth="1"/>
    <col min="14697" max="14698" width="11.109375" style="63" customWidth="1"/>
    <col min="14699" max="14699" width="12.109375" style="63" customWidth="1"/>
    <col min="14700" max="14702" width="11.109375" style="48" customWidth="1"/>
    <col min="14703" max="14703" width="53.88671875" style="81" customWidth="1"/>
    <col min="14704" max="14704" width="1.33203125" style="81" customWidth="1"/>
    <col min="14705" max="14706" width="11.109375" style="63" customWidth="1"/>
    <col min="14707" max="14707" width="12.109375" style="63" customWidth="1"/>
    <col min="14708" max="14710" width="11.109375" style="48" customWidth="1"/>
    <col min="14711" max="14711" width="53.88671875" style="81" customWidth="1"/>
    <col min="14712" max="14712" width="1.33203125" style="81" customWidth="1"/>
    <col min="14713" max="14714" width="11.109375" style="63" customWidth="1"/>
    <col min="14715" max="14715" width="12.109375" style="63" customWidth="1"/>
    <col min="14716" max="14718" width="11.109375" style="48" customWidth="1"/>
    <col min="14719" max="14719" width="53.88671875" style="81" customWidth="1"/>
    <col min="14720" max="14720" width="1.33203125" style="81" customWidth="1"/>
    <col min="14721" max="14722" width="11.109375" style="63" customWidth="1"/>
    <col min="14723" max="14723" width="12.109375" style="63" customWidth="1"/>
    <col min="14724" max="14726" width="11.109375" style="48" customWidth="1"/>
    <col min="14727" max="14727" width="53.88671875" style="81" customWidth="1"/>
    <col min="14728" max="14728" width="1.33203125" style="81" customWidth="1"/>
    <col min="14729" max="14730" width="11.109375" style="63" customWidth="1"/>
    <col min="14731" max="14731" width="12.109375" style="63" customWidth="1"/>
    <col min="14732" max="14734" width="11.109375" style="48" customWidth="1"/>
    <col min="14735" max="14735" width="53.88671875" style="81" customWidth="1"/>
    <col min="14736" max="14736" width="1.33203125" style="81" customWidth="1"/>
    <col min="14737" max="14738" width="11.109375" style="63" customWidth="1"/>
    <col min="14739" max="14739" width="12.109375" style="63" customWidth="1"/>
    <col min="14740" max="14742" width="11.109375" style="48" customWidth="1"/>
    <col min="14743" max="14743" width="53.88671875" style="81" customWidth="1"/>
    <col min="14744" max="14744" width="1.33203125" style="81" customWidth="1"/>
    <col min="14745" max="14746" width="11.109375" style="63" customWidth="1"/>
    <col min="14747" max="14747" width="12.109375" style="63" customWidth="1"/>
    <col min="14748" max="14750" width="11.109375" style="48" customWidth="1"/>
    <col min="14751" max="14751" width="53.88671875" style="81" customWidth="1"/>
    <col min="14752" max="14752" width="1.33203125" style="81" customWidth="1"/>
    <col min="14753" max="14754" width="11.109375" style="63" customWidth="1"/>
    <col min="14755" max="14755" width="12.109375" style="63" customWidth="1"/>
    <col min="14756" max="14758" width="11.109375" style="48" customWidth="1"/>
    <col min="14759" max="14759" width="53.88671875" style="81" customWidth="1"/>
    <col min="14760" max="14760" width="1.33203125" style="81" customWidth="1"/>
    <col min="14761" max="14762" width="11.109375" style="63" customWidth="1"/>
    <col min="14763" max="14763" width="12.109375" style="63" customWidth="1"/>
    <col min="14764" max="14766" width="11.109375" style="48" customWidth="1"/>
    <col min="14767" max="14767" width="53.88671875" style="81" customWidth="1"/>
    <col min="14768" max="14768" width="1.33203125" style="81" customWidth="1"/>
    <col min="14769" max="14770" width="11.109375" style="63" customWidth="1"/>
    <col min="14771" max="14771" width="12.109375" style="63" customWidth="1"/>
    <col min="14772" max="14774" width="11.109375" style="48" customWidth="1"/>
    <col min="14775" max="14775" width="53.88671875" style="81" customWidth="1"/>
    <col min="14776" max="14776" width="1.33203125" style="81" customWidth="1"/>
    <col min="14777" max="14778" width="11.109375" style="63" customWidth="1"/>
    <col min="14779" max="14779" width="12.109375" style="63" customWidth="1"/>
    <col min="14780" max="14782" width="11.109375" style="48" customWidth="1"/>
    <col min="14783" max="14783" width="53.88671875" style="81" customWidth="1"/>
    <col min="14784" max="14784" width="1.33203125" style="81" customWidth="1"/>
    <col min="14785" max="14786" width="11.109375" style="63" customWidth="1"/>
    <col min="14787" max="14787" width="12.109375" style="63" customWidth="1"/>
    <col min="14788" max="14790" width="11.109375" style="48" customWidth="1"/>
    <col min="14791" max="14791" width="53.88671875" style="81" customWidth="1"/>
    <col min="14792" max="14792" width="1.33203125" style="81" customWidth="1"/>
    <col min="14793" max="14794" width="11.109375" style="63" customWidth="1"/>
    <col min="14795" max="14795" width="12.109375" style="63" customWidth="1"/>
    <col min="14796" max="14798" width="11.109375" style="48" customWidth="1"/>
    <col min="14799" max="14799" width="53.88671875" style="81" customWidth="1"/>
    <col min="14800" max="14800" width="1.33203125" style="81" customWidth="1"/>
    <col min="14801" max="14802" width="11.109375" style="63" customWidth="1"/>
    <col min="14803" max="14803" width="12.109375" style="63" customWidth="1"/>
    <col min="14804" max="14806" width="11.109375" style="48" customWidth="1"/>
    <col min="14807" max="14807" width="53.88671875" style="81" customWidth="1"/>
    <col min="14808" max="14808" width="1.33203125" style="81" customWidth="1"/>
    <col min="14809" max="14810" width="11.109375" style="63" customWidth="1"/>
    <col min="14811" max="14811" width="12.109375" style="63" customWidth="1"/>
    <col min="14812" max="14814" width="11.109375" style="48" customWidth="1"/>
    <col min="14815" max="14815" width="53.88671875" style="81" customWidth="1"/>
    <col min="14816" max="14816" width="1.33203125" style="81" customWidth="1"/>
    <col min="14817" max="14818" width="11.109375" style="63" customWidth="1"/>
    <col min="14819" max="14819" width="12.109375" style="63" customWidth="1"/>
    <col min="14820" max="14822" width="11.109375" style="48" customWidth="1"/>
    <col min="14823" max="14823" width="53.88671875" style="81" customWidth="1"/>
    <col min="14824" max="14824" width="1.33203125" style="81" customWidth="1"/>
    <col min="14825" max="14826" width="11.109375" style="63" customWidth="1"/>
    <col min="14827" max="14827" width="12.109375" style="63" customWidth="1"/>
    <col min="14828" max="14830" width="11.109375" style="48" customWidth="1"/>
    <col min="14831" max="14831" width="53.88671875" style="81" customWidth="1"/>
    <col min="14832" max="14832" width="1.33203125" style="81" customWidth="1"/>
    <col min="14833" max="14834" width="11.109375" style="63" customWidth="1"/>
    <col min="14835" max="14835" width="12.109375" style="63" customWidth="1"/>
    <col min="14836" max="14838" width="11.109375" style="48" customWidth="1"/>
    <col min="14839" max="14839" width="53.88671875" style="81" customWidth="1"/>
    <col min="14840" max="14840" width="1.33203125" style="81" customWidth="1"/>
    <col min="14841" max="14842" width="11.109375" style="63" customWidth="1"/>
    <col min="14843" max="14843" width="12.109375" style="63" customWidth="1"/>
    <col min="14844" max="14846" width="11.109375" style="48" customWidth="1"/>
    <col min="14847" max="14847" width="53.88671875" style="81" customWidth="1"/>
    <col min="14848" max="14848" width="1.33203125" style="81" customWidth="1"/>
    <col min="14849" max="14850" width="11.109375" style="63" customWidth="1"/>
    <col min="14851" max="14851" width="12.109375" style="63" customWidth="1"/>
    <col min="14852" max="14854" width="11.109375" style="48" customWidth="1"/>
    <col min="14855" max="14855" width="53.88671875" style="81" customWidth="1"/>
    <col min="14856" max="14856" width="1.33203125" style="81" customWidth="1"/>
    <col min="14857" max="14858" width="11.109375" style="63" customWidth="1"/>
    <col min="14859" max="14859" width="12.109375" style="63" customWidth="1"/>
    <col min="14860" max="14862" width="11.109375" style="48" customWidth="1"/>
    <col min="14863" max="14863" width="53.88671875" style="81" customWidth="1"/>
    <col min="14864" max="14864" width="1.33203125" style="81" customWidth="1"/>
    <col min="14865" max="14866" width="11.109375" style="63" customWidth="1"/>
    <col min="14867" max="14867" width="12.109375" style="63" customWidth="1"/>
    <col min="14868" max="14870" width="11.109375" style="48" customWidth="1"/>
    <col min="14871" max="14871" width="53.88671875" style="81" customWidth="1"/>
    <col min="14872" max="14872" width="1.33203125" style="81" customWidth="1"/>
    <col min="14873" max="14874" width="11.109375" style="63" customWidth="1"/>
    <col min="14875" max="14875" width="12.109375" style="63" customWidth="1"/>
    <col min="14876" max="14878" width="11.109375" style="48" customWidth="1"/>
    <col min="14879" max="14879" width="53.88671875" style="81" customWidth="1"/>
    <col min="14880" max="14880" width="1.33203125" style="81" customWidth="1"/>
    <col min="14881" max="14882" width="11.109375" style="63" customWidth="1"/>
    <col min="14883" max="14883" width="12.109375" style="63" customWidth="1"/>
    <col min="14884" max="14886" width="11.109375" style="48" customWidth="1"/>
    <col min="14887" max="14887" width="53.88671875" style="81" customWidth="1"/>
    <col min="14888" max="14888" width="1.33203125" style="81" customWidth="1"/>
    <col min="14889" max="14890" width="11.109375" style="63" customWidth="1"/>
    <col min="14891" max="14891" width="12.109375" style="63" customWidth="1"/>
    <col min="14892" max="14894" width="11.109375" style="48" customWidth="1"/>
    <col min="14895" max="14895" width="53.88671875" style="81" customWidth="1"/>
    <col min="14896" max="14896" width="1.33203125" style="81" customWidth="1"/>
    <col min="14897" max="14898" width="11.109375" style="63" customWidth="1"/>
    <col min="14899" max="14899" width="12.109375" style="63" customWidth="1"/>
    <col min="14900" max="14902" width="11.109375" style="48" customWidth="1"/>
    <col min="14903" max="14903" width="53.88671875" style="81" customWidth="1"/>
    <col min="14904" max="14904" width="1.33203125" style="81" customWidth="1"/>
    <col min="14905" max="14906" width="11.109375" style="63" customWidth="1"/>
    <col min="14907" max="14907" width="12.109375" style="63" customWidth="1"/>
    <col min="14908" max="14910" width="11.109375" style="48" customWidth="1"/>
    <col min="14911" max="14911" width="53.88671875" style="81" customWidth="1"/>
    <col min="14912" max="14912" width="1.33203125" style="81" customWidth="1"/>
    <col min="14913" max="14914" width="11.109375" style="63" customWidth="1"/>
    <col min="14915" max="14915" width="12.109375" style="63" customWidth="1"/>
    <col min="14916" max="14918" width="11.109375" style="48" customWidth="1"/>
    <col min="14919" max="14919" width="53.88671875" style="81" customWidth="1"/>
    <col min="14920" max="14920" width="1.33203125" style="81" customWidth="1"/>
    <col min="14921" max="14922" width="11.109375" style="63" customWidth="1"/>
    <col min="14923" max="14923" width="12.109375" style="63" customWidth="1"/>
    <col min="14924" max="14926" width="11.109375" style="48" customWidth="1"/>
    <col min="14927" max="14927" width="53.88671875" style="81" customWidth="1"/>
    <col min="14928" max="14928" width="1.33203125" style="81" customWidth="1"/>
    <col min="14929" max="14930" width="11.109375" style="63" customWidth="1"/>
    <col min="14931" max="14931" width="12.109375" style="63" customWidth="1"/>
    <col min="14932" max="14934" width="11.109375" style="48" customWidth="1"/>
    <col min="14935" max="14935" width="53.88671875" style="81" customWidth="1"/>
    <col min="14936" max="14936" width="1.33203125" style="81" customWidth="1"/>
    <col min="14937" max="14938" width="11.109375" style="63" customWidth="1"/>
    <col min="14939" max="14939" width="12.109375" style="63" customWidth="1"/>
    <col min="14940" max="14942" width="11.109375" style="48" customWidth="1"/>
    <col min="14943" max="14943" width="53.88671875" style="81" customWidth="1"/>
    <col min="14944" max="14944" width="1.33203125" style="81" customWidth="1"/>
    <col min="14945" max="14946" width="11.109375" style="63" customWidth="1"/>
    <col min="14947" max="14947" width="12.109375" style="63" customWidth="1"/>
    <col min="14948" max="14950" width="11.109375" style="48" customWidth="1"/>
    <col min="14951" max="14951" width="53.88671875" style="81" customWidth="1"/>
    <col min="14952" max="14952" width="1.33203125" style="81" customWidth="1"/>
    <col min="14953" max="14954" width="11.109375" style="63" customWidth="1"/>
    <col min="14955" max="14955" width="12.109375" style="63" customWidth="1"/>
    <col min="14956" max="14958" width="11.109375" style="48" customWidth="1"/>
    <col min="14959" max="14959" width="53.88671875" style="81" customWidth="1"/>
    <col min="14960" max="14960" width="1.33203125" style="81" customWidth="1"/>
    <col min="14961" max="14962" width="11.109375" style="63" customWidth="1"/>
    <col min="14963" max="14963" width="12.109375" style="63" customWidth="1"/>
    <col min="14964" max="14966" width="11.109375" style="48" customWidth="1"/>
    <col min="14967" max="14967" width="53.88671875" style="81" customWidth="1"/>
    <col min="14968" max="14968" width="1.33203125" style="81" customWidth="1"/>
    <col min="14969" max="14970" width="11.109375" style="63" customWidth="1"/>
    <col min="14971" max="14971" width="12.109375" style="63" customWidth="1"/>
    <col min="14972" max="14974" width="11.109375" style="48" customWidth="1"/>
    <col min="14975" max="14975" width="53.88671875" style="81" customWidth="1"/>
    <col min="14976" max="14976" width="1.33203125" style="81" customWidth="1"/>
    <col min="14977" max="14978" width="11.109375" style="63" customWidth="1"/>
    <col min="14979" max="14979" width="12.109375" style="63" customWidth="1"/>
    <col min="14980" max="14982" width="11.109375" style="48" customWidth="1"/>
    <col min="14983" max="14983" width="53.88671875" style="81" customWidth="1"/>
    <col min="14984" max="14984" width="1.33203125" style="81" customWidth="1"/>
    <col min="14985" max="14986" width="11.109375" style="63" customWidth="1"/>
    <col min="14987" max="14987" width="12.109375" style="63" customWidth="1"/>
    <col min="14988" max="14990" width="11.109375" style="48" customWidth="1"/>
    <col min="14991" max="14991" width="53.88671875" style="81" customWidth="1"/>
    <col min="14992" max="14992" width="1.33203125" style="81" customWidth="1"/>
    <col min="14993" max="14994" width="11.109375" style="63" customWidth="1"/>
    <col min="14995" max="14995" width="12.109375" style="63" customWidth="1"/>
    <col min="14996" max="14998" width="11.109375" style="48" customWidth="1"/>
    <col min="14999" max="14999" width="53.88671875" style="81" customWidth="1"/>
    <col min="15000" max="15000" width="1.33203125" style="81" customWidth="1"/>
    <col min="15001" max="15002" width="11.109375" style="63" customWidth="1"/>
    <col min="15003" max="15003" width="12.109375" style="63" customWidth="1"/>
    <col min="15004" max="15006" width="11.109375" style="48" customWidth="1"/>
    <col min="15007" max="15007" width="53.88671875" style="81" customWidth="1"/>
    <col min="15008" max="15008" width="1.33203125" style="81" customWidth="1"/>
    <col min="15009" max="15010" width="11.109375" style="63" customWidth="1"/>
    <col min="15011" max="15011" width="12.109375" style="63" customWidth="1"/>
    <col min="15012" max="15014" width="11.109375" style="48" customWidth="1"/>
    <col min="15015" max="15015" width="53.88671875" style="81" customWidth="1"/>
    <col min="15016" max="15016" width="1.33203125" style="81" customWidth="1"/>
    <col min="15017" max="15018" width="11.109375" style="63" customWidth="1"/>
    <col min="15019" max="15019" width="12.109375" style="63" customWidth="1"/>
    <col min="15020" max="15022" width="11.109375" style="48" customWidth="1"/>
    <col min="15023" max="15023" width="53.88671875" style="81" customWidth="1"/>
    <col min="15024" max="15024" width="1.33203125" style="81" customWidth="1"/>
    <col min="15025" max="15026" width="11.109375" style="63" customWidth="1"/>
    <col min="15027" max="15027" width="12.109375" style="63" customWidth="1"/>
    <col min="15028" max="15030" width="11.109375" style="48" customWidth="1"/>
    <col min="15031" max="15031" width="53.88671875" style="81" customWidth="1"/>
    <col min="15032" max="15032" width="1.33203125" style="81" customWidth="1"/>
    <col min="15033" max="15034" width="11.109375" style="63" customWidth="1"/>
    <col min="15035" max="15035" width="12.109375" style="63" customWidth="1"/>
    <col min="15036" max="15038" width="11.109375" style="48" customWidth="1"/>
    <col min="15039" max="15039" width="53.88671875" style="81" customWidth="1"/>
    <col min="15040" max="15040" width="1.33203125" style="81" customWidth="1"/>
    <col min="15041" max="15042" width="11.109375" style="63" customWidth="1"/>
    <col min="15043" max="15043" width="12.109375" style="63" customWidth="1"/>
    <col min="15044" max="15046" width="11.109375" style="48" customWidth="1"/>
    <col min="15047" max="15047" width="53.88671875" style="81" customWidth="1"/>
    <col min="15048" max="15048" width="1.33203125" style="81" customWidth="1"/>
    <col min="15049" max="15050" width="11.109375" style="63" customWidth="1"/>
    <col min="15051" max="15051" width="12.109375" style="63" customWidth="1"/>
    <col min="15052" max="15054" width="11.109375" style="48" customWidth="1"/>
    <col min="15055" max="15055" width="53.88671875" style="81" customWidth="1"/>
    <col min="15056" max="15056" width="1.33203125" style="81" customWidth="1"/>
    <col min="15057" max="15058" width="11.109375" style="63" customWidth="1"/>
    <col min="15059" max="15059" width="12.109375" style="63" customWidth="1"/>
    <col min="15060" max="15062" width="11.109375" style="48" customWidth="1"/>
    <col min="15063" max="15063" width="53.88671875" style="81" customWidth="1"/>
    <col min="15064" max="15064" width="1.33203125" style="81" customWidth="1"/>
    <col min="15065" max="15066" width="11.109375" style="63" customWidth="1"/>
    <col min="15067" max="15067" width="12.109375" style="63" customWidth="1"/>
    <col min="15068" max="15070" width="11.109375" style="48" customWidth="1"/>
    <col min="15071" max="15071" width="53.88671875" style="81" customWidth="1"/>
    <col min="15072" max="15072" width="1.33203125" style="81" customWidth="1"/>
    <col min="15073" max="15074" width="11.109375" style="63" customWidth="1"/>
    <col min="15075" max="15075" width="12.109375" style="63" customWidth="1"/>
    <col min="15076" max="15078" width="11.109375" style="48" customWidth="1"/>
    <col min="15079" max="15079" width="53.88671875" style="81" customWidth="1"/>
    <col min="15080" max="15080" width="1.33203125" style="81" customWidth="1"/>
    <col min="15081" max="15082" width="11.109375" style="63" customWidth="1"/>
    <col min="15083" max="15083" width="12.109375" style="63" customWidth="1"/>
    <col min="15084" max="15086" width="11.109375" style="48" customWidth="1"/>
    <col min="15087" max="15087" width="53.88671875" style="81" customWidth="1"/>
    <col min="15088" max="15088" width="1.33203125" style="81" customWidth="1"/>
    <col min="15089" max="15090" width="11.109375" style="63" customWidth="1"/>
    <col min="15091" max="15091" width="12.109375" style="63" customWidth="1"/>
    <col min="15092" max="15094" width="11.109375" style="48" customWidth="1"/>
    <col min="15095" max="15095" width="53.88671875" style="81" customWidth="1"/>
    <col min="15096" max="15096" width="1.33203125" style="81" customWidth="1"/>
    <col min="15097" max="15098" width="11.109375" style="63" customWidth="1"/>
    <col min="15099" max="15099" width="12.109375" style="63" customWidth="1"/>
    <col min="15100" max="15102" width="11.109375" style="48" customWidth="1"/>
    <col min="15103" max="15103" width="53.88671875" style="81" customWidth="1"/>
    <col min="15104" max="15104" width="1.33203125" style="81" customWidth="1"/>
    <col min="15105" max="15106" width="11.109375" style="63" customWidth="1"/>
    <col min="15107" max="15107" width="12.109375" style="63" customWidth="1"/>
    <col min="15108" max="15110" width="11.109375" style="48" customWidth="1"/>
    <col min="15111" max="15111" width="53.88671875" style="81" customWidth="1"/>
    <col min="15112" max="15112" width="1.33203125" style="81" customWidth="1"/>
    <col min="15113" max="15114" width="11.109375" style="63" customWidth="1"/>
    <col min="15115" max="15115" width="12.109375" style="63" customWidth="1"/>
    <col min="15116" max="15118" width="11.109375" style="48" customWidth="1"/>
    <col min="15119" max="15119" width="53.88671875" style="81" customWidth="1"/>
    <col min="15120" max="15120" width="1.33203125" style="81" customWidth="1"/>
    <col min="15121" max="15122" width="11.109375" style="63" customWidth="1"/>
    <col min="15123" max="15123" width="12.109375" style="63" customWidth="1"/>
    <col min="15124" max="15126" width="11.109375" style="48" customWidth="1"/>
    <col min="15127" max="15127" width="53.88671875" style="81" customWidth="1"/>
    <col min="15128" max="15128" width="1.33203125" style="81" customWidth="1"/>
    <col min="15129" max="15130" width="11.109375" style="63" customWidth="1"/>
    <col min="15131" max="15131" width="12.109375" style="63" customWidth="1"/>
    <col min="15132" max="15134" width="11.109375" style="48" customWidth="1"/>
    <col min="15135" max="15135" width="53.88671875" style="81" customWidth="1"/>
    <col min="15136" max="15136" width="1.33203125" style="81" customWidth="1"/>
    <col min="15137" max="15138" width="11.109375" style="63" customWidth="1"/>
    <col min="15139" max="15139" width="12.109375" style="63" customWidth="1"/>
    <col min="15140" max="15142" width="11.109375" style="48" customWidth="1"/>
    <col min="15143" max="15143" width="53.88671875" style="81" customWidth="1"/>
    <col min="15144" max="15144" width="1.33203125" style="81" customWidth="1"/>
    <col min="15145" max="15146" width="11.109375" style="63" customWidth="1"/>
    <col min="15147" max="15147" width="12.109375" style="63" customWidth="1"/>
    <col min="15148" max="15150" width="11.109375" style="48" customWidth="1"/>
    <col min="15151" max="15151" width="53.88671875" style="81" customWidth="1"/>
    <col min="15152" max="15152" width="1.33203125" style="81" customWidth="1"/>
    <col min="15153" max="15154" width="11.109375" style="63" customWidth="1"/>
    <col min="15155" max="15155" width="12.109375" style="63" customWidth="1"/>
    <col min="15156" max="15158" width="11.109375" style="48" customWidth="1"/>
    <col min="15159" max="15159" width="53.88671875" style="81" customWidth="1"/>
    <col min="15160" max="15160" width="1.33203125" style="81" customWidth="1"/>
    <col min="15161" max="15162" width="11.109375" style="63" customWidth="1"/>
    <col min="15163" max="15163" width="12.109375" style="63" customWidth="1"/>
    <col min="15164" max="15166" width="11.109375" style="48" customWidth="1"/>
    <col min="15167" max="15167" width="53.88671875" style="81" customWidth="1"/>
    <col min="15168" max="15168" width="1.33203125" style="81" customWidth="1"/>
    <col min="15169" max="15170" width="11.109375" style="63" customWidth="1"/>
    <col min="15171" max="15171" width="12.109375" style="63" customWidth="1"/>
    <col min="15172" max="15174" width="11.109375" style="48" customWidth="1"/>
    <col min="15175" max="15175" width="53.88671875" style="81" customWidth="1"/>
    <col min="15176" max="15176" width="1.33203125" style="81" customWidth="1"/>
    <col min="15177" max="15178" width="11.109375" style="63" customWidth="1"/>
    <col min="15179" max="15179" width="12.109375" style="63" customWidth="1"/>
    <col min="15180" max="15182" width="11.109375" style="48" customWidth="1"/>
    <col min="15183" max="15183" width="53.88671875" style="81" customWidth="1"/>
    <col min="15184" max="15184" width="1.33203125" style="81" customWidth="1"/>
    <col min="15185" max="15186" width="11.109375" style="63" customWidth="1"/>
    <col min="15187" max="15187" width="12.109375" style="63" customWidth="1"/>
    <col min="15188" max="15190" width="11.109375" style="48" customWidth="1"/>
    <col min="15191" max="15191" width="53.88671875" style="81" customWidth="1"/>
    <col min="15192" max="15192" width="1.33203125" style="81" customWidth="1"/>
    <col min="15193" max="15194" width="11.109375" style="63" customWidth="1"/>
    <col min="15195" max="15195" width="12.109375" style="63" customWidth="1"/>
    <col min="15196" max="15198" width="11.109375" style="48" customWidth="1"/>
    <col min="15199" max="15199" width="53.88671875" style="81" customWidth="1"/>
    <col min="15200" max="15200" width="1.33203125" style="81" customWidth="1"/>
    <col min="15201" max="15202" width="11.109375" style="63" customWidth="1"/>
    <col min="15203" max="15203" width="12.109375" style="63" customWidth="1"/>
    <col min="15204" max="15206" width="11.109375" style="48" customWidth="1"/>
    <col min="15207" max="15207" width="53.88671875" style="81" customWidth="1"/>
    <col min="15208" max="15208" width="1.33203125" style="81" customWidth="1"/>
    <col min="15209" max="15210" width="11.109375" style="63" customWidth="1"/>
    <col min="15211" max="15211" width="12.109375" style="63" customWidth="1"/>
    <col min="15212" max="15214" width="11.109375" style="48" customWidth="1"/>
    <col min="15215" max="15215" width="53.88671875" style="81" customWidth="1"/>
    <col min="15216" max="15216" width="1.33203125" style="81" customWidth="1"/>
    <col min="15217" max="15218" width="11.109375" style="63" customWidth="1"/>
    <col min="15219" max="15219" width="12.109375" style="63" customWidth="1"/>
    <col min="15220" max="15222" width="11.109375" style="48" customWidth="1"/>
    <col min="15223" max="15223" width="53.88671875" style="81" customWidth="1"/>
    <col min="15224" max="15224" width="1.33203125" style="81" customWidth="1"/>
    <col min="15225" max="15226" width="11.109375" style="63" customWidth="1"/>
    <col min="15227" max="15227" width="12.109375" style="63" customWidth="1"/>
    <col min="15228" max="15230" width="11.109375" style="48" customWidth="1"/>
    <col min="15231" max="15231" width="53.88671875" style="81" customWidth="1"/>
    <col min="15232" max="15232" width="1.33203125" style="81" customWidth="1"/>
    <col min="15233" max="15234" width="11.109375" style="63" customWidth="1"/>
    <col min="15235" max="15235" width="12.109375" style="63" customWidth="1"/>
    <col min="15236" max="15238" width="11.109375" style="48" customWidth="1"/>
    <col min="15239" max="15239" width="53.88671875" style="81" customWidth="1"/>
    <col min="15240" max="15240" width="1.33203125" style="81" customWidth="1"/>
    <col min="15241" max="15242" width="11.109375" style="63" customWidth="1"/>
    <col min="15243" max="15243" width="12.109375" style="63" customWidth="1"/>
    <col min="15244" max="15246" width="11.109375" style="48" customWidth="1"/>
    <col min="15247" max="15247" width="53.88671875" style="81" customWidth="1"/>
    <col min="15248" max="15248" width="1.33203125" style="81" customWidth="1"/>
    <col min="15249" max="15250" width="11.109375" style="63" customWidth="1"/>
    <col min="15251" max="15251" width="12.109375" style="63" customWidth="1"/>
    <col min="15252" max="15254" width="11.109375" style="48" customWidth="1"/>
    <col min="15255" max="15255" width="53.88671875" style="81" customWidth="1"/>
    <col min="15256" max="15256" width="1.33203125" style="81" customWidth="1"/>
    <col min="15257" max="15258" width="11.109375" style="63" customWidth="1"/>
    <col min="15259" max="15259" width="12.109375" style="63" customWidth="1"/>
    <col min="15260" max="15262" width="11.109375" style="48" customWidth="1"/>
    <col min="15263" max="15263" width="53.88671875" style="81" customWidth="1"/>
    <col min="15264" max="15264" width="1.33203125" style="81" customWidth="1"/>
    <col min="15265" max="15266" width="11.109375" style="63" customWidth="1"/>
    <col min="15267" max="15267" width="12.109375" style="63" customWidth="1"/>
    <col min="15268" max="15270" width="11.109375" style="48" customWidth="1"/>
    <col min="15271" max="15271" width="53.88671875" style="81" customWidth="1"/>
    <col min="15272" max="15272" width="1.33203125" style="81" customWidth="1"/>
    <col min="15273" max="15274" width="11.109375" style="63" customWidth="1"/>
    <col min="15275" max="15275" width="12.109375" style="63" customWidth="1"/>
    <col min="15276" max="15278" width="11.109375" style="48" customWidth="1"/>
    <col min="15279" max="15279" width="53.88671875" style="81" customWidth="1"/>
    <col min="15280" max="15280" width="1.33203125" style="81" customWidth="1"/>
    <col min="15281" max="15282" width="11.109375" style="63" customWidth="1"/>
    <col min="15283" max="15283" width="12.109375" style="63" customWidth="1"/>
    <col min="15284" max="15286" width="11.109375" style="48" customWidth="1"/>
    <col min="15287" max="15287" width="53.88671875" style="81" customWidth="1"/>
    <col min="15288" max="15288" width="1.33203125" style="81" customWidth="1"/>
    <col min="15289" max="15290" width="11.109375" style="63" customWidth="1"/>
    <col min="15291" max="15291" width="12.109375" style="63" customWidth="1"/>
    <col min="15292" max="15294" width="11.109375" style="48" customWidth="1"/>
    <col min="15295" max="15295" width="53.88671875" style="81" customWidth="1"/>
    <col min="15296" max="15296" width="1.33203125" style="81" customWidth="1"/>
    <col min="15297" max="15298" width="11.109375" style="63" customWidth="1"/>
    <col min="15299" max="15299" width="12.109375" style="63" customWidth="1"/>
    <col min="15300" max="15302" width="11.109375" style="48" customWidth="1"/>
    <col min="15303" max="15303" width="53.88671875" style="81" customWidth="1"/>
    <col min="15304" max="15304" width="1.33203125" style="81" customWidth="1"/>
    <col min="15305" max="15306" width="11.109375" style="63" customWidth="1"/>
    <col min="15307" max="15307" width="12.109375" style="63" customWidth="1"/>
    <col min="15308" max="15310" width="11.109375" style="48" customWidth="1"/>
    <col min="15311" max="15311" width="53.88671875" style="81" customWidth="1"/>
    <col min="15312" max="15312" width="1.33203125" style="81" customWidth="1"/>
    <col min="15313" max="15314" width="11.109375" style="63" customWidth="1"/>
    <col min="15315" max="15315" width="12.109375" style="63" customWidth="1"/>
    <col min="15316" max="15318" width="11.109375" style="48" customWidth="1"/>
    <col min="15319" max="15319" width="53.88671875" style="81" customWidth="1"/>
    <col min="15320" max="15320" width="1.33203125" style="81" customWidth="1"/>
    <col min="15321" max="15322" width="11.109375" style="63" customWidth="1"/>
    <col min="15323" max="15323" width="12.109375" style="63" customWidth="1"/>
    <col min="15324" max="15326" width="11.109375" style="48" customWidth="1"/>
    <col min="15327" max="15327" width="53.88671875" style="81" customWidth="1"/>
    <col min="15328" max="15328" width="1.33203125" style="81" customWidth="1"/>
    <col min="15329" max="15330" width="11.109375" style="63" customWidth="1"/>
    <col min="15331" max="15331" width="12.109375" style="63" customWidth="1"/>
    <col min="15332" max="15334" width="11.109375" style="48" customWidth="1"/>
    <col min="15335" max="15335" width="53.88671875" style="81" customWidth="1"/>
    <col min="15336" max="15336" width="1.33203125" style="81" customWidth="1"/>
    <col min="15337" max="15338" width="11.109375" style="63" customWidth="1"/>
    <col min="15339" max="15339" width="12.109375" style="63" customWidth="1"/>
    <col min="15340" max="15342" width="11.109375" style="48" customWidth="1"/>
    <col min="15343" max="15343" width="53.88671875" style="81" customWidth="1"/>
    <col min="15344" max="15344" width="1.33203125" style="81" customWidth="1"/>
    <col min="15345" max="15346" width="11.109375" style="63" customWidth="1"/>
    <col min="15347" max="15347" width="12.109375" style="63" customWidth="1"/>
    <col min="15348" max="15350" width="11.109375" style="48" customWidth="1"/>
    <col min="15351" max="15351" width="53.88671875" style="81" customWidth="1"/>
    <col min="15352" max="15352" width="1.33203125" style="81" customWidth="1"/>
    <col min="15353" max="15354" width="11.109375" style="63" customWidth="1"/>
    <col min="15355" max="15355" width="12.109375" style="63" customWidth="1"/>
    <col min="15356" max="15358" width="11.109375" style="48" customWidth="1"/>
    <col min="15359" max="15359" width="53.88671875" style="81" customWidth="1"/>
    <col min="15360" max="15360" width="1.33203125" style="81" customWidth="1"/>
    <col min="15361" max="15362" width="11.109375" style="63" customWidth="1"/>
    <col min="15363" max="15363" width="12.109375" style="63" customWidth="1"/>
    <col min="15364" max="15366" width="11.109375" style="48" customWidth="1"/>
    <col min="15367" max="15367" width="53.88671875" style="81" customWidth="1"/>
    <col min="15368" max="15368" width="1.33203125" style="81" customWidth="1"/>
    <col min="15369" max="15370" width="11.109375" style="63" customWidth="1"/>
    <col min="15371" max="15371" width="12.109375" style="63" customWidth="1"/>
    <col min="15372" max="15374" width="11.109375" style="48" customWidth="1"/>
    <col min="15375" max="15375" width="53.88671875" style="81" customWidth="1"/>
    <col min="15376" max="15376" width="1.33203125" style="81" customWidth="1"/>
    <col min="15377" max="15378" width="11.109375" style="63" customWidth="1"/>
    <col min="15379" max="15379" width="12.109375" style="63" customWidth="1"/>
    <col min="15380" max="15382" width="11.109375" style="48" customWidth="1"/>
    <col min="15383" max="15383" width="53.88671875" style="81" customWidth="1"/>
    <col min="15384" max="15384" width="1.33203125" style="81" customWidth="1"/>
    <col min="15385" max="15386" width="11.109375" style="63" customWidth="1"/>
    <col min="15387" max="15387" width="12.109375" style="63" customWidth="1"/>
    <col min="15388" max="15390" width="11.109375" style="48" customWidth="1"/>
    <col min="15391" max="15391" width="53.88671875" style="81" customWidth="1"/>
    <col min="15392" max="15392" width="1.33203125" style="81" customWidth="1"/>
    <col min="15393" max="15394" width="11.109375" style="63" customWidth="1"/>
    <col min="15395" max="15395" width="12.109375" style="63" customWidth="1"/>
    <col min="15396" max="15398" width="11.109375" style="48" customWidth="1"/>
    <col min="15399" max="15399" width="53.88671875" style="81" customWidth="1"/>
    <col min="15400" max="15400" width="1.33203125" style="81" customWidth="1"/>
    <col min="15401" max="15402" width="11.109375" style="63" customWidth="1"/>
    <col min="15403" max="15403" width="12.109375" style="63" customWidth="1"/>
    <col min="15404" max="15406" width="11.109375" style="48" customWidth="1"/>
    <col min="15407" max="15407" width="53.88671875" style="81" customWidth="1"/>
    <col min="15408" max="15408" width="1.33203125" style="81" customWidth="1"/>
    <col min="15409" max="15410" width="11.109375" style="63" customWidth="1"/>
    <col min="15411" max="15411" width="12.109375" style="63" customWidth="1"/>
    <col min="15412" max="15414" width="11.109375" style="48" customWidth="1"/>
    <col min="15415" max="15415" width="53.88671875" style="81" customWidth="1"/>
    <col min="15416" max="15416" width="1.33203125" style="81" customWidth="1"/>
    <col min="15417" max="15418" width="11.109375" style="63" customWidth="1"/>
    <col min="15419" max="15419" width="12.109375" style="63" customWidth="1"/>
    <col min="15420" max="15422" width="11.109375" style="48" customWidth="1"/>
    <col min="15423" max="15423" width="53.88671875" style="81" customWidth="1"/>
    <col min="15424" max="15424" width="1.33203125" style="81" customWidth="1"/>
    <col min="15425" max="15426" width="11.109375" style="63" customWidth="1"/>
    <col min="15427" max="15427" width="12.109375" style="63" customWidth="1"/>
    <col min="15428" max="15430" width="11.109375" style="48" customWidth="1"/>
    <col min="15431" max="15431" width="53.88671875" style="81" customWidth="1"/>
    <col min="15432" max="15432" width="1.33203125" style="81" customWidth="1"/>
    <col min="15433" max="15434" width="11.109375" style="63" customWidth="1"/>
    <col min="15435" max="15435" width="12.109375" style="63" customWidth="1"/>
    <col min="15436" max="15438" width="11.109375" style="48" customWidth="1"/>
    <col min="15439" max="15439" width="53.88671875" style="81" customWidth="1"/>
    <col min="15440" max="15440" width="1.33203125" style="81" customWidth="1"/>
    <col min="15441" max="15442" width="11.109375" style="63" customWidth="1"/>
    <col min="15443" max="15443" width="12.109375" style="63" customWidth="1"/>
    <col min="15444" max="15446" width="11.109375" style="48" customWidth="1"/>
    <col min="15447" max="15447" width="53.88671875" style="81" customWidth="1"/>
    <col min="15448" max="15448" width="1.33203125" style="81" customWidth="1"/>
    <col min="15449" max="15450" width="11.109375" style="63" customWidth="1"/>
    <col min="15451" max="15451" width="12.109375" style="63" customWidth="1"/>
    <col min="15452" max="15454" width="11.109375" style="48" customWidth="1"/>
    <col min="15455" max="15455" width="53.88671875" style="81" customWidth="1"/>
    <col min="15456" max="15456" width="1.33203125" style="81" customWidth="1"/>
    <col min="15457" max="15458" width="11.109375" style="63" customWidth="1"/>
    <col min="15459" max="15459" width="12.109375" style="63" customWidth="1"/>
    <col min="15460" max="15462" width="11.109375" style="48" customWidth="1"/>
    <col min="15463" max="15463" width="53.88671875" style="81" customWidth="1"/>
    <col min="15464" max="15464" width="1.33203125" style="81" customWidth="1"/>
    <col min="15465" max="15466" width="11.109375" style="63" customWidth="1"/>
    <col min="15467" max="15467" width="12.109375" style="63" customWidth="1"/>
    <col min="15468" max="15470" width="11.109375" style="48" customWidth="1"/>
    <col min="15471" max="15471" width="53.88671875" style="81" customWidth="1"/>
    <col min="15472" max="15472" width="1.33203125" style="81" customWidth="1"/>
    <col min="15473" max="15474" width="11.109375" style="63" customWidth="1"/>
    <col min="15475" max="15475" width="12.109375" style="63" customWidth="1"/>
    <col min="15476" max="15478" width="11.109375" style="48" customWidth="1"/>
    <col min="15479" max="15479" width="53.88671875" style="81" customWidth="1"/>
    <col min="15480" max="15480" width="1.33203125" style="81" customWidth="1"/>
    <col min="15481" max="15482" width="11.109375" style="63" customWidth="1"/>
    <col min="15483" max="15483" width="12.109375" style="63" customWidth="1"/>
    <col min="15484" max="15486" width="11.109375" style="48" customWidth="1"/>
    <col min="15487" max="15487" width="53.88671875" style="81" customWidth="1"/>
    <col min="15488" max="15488" width="1.33203125" style="81" customWidth="1"/>
    <col min="15489" max="15490" width="11.109375" style="63" customWidth="1"/>
    <col min="15491" max="15491" width="12.109375" style="63" customWidth="1"/>
    <col min="15492" max="15494" width="11.109375" style="48" customWidth="1"/>
    <col min="15495" max="15495" width="53.88671875" style="81" customWidth="1"/>
    <col min="15496" max="15496" width="1.33203125" style="81" customWidth="1"/>
    <col min="15497" max="15498" width="11.109375" style="63" customWidth="1"/>
    <col min="15499" max="15499" width="12.109375" style="63" customWidth="1"/>
    <col min="15500" max="15502" width="11.109375" style="48" customWidth="1"/>
    <col min="15503" max="15503" width="53.88671875" style="81" customWidth="1"/>
    <col min="15504" max="15504" width="1.33203125" style="81" customWidth="1"/>
    <col min="15505" max="15506" width="11.109375" style="63" customWidth="1"/>
    <col min="15507" max="15507" width="12.109375" style="63" customWidth="1"/>
    <col min="15508" max="15510" width="11.109375" style="48" customWidth="1"/>
    <col min="15511" max="15511" width="53.88671875" style="81" customWidth="1"/>
    <col min="15512" max="15512" width="1.33203125" style="81" customWidth="1"/>
    <col min="15513" max="15514" width="11.109375" style="63" customWidth="1"/>
    <col min="15515" max="15515" width="12.109375" style="63" customWidth="1"/>
    <col min="15516" max="15518" width="11.109375" style="48" customWidth="1"/>
    <col min="15519" max="15519" width="53.88671875" style="81" customWidth="1"/>
    <col min="15520" max="15520" width="1.33203125" style="81" customWidth="1"/>
    <col min="15521" max="15522" width="11.109375" style="63" customWidth="1"/>
    <col min="15523" max="15523" width="12.109375" style="63" customWidth="1"/>
    <col min="15524" max="15526" width="11.109375" style="48" customWidth="1"/>
    <col min="15527" max="15527" width="53.88671875" style="81" customWidth="1"/>
    <col min="15528" max="15528" width="1.33203125" style="81" customWidth="1"/>
    <col min="15529" max="15530" width="11.109375" style="63" customWidth="1"/>
    <col min="15531" max="15531" width="12.109375" style="63" customWidth="1"/>
    <col min="15532" max="15534" width="11.109375" style="48" customWidth="1"/>
    <col min="15535" max="15535" width="53.88671875" style="81" customWidth="1"/>
    <col min="15536" max="15536" width="1.33203125" style="81" customWidth="1"/>
    <col min="15537" max="15538" width="11.109375" style="63" customWidth="1"/>
    <col min="15539" max="15539" width="12.109375" style="63" customWidth="1"/>
    <col min="15540" max="15542" width="11.109375" style="48" customWidth="1"/>
    <col min="15543" max="15543" width="53.88671875" style="81" customWidth="1"/>
    <col min="15544" max="15544" width="1.33203125" style="81" customWidth="1"/>
    <col min="15545" max="15546" width="11.109375" style="63" customWidth="1"/>
    <col min="15547" max="15547" width="12.109375" style="63" customWidth="1"/>
    <col min="15548" max="15550" width="11.109375" style="48" customWidth="1"/>
    <col min="15551" max="15551" width="53.88671875" style="81" customWidth="1"/>
    <col min="15552" max="15552" width="1.33203125" style="81" customWidth="1"/>
    <col min="15553" max="15554" width="11.109375" style="63" customWidth="1"/>
    <col min="15555" max="15555" width="12.109375" style="63" customWidth="1"/>
    <col min="15556" max="15558" width="11.109375" style="48" customWidth="1"/>
    <col min="15559" max="15559" width="53.88671875" style="81" customWidth="1"/>
    <col min="15560" max="15560" width="1.33203125" style="81" customWidth="1"/>
    <col min="15561" max="15562" width="11.109375" style="63" customWidth="1"/>
    <col min="15563" max="15563" width="12.109375" style="63" customWidth="1"/>
    <col min="15564" max="15566" width="11.109375" style="48" customWidth="1"/>
    <col min="15567" max="15567" width="53.88671875" style="81" customWidth="1"/>
    <col min="15568" max="15568" width="1.33203125" style="81" customWidth="1"/>
    <col min="15569" max="15570" width="11.109375" style="63" customWidth="1"/>
    <col min="15571" max="15571" width="12.109375" style="63" customWidth="1"/>
    <col min="15572" max="15574" width="11.109375" style="48" customWidth="1"/>
    <col min="15575" max="15575" width="53.88671875" style="81" customWidth="1"/>
    <col min="15576" max="15576" width="1.33203125" style="81" customWidth="1"/>
    <col min="15577" max="15578" width="11.109375" style="63" customWidth="1"/>
    <col min="15579" max="15579" width="12.109375" style="63" customWidth="1"/>
    <col min="15580" max="15582" width="11.109375" style="48" customWidth="1"/>
    <col min="15583" max="15583" width="53.88671875" style="81" customWidth="1"/>
    <col min="15584" max="15584" width="1.33203125" style="81" customWidth="1"/>
    <col min="15585" max="15586" width="11.109375" style="63" customWidth="1"/>
    <col min="15587" max="15587" width="12.109375" style="63" customWidth="1"/>
    <col min="15588" max="15590" width="11.109375" style="48" customWidth="1"/>
    <col min="15591" max="15591" width="53.88671875" style="81" customWidth="1"/>
    <col min="15592" max="15592" width="1.33203125" style="81" customWidth="1"/>
    <col min="15593" max="15594" width="11.109375" style="63" customWidth="1"/>
    <col min="15595" max="15595" width="12.109375" style="63" customWidth="1"/>
    <col min="15596" max="15598" width="11.109375" style="48" customWidth="1"/>
    <col min="15599" max="15599" width="53.88671875" style="81" customWidth="1"/>
    <col min="15600" max="15600" width="1.33203125" style="81" customWidth="1"/>
    <col min="15601" max="15602" width="11.109375" style="63" customWidth="1"/>
    <col min="15603" max="15603" width="12.109375" style="63" customWidth="1"/>
    <col min="15604" max="15606" width="11.109375" style="48" customWidth="1"/>
    <col min="15607" max="15607" width="53.88671875" style="81" customWidth="1"/>
    <col min="15608" max="15608" width="1.33203125" style="81" customWidth="1"/>
    <col min="15609" max="15610" width="11.109375" style="63" customWidth="1"/>
    <col min="15611" max="15611" width="12.109375" style="63" customWidth="1"/>
    <col min="15612" max="15614" width="11.109375" style="48" customWidth="1"/>
    <col min="15615" max="15615" width="53.88671875" style="81" customWidth="1"/>
    <col min="15616" max="15616" width="1.33203125" style="81" customWidth="1"/>
    <col min="15617" max="15618" width="11.109375" style="63" customWidth="1"/>
    <col min="15619" max="15619" width="12.109375" style="63" customWidth="1"/>
    <col min="15620" max="15622" width="11.109375" style="48" customWidth="1"/>
    <col min="15623" max="15623" width="53.88671875" style="81" customWidth="1"/>
    <col min="15624" max="15624" width="1.33203125" style="81" customWidth="1"/>
    <col min="15625" max="15626" width="11.109375" style="63" customWidth="1"/>
    <col min="15627" max="15627" width="12.109375" style="63" customWidth="1"/>
    <col min="15628" max="15630" width="11.109375" style="48" customWidth="1"/>
    <col min="15631" max="15631" width="53.88671875" style="81" customWidth="1"/>
    <col min="15632" max="15632" width="1.33203125" style="81" customWidth="1"/>
    <col min="15633" max="15634" width="11.109375" style="63" customWidth="1"/>
    <col min="15635" max="15635" width="12.109375" style="63" customWidth="1"/>
    <col min="15636" max="15638" width="11.109375" style="48" customWidth="1"/>
    <col min="15639" max="15639" width="53.88671875" style="81" customWidth="1"/>
    <col min="15640" max="15640" width="1.33203125" style="81" customWidth="1"/>
    <col min="15641" max="15642" width="11.109375" style="63" customWidth="1"/>
    <col min="15643" max="15643" width="12.109375" style="63" customWidth="1"/>
    <col min="15644" max="15646" width="11.109375" style="48" customWidth="1"/>
    <col min="15647" max="15647" width="53.88671875" style="81" customWidth="1"/>
    <col min="15648" max="15648" width="1.33203125" style="81" customWidth="1"/>
    <col min="15649" max="15650" width="11.109375" style="63" customWidth="1"/>
    <col min="15651" max="15651" width="12.109375" style="63" customWidth="1"/>
    <col min="15652" max="15654" width="11.109375" style="48" customWidth="1"/>
    <col min="15655" max="15655" width="53.88671875" style="81" customWidth="1"/>
    <col min="15656" max="15656" width="1.33203125" style="81" customWidth="1"/>
    <col min="15657" max="15658" width="11.109375" style="63" customWidth="1"/>
    <col min="15659" max="15659" width="12.109375" style="63" customWidth="1"/>
    <col min="15660" max="15662" width="11.109375" style="48" customWidth="1"/>
    <col min="15663" max="15663" width="53.88671875" style="81" customWidth="1"/>
    <col min="15664" max="15664" width="1.33203125" style="81" customWidth="1"/>
    <col min="15665" max="15666" width="11.109375" style="63" customWidth="1"/>
    <col min="15667" max="15667" width="12.109375" style="63" customWidth="1"/>
    <col min="15668" max="15670" width="11.109375" style="48" customWidth="1"/>
    <col min="15671" max="15671" width="53.88671875" style="81" customWidth="1"/>
    <col min="15672" max="15672" width="1.33203125" style="81" customWidth="1"/>
    <col min="15673" max="15674" width="11.109375" style="63" customWidth="1"/>
    <col min="15675" max="15675" width="12.109375" style="63" customWidth="1"/>
    <col min="15676" max="15678" width="11.109375" style="48" customWidth="1"/>
    <col min="15679" max="15679" width="53.88671875" style="81" customWidth="1"/>
    <col min="15680" max="15680" width="1.33203125" style="81" customWidth="1"/>
    <col min="15681" max="15682" width="11.109375" style="63" customWidth="1"/>
    <col min="15683" max="15683" width="12.109375" style="63" customWidth="1"/>
    <col min="15684" max="15686" width="11.109375" style="48" customWidth="1"/>
    <col min="15687" max="15687" width="53.88671875" style="81" customWidth="1"/>
    <col min="15688" max="15688" width="1.33203125" style="81" customWidth="1"/>
    <col min="15689" max="15690" width="11.109375" style="63" customWidth="1"/>
    <col min="15691" max="15691" width="12.109375" style="63" customWidth="1"/>
    <col min="15692" max="15694" width="11.109375" style="48" customWidth="1"/>
    <col min="15695" max="15695" width="53.88671875" style="81" customWidth="1"/>
    <col min="15696" max="15696" width="1.33203125" style="81" customWidth="1"/>
    <col min="15697" max="15698" width="11.109375" style="63" customWidth="1"/>
    <col min="15699" max="15699" width="12.109375" style="63" customWidth="1"/>
    <col min="15700" max="15702" width="11.109375" style="48" customWidth="1"/>
    <col min="15703" max="15703" width="53.88671875" style="81" customWidth="1"/>
    <col min="15704" max="15704" width="1.33203125" style="81" customWidth="1"/>
    <col min="15705" max="15706" width="11.109375" style="63" customWidth="1"/>
    <col min="15707" max="15707" width="12.109375" style="63" customWidth="1"/>
    <col min="15708" max="15710" width="11.109375" style="48" customWidth="1"/>
    <col min="15711" max="15711" width="53.88671875" style="81" customWidth="1"/>
    <col min="15712" max="15712" width="1.33203125" style="81" customWidth="1"/>
    <col min="15713" max="15714" width="11.109375" style="63" customWidth="1"/>
    <col min="15715" max="15715" width="12.109375" style="63" customWidth="1"/>
    <col min="15716" max="15718" width="11.109375" style="48" customWidth="1"/>
    <col min="15719" max="15719" width="53.88671875" style="81" customWidth="1"/>
    <col min="15720" max="15720" width="1.33203125" style="81" customWidth="1"/>
    <col min="15721" max="15722" width="11.109375" style="63" customWidth="1"/>
    <col min="15723" max="15723" width="12.109375" style="63" customWidth="1"/>
    <col min="15724" max="15726" width="11.109375" style="48" customWidth="1"/>
    <col min="15727" max="15727" width="53.88671875" style="81" customWidth="1"/>
    <col min="15728" max="15728" width="1.33203125" style="81" customWidth="1"/>
    <col min="15729" max="15730" width="11.109375" style="63" customWidth="1"/>
    <col min="15731" max="15731" width="12.109375" style="63" customWidth="1"/>
    <col min="15732" max="15734" width="11.109375" style="48" customWidth="1"/>
    <col min="15735" max="15735" width="53.88671875" style="81" customWidth="1"/>
    <col min="15736" max="15736" width="1.33203125" style="81" customWidth="1"/>
    <col min="15737" max="15738" width="11.109375" style="63" customWidth="1"/>
    <col min="15739" max="15739" width="12.109375" style="63" customWidth="1"/>
    <col min="15740" max="15742" width="11.109375" style="48" customWidth="1"/>
    <col min="15743" max="15743" width="53.88671875" style="81" customWidth="1"/>
    <col min="15744" max="15744" width="1.33203125" style="81" customWidth="1"/>
    <col min="15745" max="15746" width="11.109375" style="63" customWidth="1"/>
    <col min="15747" max="15747" width="12.109375" style="63" customWidth="1"/>
    <col min="15748" max="15750" width="11.109375" style="48" customWidth="1"/>
    <col min="15751" max="15751" width="53.88671875" style="81" customWidth="1"/>
    <col min="15752" max="15752" width="1.33203125" style="81" customWidth="1"/>
    <col min="15753" max="15754" width="11.109375" style="63" customWidth="1"/>
    <col min="15755" max="15755" width="12.109375" style="63" customWidth="1"/>
    <col min="15756" max="15758" width="11.109375" style="48" customWidth="1"/>
    <col min="15759" max="15759" width="53.88671875" style="81" customWidth="1"/>
    <col min="15760" max="15760" width="1.33203125" style="81" customWidth="1"/>
    <col min="15761" max="15762" width="11.109375" style="63" customWidth="1"/>
    <col min="15763" max="15763" width="12.109375" style="63" customWidth="1"/>
    <col min="15764" max="15766" width="11.109375" style="48" customWidth="1"/>
    <col min="15767" max="15767" width="53.88671875" style="81" customWidth="1"/>
    <col min="15768" max="15768" width="1.33203125" style="81" customWidth="1"/>
    <col min="15769" max="15770" width="11.109375" style="63" customWidth="1"/>
    <col min="15771" max="15771" width="12.109375" style="63" customWidth="1"/>
    <col min="15772" max="15774" width="11.109375" style="48" customWidth="1"/>
    <col min="15775" max="15775" width="53.88671875" style="81" customWidth="1"/>
    <col min="15776" max="15776" width="1.33203125" style="81" customWidth="1"/>
    <col min="15777" max="15778" width="11.109375" style="63" customWidth="1"/>
    <col min="15779" max="15779" width="12.109375" style="63" customWidth="1"/>
    <col min="15780" max="15782" width="11.109375" style="48" customWidth="1"/>
    <col min="15783" max="15783" width="53.88671875" style="81" customWidth="1"/>
    <col min="15784" max="15784" width="1.33203125" style="81" customWidth="1"/>
    <col min="15785" max="15786" width="11.109375" style="63" customWidth="1"/>
    <col min="15787" max="15787" width="12.109375" style="63" customWidth="1"/>
    <col min="15788" max="15790" width="11.109375" style="48" customWidth="1"/>
    <col min="15791" max="15791" width="53.88671875" style="81" customWidth="1"/>
    <col min="15792" max="15792" width="1.33203125" style="81" customWidth="1"/>
    <col min="15793" max="15794" width="11.109375" style="63" customWidth="1"/>
    <col min="15795" max="15795" width="12.109375" style="63" customWidth="1"/>
    <col min="15796" max="15798" width="11.109375" style="48" customWidth="1"/>
    <col min="15799" max="15799" width="53.88671875" style="81" customWidth="1"/>
    <col min="15800" max="15800" width="1.33203125" style="81" customWidth="1"/>
    <col min="15801" max="15802" width="11.109375" style="63" customWidth="1"/>
    <col min="15803" max="15803" width="12.109375" style="63" customWidth="1"/>
    <col min="15804" max="15806" width="11.109375" style="48" customWidth="1"/>
    <col min="15807" max="15807" width="53.88671875" style="81" customWidth="1"/>
    <col min="15808" max="15808" width="1.33203125" style="81" customWidth="1"/>
    <col min="15809" max="15810" width="11.109375" style="63" customWidth="1"/>
    <col min="15811" max="15811" width="12.109375" style="63" customWidth="1"/>
    <col min="15812" max="15814" width="11.109375" style="48" customWidth="1"/>
    <col min="15815" max="15815" width="53.88671875" style="81" customWidth="1"/>
    <col min="15816" max="15816" width="1.33203125" style="81" customWidth="1"/>
    <col min="15817" max="15818" width="11.109375" style="63" customWidth="1"/>
    <col min="15819" max="15819" width="12.109375" style="63" customWidth="1"/>
    <col min="15820" max="15822" width="11.109375" style="48" customWidth="1"/>
    <col min="15823" max="15823" width="53.88671875" style="81" customWidth="1"/>
    <col min="15824" max="15824" width="1.33203125" style="81" customWidth="1"/>
    <col min="15825" max="15826" width="11.109375" style="63" customWidth="1"/>
    <col min="15827" max="15827" width="12.109375" style="63" customWidth="1"/>
    <col min="15828" max="15830" width="11.109375" style="48" customWidth="1"/>
    <col min="15831" max="15831" width="53.88671875" style="81" customWidth="1"/>
    <col min="15832" max="15832" width="1.33203125" style="81" customWidth="1"/>
    <col min="15833" max="15834" width="11.109375" style="63" customWidth="1"/>
    <col min="15835" max="15835" width="12.109375" style="63" customWidth="1"/>
    <col min="15836" max="15838" width="11.109375" style="48" customWidth="1"/>
    <col min="15839" max="15839" width="53.88671875" style="81" customWidth="1"/>
    <col min="15840" max="15840" width="1.33203125" style="81" customWidth="1"/>
    <col min="15841" max="15842" width="11.109375" style="63" customWidth="1"/>
    <col min="15843" max="15843" width="12.109375" style="63" customWidth="1"/>
    <col min="15844" max="15846" width="11.109375" style="48" customWidth="1"/>
    <col min="15847" max="15847" width="53.88671875" style="81" customWidth="1"/>
    <col min="15848" max="15848" width="1.33203125" style="81" customWidth="1"/>
    <col min="15849" max="15850" width="11.109375" style="63" customWidth="1"/>
    <col min="15851" max="15851" width="12.109375" style="63" customWidth="1"/>
    <col min="15852" max="15854" width="11.109375" style="48" customWidth="1"/>
    <col min="15855" max="15855" width="53.88671875" style="81" customWidth="1"/>
    <col min="15856" max="15856" width="1.33203125" style="81" customWidth="1"/>
    <col min="15857" max="15858" width="11.109375" style="63" customWidth="1"/>
    <col min="15859" max="15859" width="12.109375" style="63" customWidth="1"/>
    <col min="15860" max="15862" width="11.109375" style="48" customWidth="1"/>
    <col min="15863" max="15863" width="53.88671875" style="81" customWidth="1"/>
    <col min="15864" max="15864" width="1.33203125" style="81" customWidth="1"/>
    <col min="15865" max="15866" width="11.109375" style="63" customWidth="1"/>
    <col min="15867" max="15867" width="12.109375" style="63" customWidth="1"/>
    <col min="15868" max="15870" width="11.109375" style="48" customWidth="1"/>
    <col min="15871" max="15871" width="53.88671875" style="81" customWidth="1"/>
    <col min="15872" max="15872" width="1.33203125" style="81" customWidth="1"/>
    <col min="15873" max="15874" width="11.109375" style="63" customWidth="1"/>
    <col min="15875" max="15875" width="12.109375" style="63" customWidth="1"/>
    <col min="15876" max="15878" width="11.109375" style="48" customWidth="1"/>
    <col min="15879" max="15879" width="53.88671875" style="81" customWidth="1"/>
    <col min="15880" max="15880" width="1.33203125" style="81" customWidth="1"/>
    <col min="15881" max="15882" width="11.109375" style="63" customWidth="1"/>
    <col min="15883" max="15883" width="12.109375" style="63" customWidth="1"/>
    <col min="15884" max="15886" width="11.109375" style="48" customWidth="1"/>
    <col min="15887" max="15887" width="53.88671875" style="81" customWidth="1"/>
    <col min="15888" max="15888" width="1.33203125" style="81" customWidth="1"/>
    <col min="15889" max="15890" width="11.109375" style="63" customWidth="1"/>
    <col min="15891" max="15891" width="12.109375" style="63" customWidth="1"/>
    <col min="15892" max="15894" width="11.109375" style="48" customWidth="1"/>
    <col min="15895" max="15895" width="53.88671875" style="81" customWidth="1"/>
    <col min="15896" max="15896" width="1.33203125" style="81" customWidth="1"/>
    <col min="15897" max="15898" width="11.109375" style="63" customWidth="1"/>
    <col min="15899" max="15899" width="12.109375" style="63" customWidth="1"/>
    <col min="15900" max="15902" width="11.109375" style="48" customWidth="1"/>
    <col min="15903" max="15903" width="53.88671875" style="81" customWidth="1"/>
    <col min="15904" max="15904" width="1.33203125" style="81" customWidth="1"/>
    <col min="15905" max="15906" width="11.109375" style="63" customWidth="1"/>
    <col min="15907" max="15907" width="12.109375" style="63" customWidth="1"/>
    <col min="15908" max="15910" width="11.109375" style="48" customWidth="1"/>
    <col min="15911" max="15911" width="53.88671875" style="81" customWidth="1"/>
    <col min="15912" max="15912" width="1.33203125" style="81" customWidth="1"/>
    <col min="15913" max="15914" width="11.109375" style="63" customWidth="1"/>
    <col min="15915" max="15915" width="12.109375" style="63" customWidth="1"/>
    <col min="15916" max="15918" width="11.109375" style="48" customWidth="1"/>
    <col min="15919" max="15919" width="53.88671875" style="81" customWidth="1"/>
    <col min="15920" max="15920" width="1.33203125" style="81" customWidth="1"/>
    <col min="15921" max="15922" width="11.109375" style="63" customWidth="1"/>
    <col min="15923" max="15923" width="12.109375" style="63" customWidth="1"/>
    <col min="15924" max="15926" width="11.109375" style="48" customWidth="1"/>
    <col min="15927" max="15927" width="53.88671875" style="81" customWidth="1"/>
    <col min="15928" max="15928" width="1.33203125" style="81" customWidth="1"/>
    <col min="15929" max="15930" width="11.109375" style="63" customWidth="1"/>
    <col min="15931" max="15931" width="12.109375" style="63" customWidth="1"/>
    <col min="15932" max="15934" width="11.109375" style="48" customWidth="1"/>
    <col min="15935" max="15935" width="53.88671875" style="81" customWidth="1"/>
    <col min="15936" max="15936" width="1.33203125" style="81" customWidth="1"/>
    <col min="15937" max="15938" width="11.109375" style="63" customWidth="1"/>
    <col min="15939" max="15939" width="12.109375" style="63" customWidth="1"/>
    <col min="15940" max="15942" width="11.109375" style="48" customWidth="1"/>
    <col min="15943" max="15943" width="53.88671875" style="81" customWidth="1"/>
    <col min="15944" max="15944" width="1.33203125" style="81" customWidth="1"/>
    <col min="15945" max="15946" width="11.109375" style="63" customWidth="1"/>
    <col min="15947" max="15947" width="12.109375" style="63" customWidth="1"/>
    <col min="15948" max="15950" width="11.109375" style="48" customWidth="1"/>
    <col min="15951" max="15951" width="53.88671875" style="81" customWidth="1"/>
    <col min="15952" max="15952" width="1.33203125" style="81" customWidth="1"/>
    <col min="15953" max="15954" width="11.109375" style="63" customWidth="1"/>
    <col min="15955" max="15955" width="12.109375" style="63" customWidth="1"/>
    <col min="15956" max="15958" width="11.109375" style="48" customWidth="1"/>
    <col min="15959" max="15959" width="53.88671875" style="81" customWidth="1"/>
    <col min="15960" max="15960" width="1.33203125" style="81" customWidth="1"/>
    <col min="15961" max="15962" width="11.109375" style="63" customWidth="1"/>
    <col min="15963" max="15963" width="12.109375" style="63" customWidth="1"/>
    <col min="15964" max="15966" width="11.109375" style="48" customWidth="1"/>
    <col min="15967" max="15967" width="53.88671875" style="81" customWidth="1"/>
    <col min="15968" max="15968" width="1.33203125" style="81" customWidth="1"/>
    <col min="15969" max="15970" width="11.109375" style="63" customWidth="1"/>
    <col min="15971" max="15971" width="12.109375" style="63" customWidth="1"/>
    <col min="15972" max="15974" width="11.109375" style="48" customWidth="1"/>
    <col min="15975" max="15975" width="53.88671875" style="81" customWidth="1"/>
    <col min="15976" max="15976" width="1.33203125" style="81" customWidth="1"/>
    <col min="15977" max="15978" width="11.109375" style="63" customWidth="1"/>
    <col min="15979" max="15979" width="12.109375" style="63" customWidth="1"/>
    <col min="15980" max="15982" width="11.109375" style="48" customWidth="1"/>
    <col min="15983" max="15983" width="53.88671875" style="81" customWidth="1"/>
    <col min="15984" max="15984" width="1.33203125" style="81" customWidth="1"/>
    <col min="15985" max="15986" width="11.109375" style="63" customWidth="1"/>
    <col min="15987" max="15987" width="12.109375" style="63" customWidth="1"/>
    <col min="15988" max="15990" width="11.109375" style="48" customWidth="1"/>
    <col min="15991" max="15991" width="53.88671875" style="81" customWidth="1"/>
    <col min="15992" max="15992" width="1.33203125" style="81" customWidth="1"/>
    <col min="15993" max="15994" width="11.109375" style="63" customWidth="1"/>
    <col min="15995" max="15995" width="12.109375" style="63" customWidth="1"/>
    <col min="15996" max="15998" width="11.109375" style="48" customWidth="1"/>
    <col min="15999" max="15999" width="53.88671875" style="81" customWidth="1"/>
    <col min="16000" max="16000" width="1.33203125" style="81" customWidth="1"/>
    <col min="16001" max="16002" width="11.109375" style="63" customWidth="1"/>
    <col min="16003" max="16003" width="12.109375" style="63" customWidth="1"/>
    <col min="16004" max="16006" width="11.109375" style="48" customWidth="1"/>
    <col min="16007" max="16007" width="53.88671875" style="81" customWidth="1"/>
    <col min="16008" max="16008" width="1.33203125" style="81" customWidth="1"/>
    <col min="16009" max="16010" width="11.109375" style="63" customWidth="1"/>
    <col min="16011" max="16011" width="12.109375" style="63" customWidth="1"/>
    <col min="16012" max="16014" width="11.109375" style="48" customWidth="1"/>
    <col min="16015" max="16015" width="53.88671875" style="81" customWidth="1"/>
    <col min="16016" max="16016" width="1.33203125" style="81" customWidth="1"/>
    <col min="16017" max="16018" width="11.109375" style="63" customWidth="1"/>
    <col min="16019" max="16019" width="12.109375" style="63" customWidth="1"/>
    <col min="16020" max="16022" width="11.109375" style="48" customWidth="1"/>
    <col min="16023" max="16023" width="53.88671875" style="81" customWidth="1"/>
    <col min="16024" max="16024" width="1.33203125" style="81" customWidth="1"/>
    <col min="16025" max="16026" width="11.109375" style="63" customWidth="1"/>
    <col min="16027" max="16027" width="12.109375" style="63" customWidth="1"/>
    <col min="16028" max="16030" width="11.109375" style="48" customWidth="1"/>
    <col min="16031" max="16031" width="53.88671875" style="81" customWidth="1"/>
    <col min="16032" max="16032" width="1.33203125" style="81" customWidth="1"/>
    <col min="16033" max="16034" width="11.109375" style="63" customWidth="1"/>
    <col min="16035" max="16035" width="12.109375" style="63" customWidth="1"/>
    <col min="16036" max="16038" width="11.109375" style="48" customWidth="1"/>
    <col min="16039" max="16039" width="53.88671875" style="81" customWidth="1"/>
    <col min="16040" max="16040" width="1.33203125" style="81" customWidth="1"/>
    <col min="16041" max="16042" width="11.109375" style="63" customWidth="1"/>
    <col min="16043" max="16043" width="12.109375" style="63" customWidth="1"/>
    <col min="16044" max="16046" width="11.109375" style="48" customWidth="1"/>
    <col min="16047" max="16047" width="53.88671875" style="81" customWidth="1"/>
    <col min="16048" max="16048" width="1.33203125" style="81" customWidth="1"/>
    <col min="16049" max="16050" width="11.109375" style="63" customWidth="1"/>
    <col min="16051" max="16051" width="12.109375" style="63" customWidth="1"/>
    <col min="16052" max="16054" width="11.109375" style="48" customWidth="1"/>
    <col min="16055" max="16055" width="53.88671875" style="81" customWidth="1"/>
    <col min="16056" max="16056" width="1.33203125" style="81" customWidth="1"/>
    <col min="16057" max="16058" width="11.109375" style="63" customWidth="1"/>
    <col min="16059" max="16059" width="12.109375" style="63" customWidth="1"/>
    <col min="16060" max="16062" width="11.109375" style="48" customWidth="1"/>
    <col min="16063" max="16063" width="53.88671875" style="81" customWidth="1"/>
    <col min="16064" max="16064" width="1.33203125" style="81" customWidth="1"/>
    <col min="16065" max="16066" width="11.109375" style="63" customWidth="1"/>
    <col min="16067" max="16067" width="12.109375" style="63" customWidth="1"/>
    <col min="16068" max="16070" width="11.109375" style="48" customWidth="1"/>
    <col min="16071" max="16071" width="53.88671875" style="81" customWidth="1"/>
    <col min="16072" max="16072" width="1.33203125" style="81" customWidth="1"/>
    <col min="16073" max="16074" width="11.109375" style="63" customWidth="1"/>
    <col min="16075" max="16075" width="12.109375" style="63" customWidth="1"/>
    <col min="16076" max="16078" width="11.109375" style="48" customWidth="1"/>
    <col min="16079" max="16079" width="53.88671875" style="81" customWidth="1"/>
    <col min="16080" max="16080" width="1.33203125" style="81" customWidth="1"/>
    <col min="16081" max="16082" width="11.109375" style="63" customWidth="1"/>
    <col min="16083" max="16083" width="12.109375" style="63" customWidth="1"/>
    <col min="16084" max="16086" width="11.109375" style="48" customWidth="1"/>
    <col min="16087" max="16087" width="53.88671875" style="81" customWidth="1"/>
    <col min="16088" max="16088" width="1.33203125" style="81" customWidth="1"/>
    <col min="16089" max="16090" width="11.109375" style="63" customWidth="1"/>
    <col min="16091" max="16091" width="12.109375" style="63" customWidth="1"/>
    <col min="16092" max="16094" width="11.109375" style="48" customWidth="1"/>
    <col min="16095" max="16095" width="53.88671875" style="81" customWidth="1"/>
    <col min="16096" max="16096" width="1.33203125" style="81" customWidth="1"/>
    <col min="16097" max="16098" width="11.109375" style="63" customWidth="1"/>
    <col min="16099" max="16099" width="12.109375" style="63" customWidth="1"/>
    <col min="16100" max="16102" width="11.109375" style="48" customWidth="1"/>
    <col min="16103" max="16103" width="53.88671875" style="81" customWidth="1"/>
    <col min="16104" max="16104" width="1.33203125" style="81" customWidth="1"/>
    <col min="16105" max="16106" width="11.109375" style="63" customWidth="1"/>
    <col min="16107" max="16107" width="12.109375" style="63" customWidth="1"/>
    <col min="16108" max="16110" width="11.109375" style="48" customWidth="1"/>
    <col min="16111" max="16111" width="53.88671875" style="81" customWidth="1"/>
    <col min="16112" max="16112" width="1.33203125" style="81" customWidth="1"/>
    <col min="16113" max="16114" width="11.109375" style="63" customWidth="1"/>
    <col min="16115" max="16115" width="12.109375" style="63" customWidth="1"/>
    <col min="16116" max="16118" width="11.109375" style="48" customWidth="1"/>
    <col min="16119" max="16119" width="53.88671875" style="81" customWidth="1"/>
    <col min="16120" max="16120" width="1.33203125" style="81" customWidth="1"/>
    <col min="16121" max="16122" width="11.109375" style="63" customWidth="1"/>
    <col min="16123" max="16123" width="12.109375" style="63" customWidth="1"/>
    <col min="16124" max="16126" width="11.109375" style="48" customWidth="1"/>
    <col min="16127" max="16127" width="53.88671875" style="81" customWidth="1"/>
    <col min="16128" max="16128" width="1.33203125" style="81" customWidth="1"/>
    <col min="16129" max="16130" width="11.109375" style="63" customWidth="1"/>
    <col min="16131" max="16131" width="12.109375" style="63" customWidth="1"/>
    <col min="16132" max="16134" width="11.109375" style="48" customWidth="1"/>
    <col min="16135" max="16135" width="53.88671875" style="81" customWidth="1"/>
    <col min="16136" max="16136" width="1.33203125" style="81" customWidth="1"/>
    <col min="16137" max="16138" width="11.109375" style="63" customWidth="1"/>
    <col min="16139" max="16139" width="12.109375" style="63" customWidth="1"/>
    <col min="16140" max="16142" width="11.109375" style="48" customWidth="1"/>
    <col min="16143" max="16143" width="53.88671875" style="81" customWidth="1"/>
    <col min="16144" max="16144" width="1.33203125" style="81" customWidth="1"/>
    <col min="16145" max="16146" width="11.109375" style="63" customWidth="1"/>
    <col min="16147" max="16147" width="12.109375" style="63" customWidth="1"/>
    <col min="16148" max="16150" width="11.109375" style="48" customWidth="1"/>
    <col min="16151" max="16151" width="53.88671875" style="81" customWidth="1"/>
    <col min="16152" max="16152" width="1.33203125" style="81" customWidth="1"/>
    <col min="16153" max="16154" width="11.109375" style="63" customWidth="1"/>
    <col min="16155" max="16155" width="12.109375" style="63" customWidth="1"/>
    <col min="16156" max="16158" width="11.109375" style="48" customWidth="1"/>
    <col min="16159" max="16159" width="53.88671875" style="81" customWidth="1"/>
    <col min="16160" max="16160" width="1.33203125" style="81" customWidth="1"/>
    <col min="16161" max="16162" width="11.109375" style="63" customWidth="1"/>
    <col min="16163" max="16163" width="12.109375" style="63" customWidth="1"/>
    <col min="16164" max="16166" width="11.109375" style="48" customWidth="1"/>
    <col min="16167" max="16167" width="53.88671875" style="81" customWidth="1"/>
    <col min="16168" max="16168" width="1.33203125" style="81" customWidth="1"/>
    <col min="16169" max="16170" width="11.109375" style="63" customWidth="1"/>
    <col min="16171" max="16171" width="12.109375" style="63" customWidth="1"/>
    <col min="16172" max="16174" width="11.109375" style="48" customWidth="1"/>
    <col min="16175" max="16175" width="53.88671875" style="81" customWidth="1"/>
    <col min="16176" max="16176" width="1.33203125" style="81" customWidth="1"/>
    <col min="16177" max="16178" width="11.109375" style="63" customWidth="1"/>
    <col min="16179" max="16179" width="12.109375" style="63" customWidth="1"/>
    <col min="16180" max="16182" width="11.109375" style="48" customWidth="1"/>
    <col min="16183" max="16183" width="53.88671875" style="81" customWidth="1"/>
    <col min="16184" max="16184" width="1.33203125" style="81" customWidth="1"/>
    <col min="16185" max="16186" width="11.109375" style="63" customWidth="1"/>
    <col min="16187" max="16187" width="12.109375" style="63" customWidth="1"/>
    <col min="16188" max="16190" width="11.109375" style="48" customWidth="1"/>
    <col min="16191" max="16191" width="53.88671875" style="81" customWidth="1"/>
    <col min="16192" max="16192" width="1.33203125" style="81" customWidth="1"/>
    <col min="16193" max="16194" width="11.109375" style="63" customWidth="1"/>
    <col min="16195" max="16195" width="12.109375" style="63" customWidth="1"/>
    <col min="16196" max="16198" width="11.109375" style="48" customWidth="1"/>
    <col min="16199" max="16199" width="53.88671875" style="81" customWidth="1"/>
    <col min="16200" max="16200" width="1.33203125" style="81" customWidth="1"/>
    <col min="16201" max="16202" width="11.109375" style="63" customWidth="1"/>
    <col min="16203" max="16203" width="12.109375" style="63" customWidth="1"/>
    <col min="16204" max="16206" width="11.109375" style="48" customWidth="1"/>
    <col min="16207" max="16207" width="53.88671875" style="81" customWidth="1"/>
    <col min="16208" max="16208" width="1.33203125" style="81" customWidth="1"/>
    <col min="16209" max="16210" width="11.109375" style="63" customWidth="1"/>
    <col min="16211" max="16211" width="12.109375" style="63" customWidth="1"/>
    <col min="16212" max="16214" width="11.109375" style="48" customWidth="1"/>
    <col min="16215" max="16215" width="53.88671875" style="81" customWidth="1"/>
    <col min="16216" max="16216" width="1.33203125" style="81" customWidth="1"/>
    <col min="16217" max="16218" width="11.109375" style="63" customWidth="1"/>
    <col min="16219" max="16219" width="12.109375" style="63" customWidth="1"/>
    <col min="16220" max="16222" width="11.109375" style="48" customWidth="1"/>
    <col min="16223" max="16223" width="53.88671875" style="81" customWidth="1"/>
    <col min="16224" max="16224" width="1.33203125" style="81" customWidth="1"/>
    <col min="16225" max="16226" width="11.109375" style="63" customWidth="1"/>
    <col min="16227" max="16227" width="12.109375" style="63" customWidth="1"/>
    <col min="16228" max="16230" width="11.109375" style="48" customWidth="1"/>
    <col min="16231" max="16231" width="53.88671875" style="81" customWidth="1"/>
    <col min="16232" max="16232" width="1.33203125" style="81" customWidth="1"/>
    <col min="16233" max="16234" width="11.109375" style="63" customWidth="1"/>
    <col min="16235" max="16235" width="12.109375" style="63" customWidth="1"/>
    <col min="16236" max="16238" width="11.109375" style="48" customWidth="1"/>
    <col min="16239" max="16239" width="53.88671875" style="81" customWidth="1"/>
    <col min="16240" max="16240" width="1.33203125" style="81" customWidth="1"/>
    <col min="16241" max="16242" width="11.109375" style="63" customWidth="1"/>
    <col min="16243" max="16243" width="12.109375" style="63" customWidth="1"/>
    <col min="16244" max="16246" width="11.109375" style="48" customWidth="1"/>
    <col min="16247" max="16247" width="53.88671875" style="81" customWidth="1"/>
    <col min="16248" max="16248" width="1.33203125" style="81" customWidth="1"/>
    <col min="16249" max="16250" width="11.109375" style="63" customWidth="1"/>
    <col min="16251" max="16251" width="12.109375" style="63" customWidth="1"/>
    <col min="16252" max="16254" width="11.109375" style="48" customWidth="1"/>
    <col min="16255" max="16255" width="53.88671875" style="81" customWidth="1"/>
    <col min="16256" max="16256" width="1.33203125" style="81" customWidth="1"/>
    <col min="16257" max="16258" width="11.109375" style="63" customWidth="1"/>
    <col min="16259" max="16259" width="12.109375" style="63" customWidth="1"/>
    <col min="16260" max="16262" width="11.109375" style="48" customWidth="1"/>
    <col min="16263" max="16263" width="53.88671875" style="81" customWidth="1"/>
    <col min="16264" max="16264" width="1.33203125" style="81" customWidth="1"/>
    <col min="16265" max="16266" width="11.109375" style="63" customWidth="1"/>
    <col min="16267" max="16267" width="12.109375" style="63" customWidth="1"/>
    <col min="16268" max="16270" width="11.109375" style="48" customWidth="1"/>
    <col min="16271" max="16271" width="53.88671875" style="81" customWidth="1"/>
    <col min="16272" max="16272" width="1.33203125" style="81" customWidth="1"/>
    <col min="16273" max="16274" width="11.109375" style="63" customWidth="1"/>
    <col min="16275" max="16275" width="12.109375" style="63" customWidth="1"/>
    <col min="16276" max="16278" width="11.109375" style="48" customWidth="1"/>
    <col min="16279" max="16279" width="53.88671875" style="81" customWidth="1"/>
    <col min="16280" max="16280" width="1.33203125" style="81" customWidth="1"/>
    <col min="16281" max="16282" width="11.109375" style="63" customWidth="1"/>
    <col min="16283" max="16283" width="12.109375" style="63" customWidth="1"/>
    <col min="16284" max="16286" width="11.109375" style="48" customWidth="1"/>
    <col min="16287" max="16287" width="53.88671875" style="81" customWidth="1"/>
    <col min="16288" max="16288" width="1.33203125" style="81" customWidth="1"/>
    <col min="16289" max="16290" width="11.109375" style="63" customWidth="1"/>
    <col min="16291" max="16291" width="12.109375" style="63" customWidth="1"/>
    <col min="16292" max="16294" width="11.109375" style="48" customWidth="1"/>
    <col min="16295" max="16295" width="53.88671875" style="81" customWidth="1"/>
    <col min="16296" max="16296" width="1.33203125" style="81" customWidth="1"/>
    <col min="16297" max="16298" width="11.109375" style="63" customWidth="1"/>
    <col min="16299" max="16299" width="12.109375" style="63" customWidth="1"/>
    <col min="16300" max="16302" width="11.109375" style="48" customWidth="1"/>
    <col min="16303" max="16303" width="53.88671875" style="81" customWidth="1"/>
    <col min="16304" max="16304" width="1.33203125" style="81" customWidth="1"/>
    <col min="16305" max="16306" width="11.109375" style="63" customWidth="1"/>
    <col min="16307" max="16307" width="12.109375" style="63" customWidth="1"/>
    <col min="16308" max="16310" width="11.109375" style="48" customWidth="1"/>
    <col min="16311" max="16311" width="53.88671875" style="81" customWidth="1"/>
    <col min="16312" max="16312" width="1.33203125" style="81" customWidth="1"/>
    <col min="16313" max="16314" width="11.109375" style="63" customWidth="1"/>
    <col min="16315" max="16315" width="12.109375" style="63" customWidth="1"/>
    <col min="16316" max="16318" width="11.109375" style="48" customWidth="1"/>
    <col min="16319" max="16319" width="53.88671875" style="81" customWidth="1"/>
    <col min="16320" max="16320" width="1.33203125" style="81" customWidth="1"/>
    <col min="16321" max="16322" width="11.109375" style="63" customWidth="1"/>
    <col min="16323" max="16323" width="12.109375" style="63" customWidth="1"/>
    <col min="16324" max="16326" width="11.109375" style="48" customWidth="1"/>
    <col min="16327" max="16327" width="53.88671875" style="81" customWidth="1"/>
    <col min="16328" max="16328" width="1.33203125" style="81" customWidth="1"/>
    <col min="16329" max="16330" width="11.109375" style="63" customWidth="1"/>
    <col min="16331" max="16331" width="12.109375" style="63" customWidth="1"/>
    <col min="16332" max="16334" width="11.109375" style="48" customWidth="1"/>
    <col min="16335" max="16335" width="53.88671875" style="81" customWidth="1"/>
    <col min="16336" max="16336" width="1.33203125" style="81" customWidth="1"/>
    <col min="16337" max="16338" width="11.109375" style="63" customWidth="1"/>
    <col min="16339" max="16339" width="12.109375" style="63" customWidth="1"/>
    <col min="16340" max="16342" width="11.109375" style="48" customWidth="1"/>
    <col min="16343" max="16343" width="53.88671875" style="81" customWidth="1"/>
    <col min="16344" max="16344" width="1.33203125" style="81" customWidth="1"/>
    <col min="16345" max="16346" width="11.109375" style="63" customWidth="1"/>
    <col min="16347" max="16347" width="12.109375" style="63" customWidth="1"/>
    <col min="16348" max="16350" width="11.109375" style="48" customWidth="1"/>
    <col min="16351" max="16351" width="53.88671875" style="81" customWidth="1"/>
    <col min="16352" max="16352" width="1.33203125" style="81" customWidth="1"/>
    <col min="16353" max="16354" width="11.109375" style="63" customWidth="1"/>
    <col min="16355" max="16355" width="12.109375" style="63" customWidth="1"/>
    <col min="16356" max="16358" width="11.109375" style="48" customWidth="1"/>
    <col min="16359" max="16359" width="53.88671875" style="81" customWidth="1"/>
    <col min="16360" max="16360" width="1.33203125" style="81" customWidth="1"/>
    <col min="16361" max="16362" width="11.109375" style="63" customWidth="1"/>
    <col min="16363" max="16363" width="12.109375" style="63" customWidth="1"/>
    <col min="16364" max="16366" width="11.109375" style="48" customWidth="1"/>
    <col min="16367" max="16367" width="53.88671875" style="81" customWidth="1"/>
    <col min="16368" max="16368" width="1.33203125" style="81" customWidth="1"/>
    <col min="16369" max="16370" width="11.109375" style="63" customWidth="1"/>
    <col min="16371" max="16371" width="12.109375" style="63" customWidth="1"/>
    <col min="16372" max="16374" width="11.109375" style="48" customWidth="1"/>
    <col min="16375" max="16375" width="53.88671875" style="81" customWidth="1"/>
    <col min="16376" max="16376" width="1.33203125" style="81" customWidth="1"/>
    <col min="16377" max="16378" width="11.109375" style="63" customWidth="1"/>
    <col min="16379" max="16379" width="12.109375" style="63" customWidth="1"/>
    <col min="16380" max="16384" width="11.109375" style="48" customWidth="1"/>
  </cols>
  <sheetData>
    <row r="1" spans="1:16379" ht="16.2" thickBot="1" x14ac:dyDescent="0.35">
      <c r="A1" s="362" t="str">
        <f>members!B1</f>
        <v>local unit name</v>
      </c>
      <c r="B1" s="678">
        <f>G1-1</f>
        <v>2020</v>
      </c>
      <c r="C1" s="678"/>
      <c r="D1" s="678"/>
      <c r="E1" s="678"/>
      <c r="G1" s="678">
        <f>members!A1</f>
        <v>2021</v>
      </c>
      <c r="H1" s="678"/>
      <c r="I1" s="678"/>
      <c r="J1" s="678"/>
      <c r="L1" s="363">
        <f>G1+1</f>
        <v>2022</v>
      </c>
      <c r="N1" s="151" t="s">
        <v>293</v>
      </c>
    </row>
    <row r="2" spans="1:16379" s="274" customFormat="1" ht="40.200000000000003" thickBot="1" x14ac:dyDescent="0.3">
      <c r="A2" s="368" t="s">
        <v>216</v>
      </c>
      <c r="B2" s="388" t="s">
        <v>226</v>
      </c>
      <c r="C2" s="279" t="s">
        <v>76</v>
      </c>
      <c r="D2" s="279" t="s">
        <v>214</v>
      </c>
      <c r="E2" s="279" t="s">
        <v>89</v>
      </c>
      <c r="F2" s="279"/>
      <c r="G2" s="279" t="s">
        <v>227</v>
      </c>
      <c r="H2" s="279" t="s">
        <v>76</v>
      </c>
      <c r="I2" s="279" t="s">
        <v>48</v>
      </c>
      <c r="J2" s="279" t="s">
        <v>89</v>
      </c>
      <c r="K2" s="279"/>
      <c r="L2" s="364" t="s">
        <v>47</v>
      </c>
      <c r="M2" s="252"/>
      <c r="N2" s="389" t="s">
        <v>228</v>
      </c>
      <c r="O2" s="84"/>
      <c r="P2" s="275"/>
      <c r="Q2" s="276"/>
      <c r="R2" s="276"/>
      <c r="S2" s="276"/>
      <c r="W2" s="275"/>
      <c r="X2" s="275"/>
      <c r="Y2" s="276"/>
      <c r="Z2" s="276"/>
      <c r="AA2" s="276"/>
      <c r="AE2" s="275"/>
      <c r="AF2" s="275"/>
      <c r="AG2" s="276"/>
      <c r="AH2" s="276"/>
      <c r="AI2" s="276"/>
      <c r="AM2" s="275"/>
      <c r="AN2" s="275"/>
      <c r="AO2" s="276"/>
      <c r="AP2" s="276"/>
      <c r="AQ2" s="276"/>
      <c r="AU2" s="275"/>
      <c r="AV2" s="275"/>
      <c r="AW2" s="276"/>
      <c r="AX2" s="276"/>
      <c r="AY2" s="276"/>
      <c r="BC2" s="275"/>
      <c r="BD2" s="275"/>
      <c r="BE2" s="276"/>
      <c r="BF2" s="276"/>
      <c r="BG2" s="276"/>
      <c r="BK2" s="275"/>
      <c r="BL2" s="275"/>
      <c r="BM2" s="276"/>
      <c r="BN2" s="276"/>
      <c r="BO2" s="276"/>
      <c r="BS2" s="275"/>
      <c r="BT2" s="275"/>
      <c r="BU2" s="276"/>
      <c r="BV2" s="276"/>
      <c r="BW2" s="276"/>
      <c r="CA2" s="275"/>
      <c r="CB2" s="275"/>
      <c r="CC2" s="276"/>
      <c r="CD2" s="276"/>
      <c r="CE2" s="276"/>
      <c r="CI2" s="275"/>
      <c r="CJ2" s="275"/>
      <c r="CK2" s="276"/>
      <c r="CL2" s="276"/>
      <c r="CM2" s="276"/>
      <c r="CQ2" s="275"/>
      <c r="CR2" s="275"/>
      <c r="CS2" s="276"/>
      <c r="CT2" s="276"/>
      <c r="CU2" s="276"/>
      <c r="CY2" s="275"/>
      <c r="CZ2" s="275"/>
      <c r="DA2" s="276"/>
      <c r="DB2" s="276"/>
      <c r="DC2" s="276"/>
      <c r="DG2" s="275"/>
      <c r="DH2" s="275"/>
      <c r="DI2" s="276"/>
      <c r="DJ2" s="276"/>
      <c r="DK2" s="276"/>
      <c r="DO2" s="275"/>
      <c r="DP2" s="275"/>
      <c r="DQ2" s="276"/>
      <c r="DR2" s="276"/>
      <c r="DS2" s="276"/>
      <c r="DW2" s="275"/>
      <c r="DX2" s="275"/>
      <c r="DY2" s="276"/>
      <c r="DZ2" s="276"/>
      <c r="EA2" s="276"/>
      <c r="EE2" s="275"/>
      <c r="EF2" s="275"/>
      <c r="EG2" s="276"/>
      <c r="EH2" s="276"/>
      <c r="EI2" s="276"/>
      <c r="EM2" s="275"/>
      <c r="EN2" s="275"/>
      <c r="EO2" s="276"/>
      <c r="EP2" s="276"/>
      <c r="EQ2" s="276"/>
      <c r="EU2" s="275"/>
      <c r="EV2" s="275"/>
      <c r="EW2" s="276"/>
      <c r="EX2" s="276"/>
      <c r="EY2" s="276"/>
      <c r="FC2" s="275"/>
      <c r="FD2" s="275"/>
      <c r="FE2" s="276"/>
      <c r="FF2" s="276"/>
      <c r="FG2" s="276"/>
      <c r="FK2" s="275"/>
      <c r="FL2" s="275"/>
      <c r="FM2" s="276"/>
      <c r="FN2" s="276"/>
      <c r="FO2" s="276"/>
      <c r="FS2" s="275"/>
      <c r="FT2" s="275"/>
      <c r="FU2" s="276"/>
      <c r="FV2" s="276"/>
      <c r="FW2" s="276"/>
      <c r="GA2" s="275"/>
      <c r="GB2" s="275"/>
      <c r="GC2" s="276"/>
      <c r="GD2" s="276"/>
      <c r="GE2" s="276"/>
      <c r="GI2" s="275"/>
      <c r="GJ2" s="275"/>
      <c r="GK2" s="276"/>
      <c r="GL2" s="276"/>
      <c r="GM2" s="276"/>
      <c r="GQ2" s="275"/>
      <c r="GR2" s="275"/>
      <c r="GS2" s="276"/>
      <c r="GT2" s="276"/>
      <c r="GU2" s="276"/>
      <c r="GY2" s="275"/>
      <c r="GZ2" s="275"/>
      <c r="HA2" s="276"/>
      <c r="HB2" s="276"/>
      <c r="HC2" s="276"/>
      <c r="HG2" s="275"/>
      <c r="HH2" s="275"/>
      <c r="HI2" s="276"/>
      <c r="HJ2" s="276"/>
      <c r="HK2" s="276"/>
      <c r="HO2" s="275"/>
      <c r="HP2" s="275"/>
      <c r="HQ2" s="276"/>
      <c r="HR2" s="276"/>
      <c r="HS2" s="276"/>
      <c r="HW2" s="275"/>
      <c r="HX2" s="275"/>
      <c r="HY2" s="276"/>
      <c r="HZ2" s="276"/>
      <c r="IA2" s="276"/>
      <c r="IE2" s="275"/>
      <c r="IF2" s="275"/>
      <c r="IG2" s="276"/>
      <c r="IH2" s="276"/>
      <c r="II2" s="276"/>
      <c r="IM2" s="275"/>
      <c r="IN2" s="275"/>
      <c r="IO2" s="276"/>
      <c r="IP2" s="276"/>
      <c r="IQ2" s="276"/>
      <c r="IU2" s="275"/>
      <c r="IV2" s="275"/>
      <c r="IW2" s="276"/>
      <c r="IX2" s="276"/>
      <c r="IY2" s="276"/>
      <c r="JC2" s="275"/>
      <c r="JD2" s="275"/>
      <c r="JE2" s="276"/>
      <c r="JF2" s="276"/>
      <c r="JG2" s="276"/>
      <c r="JK2" s="275"/>
      <c r="JL2" s="275"/>
      <c r="JM2" s="276"/>
      <c r="JN2" s="276"/>
      <c r="JO2" s="276"/>
      <c r="JS2" s="275"/>
      <c r="JT2" s="275"/>
      <c r="JU2" s="276"/>
      <c r="JV2" s="276"/>
      <c r="JW2" s="276"/>
      <c r="KA2" s="275"/>
      <c r="KB2" s="275"/>
      <c r="KC2" s="276"/>
      <c r="KD2" s="276"/>
      <c r="KE2" s="276"/>
      <c r="KI2" s="275"/>
      <c r="KJ2" s="275"/>
      <c r="KK2" s="276"/>
      <c r="KL2" s="276"/>
      <c r="KM2" s="276"/>
      <c r="KQ2" s="275"/>
      <c r="KR2" s="275"/>
      <c r="KS2" s="276"/>
      <c r="KT2" s="276"/>
      <c r="KU2" s="276"/>
      <c r="KY2" s="275"/>
      <c r="KZ2" s="275"/>
      <c r="LA2" s="276"/>
      <c r="LB2" s="276"/>
      <c r="LC2" s="276"/>
      <c r="LG2" s="275"/>
      <c r="LH2" s="275"/>
      <c r="LI2" s="276"/>
      <c r="LJ2" s="276"/>
      <c r="LK2" s="276"/>
      <c r="LO2" s="275"/>
      <c r="LP2" s="275"/>
      <c r="LQ2" s="276"/>
      <c r="LR2" s="276"/>
      <c r="LS2" s="276"/>
      <c r="LW2" s="275"/>
      <c r="LX2" s="275"/>
      <c r="LY2" s="276"/>
      <c r="LZ2" s="276"/>
      <c r="MA2" s="276"/>
      <c r="ME2" s="275"/>
      <c r="MF2" s="275"/>
      <c r="MG2" s="276"/>
      <c r="MH2" s="276"/>
      <c r="MI2" s="276"/>
      <c r="MM2" s="275"/>
      <c r="MN2" s="275"/>
      <c r="MO2" s="276"/>
      <c r="MP2" s="276"/>
      <c r="MQ2" s="276"/>
      <c r="MU2" s="275"/>
      <c r="MV2" s="275"/>
      <c r="MW2" s="276"/>
      <c r="MX2" s="276"/>
      <c r="MY2" s="276"/>
      <c r="NC2" s="275"/>
      <c r="ND2" s="275"/>
      <c r="NE2" s="276"/>
      <c r="NF2" s="276"/>
      <c r="NG2" s="276"/>
      <c r="NK2" s="275"/>
      <c r="NL2" s="275"/>
      <c r="NM2" s="276"/>
      <c r="NN2" s="276"/>
      <c r="NO2" s="276"/>
      <c r="NS2" s="275"/>
      <c r="NT2" s="275"/>
      <c r="NU2" s="276"/>
      <c r="NV2" s="276"/>
      <c r="NW2" s="276"/>
      <c r="OA2" s="275"/>
      <c r="OB2" s="275"/>
      <c r="OC2" s="276"/>
      <c r="OD2" s="276"/>
      <c r="OE2" s="276"/>
      <c r="OI2" s="275"/>
      <c r="OJ2" s="275"/>
      <c r="OK2" s="276"/>
      <c r="OL2" s="276"/>
      <c r="OM2" s="276"/>
      <c r="OQ2" s="275"/>
      <c r="OR2" s="275"/>
      <c r="OS2" s="276"/>
      <c r="OT2" s="276"/>
      <c r="OU2" s="276"/>
      <c r="OY2" s="275"/>
      <c r="OZ2" s="275"/>
      <c r="PA2" s="276"/>
      <c r="PB2" s="276"/>
      <c r="PC2" s="276"/>
      <c r="PG2" s="275"/>
      <c r="PH2" s="275"/>
      <c r="PI2" s="276"/>
      <c r="PJ2" s="276"/>
      <c r="PK2" s="276"/>
      <c r="PO2" s="275"/>
      <c r="PP2" s="275"/>
      <c r="PQ2" s="276"/>
      <c r="PR2" s="276"/>
      <c r="PS2" s="276"/>
      <c r="PW2" s="275"/>
      <c r="PX2" s="275"/>
      <c r="PY2" s="276"/>
      <c r="PZ2" s="276"/>
      <c r="QA2" s="276"/>
      <c r="QE2" s="275"/>
      <c r="QF2" s="275"/>
      <c r="QG2" s="276"/>
      <c r="QH2" s="276"/>
      <c r="QI2" s="276"/>
      <c r="QM2" s="275"/>
      <c r="QN2" s="275"/>
      <c r="QO2" s="276"/>
      <c r="QP2" s="276"/>
      <c r="QQ2" s="276"/>
      <c r="QU2" s="275"/>
      <c r="QV2" s="275"/>
      <c r="QW2" s="276"/>
      <c r="QX2" s="276"/>
      <c r="QY2" s="276"/>
      <c r="RC2" s="275"/>
      <c r="RD2" s="275"/>
      <c r="RE2" s="276"/>
      <c r="RF2" s="276"/>
      <c r="RG2" s="276"/>
      <c r="RK2" s="275"/>
      <c r="RL2" s="275"/>
      <c r="RM2" s="276"/>
      <c r="RN2" s="276"/>
      <c r="RO2" s="276"/>
      <c r="RS2" s="275"/>
      <c r="RT2" s="275"/>
      <c r="RU2" s="276"/>
      <c r="RV2" s="276"/>
      <c r="RW2" s="276"/>
      <c r="SA2" s="275"/>
      <c r="SB2" s="275"/>
      <c r="SC2" s="276"/>
      <c r="SD2" s="276"/>
      <c r="SE2" s="276"/>
      <c r="SI2" s="275"/>
      <c r="SJ2" s="275"/>
      <c r="SK2" s="276"/>
      <c r="SL2" s="276"/>
      <c r="SM2" s="276"/>
      <c r="SQ2" s="275"/>
      <c r="SR2" s="275"/>
      <c r="SS2" s="276"/>
      <c r="ST2" s="276"/>
      <c r="SU2" s="276"/>
      <c r="SY2" s="275"/>
      <c r="SZ2" s="275"/>
      <c r="TA2" s="276"/>
      <c r="TB2" s="276"/>
      <c r="TC2" s="276"/>
      <c r="TG2" s="275"/>
      <c r="TH2" s="275"/>
      <c r="TI2" s="276"/>
      <c r="TJ2" s="276"/>
      <c r="TK2" s="276"/>
      <c r="TO2" s="275"/>
      <c r="TP2" s="275"/>
      <c r="TQ2" s="276"/>
      <c r="TR2" s="276"/>
      <c r="TS2" s="276"/>
      <c r="TW2" s="275"/>
      <c r="TX2" s="275"/>
      <c r="TY2" s="276"/>
      <c r="TZ2" s="276"/>
      <c r="UA2" s="276"/>
      <c r="UE2" s="275"/>
      <c r="UF2" s="275"/>
      <c r="UG2" s="276"/>
      <c r="UH2" s="276"/>
      <c r="UI2" s="276"/>
      <c r="UM2" s="275"/>
      <c r="UN2" s="275"/>
      <c r="UO2" s="276"/>
      <c r="UP2" s="276"/>
      <c r="UQ2" s="276"/>
      <c r="UU2" s="275"/>
      <c r="UV2" s="275"/>
      <c r="UW2" s="276"/>
      <c r="UX2" s="276"/>
      <c r="UY2" s="276"/>
      <c r="VC2" s="275"/>
      <c r="VD2" s="275"/>
      <c r="VE2" s="276"/>
      <c r="VF2" s="276"/>
      <c r="VG2" s="276"/>
      <c r="VK2" s="275"/>
      <c r="VL2" s="275"/>
      <c r="VM2" s="276"/>
      <c r="VN2" s="276"/>
      <c r="VO2" s="276"/>
      <c r="VS2" s="275"/>
      <c r="VT2" s="275"/>
      <c r="VU2" s="276"/>
      <c r="VV2" s="276"/>
      <c r="VW2" s="276"/>
      <c r="WA2" s="275"/>
      <c r="WB2" s="275"/>
      <c r="WC2" s="276"/>
      <c r="WD2" s="276"/>
      <c r="WE2" s="276"/>
      <c r="WI2" s="275"/>
      <c r="WJ2" s="275"/>
      <c r="WK2" s="276"/>
      <c r="WL2" s="276"/>
      <c r="WM2" s="276"/>
      <c r="WQ2" s="275"/>
      <c r="WR2" s="275"/>
      <c r="WS2" s="276"/>
      <c r="WT2" s="276"/>
      <c r="WU2" s="276"/>
      <c r="WY2" s="275"/>
      <c r="WZ2" s="275"/>
      <c r="XA2" s="276"/>
      <c r="XB2" s="276"/>
      <c r="XC2" s="276"/>
      <c r="XG2" s="275"/>
      <c r="XH2" s="275"/>
      <c r="XI2" s="276"/>
      <c r="XJ2" s="276"/>
      <c r="XK2" s="276"/>
      <c r="XO2" s="275"/>
      <c r="XP2" s="275"/>
      <c r="XQ2" s="276"/>
      <c r="XR2" s="276"/>
      <c r="XS2" s="276"/>
      <c r="XW2" s="275"/>
      <c r="XX2" s="275"/>
      <c r="XY2" s="276"/>
      <c r="XZ2" s="276"/>
      <c r="YA2" s="276"/>
      <c r="YE2" s="275"/>
      <c r="YF2" s="275"/>
      <c r="YG2" s="276"/>
      <c r="YH2" s="276"/>
      <c r="YI2" s="276"/>
      <c r="YM2" s="275"/>
      <c r="YN2" s="275"/>
      <c r="YO2" s="276"/>
      <c r="YP2" s="276"/>
      <c r="YQ2" s="276"/>
      <c r="YU2" s="275"/>
      <c r="YV2" s="275"/>
      <c r="YW2" s="276"/>
      <c r="YX2" s="276"/>
      <c r="YY2" s="276"/>
      <c r="ZC2" s="275"/>
      <c r="ZD2" s="275"/>
      <c r="ZE2" s="276"/>
      <c r="ZF2" s="276"/>
      <c r="ZG2" s="276"/>
      <c r="ZK2" s="275"/>
      <c r="ZL2" s="275"/>
      <c r="ZM2" s="276"/>
      <c r="ZN2" s="276"/>
      <c r="ZO2" s="276"/>
      <c r="ZS2" s="275"/>
      <c r="ZT2" s="275"/>
      <c r="ZU2" s="276"/>
      <c r="ZV2" s="276"/>
      <c r="ZW2" s="276"/>
      <c r="AAA2" s="275"/>
      <c r="AAB2" s="275"/>
      <c r="AAC2" s="276"/>
      <c r="AAD2" s="276"/>
      <c r="AAE2" s="276"/>
      <c r="AAI2" s="275"/>
      <c r="AAJ2" s="275"/>
      <c r="AAK2" s="276"/>
      <c r="AAL2" s="276"/>
      <c r="AAM2" s="276"/>
      <c r="AAQ2" s="275"/>
      <c r="AAR2" s="275"/>
      <c r="AAS2" s="276"/>
      <c r="AAT2" s="276"/>
      <c r="AAU2" s="276"/>
      <c r="AAY2" s="275"/>
      <c r="AAZ2" s="275"/>
      <c r="ABA2" s="276"/>
      <c r="ABB2" s="276"/>
      <c r="ABC2" s="276"/>
      <c r="ABG2" s="275"/>
      <c r="ABH2" s="275"/>
      <c r="ABI2" s="276"/>
      <c r="ABJ2" s="276"/>
      <c r="ABK2" s="276"/>
      <c r="ABO2" s="275"/>
      <c r="ABP2" s="275"/>
      <c r="ABQ2" s="276"/>
      <c r="ABR2" s="276"/>
      <c r="ABS2" s="276"/>
      <c r="ABW2" s="275"/>
      <c r="ABX2" s="275"/>
      <c r="ABY2" s="276"/>
      <c r="ABZ2" s="276"/>
      <c r="ACA2" s="276"/>
      <c r="ACE2" s="275"/>
      <c r="ACF2" s="275"/>
      <c r="ACG2" s="276"/>
      <c r="ACH2" s="276"/>
      <c r="ACI2" s="276"/>
      <c r="ACM2" s="275"/>
      <c r="ACN2" s="275"/>
      <c r="ACO2" s="276"/>
      <c r="ACP2" s="276"/>
      <c r="ACQ2" s="276"/>
      <c r="ACU2" s="275"/>
      <c r="ACV2" s="275"/>
      <c r="ACW2" s="276"/>
      <c r="ACX2" s="276"/>
      <c r="ACY2" s="276"/>
      <c r="ADC2" s="275"/>
      <c r="ADD2" s="275"/>
      <c r="ADE2" s="276"/>
      <c r="ADF2" s="276"/>
      <c r="ADG2" s="276"/>
      <c r="ADK2" s="275"/>
      <c r="ADL2" s="275"/>
      <c r="ADM2" s="276"/>
      <c r="ADN2" s="276"/>
      <c r="ADO2" s="276"/>
      <c r="ADS2" s="275"/>
      <c r="ADT2" s="275"/>
      <c r="ADU2" s="276"/>
      <c r="ADV2" s="276"/>
      <c r="ADW2" s="276"/>
      <c r="AEA2" s="275"/>
      <c r="AEB2" s="275"/>
      <c r="AEC2" s="276"/>
      <c r="AED2" s="276"/>
      <c r="AEE2" s="276"/>
      <c r="AEI2" s="275"/>
      <c r="AEJ2" s="275"/>
      <c r="AEK2" s="276"/>
      <c r="AEL2" s="276"/>
      <c r="AEM2" s="276"/>
      <c r="AEQ2" s="275"/>
      <c r="AER2" s="275"/>
      <c r="AES2" s="276"/>
      <c r="AET2" s="276"/>
      <c r="AEU2" s="276"/>
      <c r="AEY2" s="275"/>
      <c r="AEZ2" s="275"/>
      <c r="AFA2" s="276"/>
      <c r="AFB2" s="276"/>
      <c r="AFC2" s="276"/>
      <c r="AFG2" s="275"/>
      <c r="AFH2" s="275"/>
      <c r="AFI2" s="276"/>
      <c r="AFJ2" s="276"/>
      <c r="AFK2" s="276"/>
      <c r="AFO2" s="275"/>
      <c r="AFP2" s="275"/>
      <c r="AFQ2" s="276"/>
      <c r="AFR2" s="276"/>
      <c r="AFS2" s="276"/>
      <c r="AFW2" s="275"/>
      <c r="AFX2" s="275"/>
      <c r="AFY2" s="276"/>
      <c r="AFZ2" s="276"/>
      <c r="AGA2" s="276"/>
      <c r="AGE2" s="275"/>
      <c r="AGF2" s="275"/>
      <c r="AGG2" s="276"/>
      <c r="AGH2" s="276"/>
      <c r="AGI2" s="276"/>
      <c r="AGM2" s="275"/>
      <c r="AGN2" s="275"/>
      <c r="AGO2" s="276"/>
      <c r="AGP2" s="276"/>
      <c r="AGQ2" s="276"/>
      <c r="AGU2" s="275"/>
      <c r="AGV2" s="275"/>
      <c r="AGW2" s="276"/>
      <c r="AGX2" s="276"/>
      <c r="AGY2" s="276"/>
      <c r="AHC2" s="275"/>
      <c r="AHD2" s="275"/>
      <c r="AHE2" s="276"/>
      <c r="AHF2" s="276"/>
      <c r="AHG2" s="276"/>
      <c r="AHK2" s="275"/>
      <c r="AHL2" s="275"/>
      <c r="AHM2" s="276"/>
      <c r="AHN2" s="276"/>
      <c r="AHO2" s="276"/>
      <c r="AHS2" s="275"/>
      <c r="AHT2" s="275"/>
      <c r="AHU2" s="276"/>
      <c r="AHV2" s="276"/>
      <c r="AHW2" s="276"/>
      <c r="AIA2" s="275"/>
      <c r="AIB2" s="275"/>
      <c r="AIC2" s="276"/>
      <c r="AID2" s="276"/>
      <c r="AIE2" s="276"/>
      <c r="AII2" s="275"/>
      <c r="AIJ2" s="275"/>
      <c r="AIK2" s="276"/>
      <c r="AIL2" s="276"/>
      <c r="AIM2" s="276"/>
      <c r="AIQ2" s="275"/>
      <c r="AIR2" s="275"/>
      <c r="AIS2" s="276"/>
      <c r="AIT2" s="276"/>
      <c r="AIU2" s="276"/>
      <c r="AIY2" s="275"/>
      <c r="AIZ2" s="275"/>
      <c r="AJA2" s="276"/>
      <c r="AJB2" s="276"/>
      <c r="AJC2" s="276"/>
      <c r="AJG2" s="275"/>
      <c r="AJH2" s="275"/>
      <c r="AJI2" s="276"/>
      <c r="AJJ2" s="276"/>
      <c r="AJK2" s="276"/>
      <c r="AJO2" s="275"/>
      <c r="AJP2" s="275"/>
      <c r="AJQ2" s="276"/>
      <c r="AJR2" s="276"/>
      <c r="AJS2" s="276"/>
      <c r="AJW2" s="275"/>
      <c r="AJX2" s="275"/>
      <c r="AJY2" s="276"/>
      <c r="AJZ2" s="276"/>
      <c r="AKA2" s="276"/>
      <c r="AKE2" s="275"/>
      <c r="AKF2" s="275"/>
      <c r="AKG2" s="276"/>
      <c r="AKH2" s="276"/>
      <c r="AKI2" s="276"/>
      <c r="AKM2" s="275"/>
      <c r="AKN2" s="275"/>
      <c r="AKO2" s="276"/>
      <c r="AKP2" s="276"/>
      <c r="AKQ2" s="276"/>
      <c r="AKU2" s="275"/>
      <c r="AKV2" s="275"/>
      <c r="AKW2" s="276"/>
      <c r="AKX2" s="276"/>
      <c r="AKY2" s="276"/>
      <c r="ALC2" s="275"/>
      <c r="ALD2" s="275"/>
      <c r="ALE2" s="276"/>
      <c r="ALF2" s="276"/>
      <c r="ALG2" s="276"/>
      <c r="ALK2" s="275"/>
      <c r="ALL2" s="275"/>
      <c r="ALM2" s="276"/>
      <c r="ALN2" s="276"/>
      <c r="ALO2" s="276"/>
      <c r="ALS2" s="275"/>
      <c r="ALT2" s="275"/>
      <c r="ALU2" s="276"/>
      <c r="ALV2" s="276"/>
      <c r="ALW2" s="276"/>
      <c r="AMA2" s="275"/>
      <c r="AMB2" s="275"/>
      <c r="AMC2" s="276"/>
      <c r="AMD2" s="276"/>
      <c r="AME2" s="276"/>
      <c r="AMI2" s="275"/>
      <c r="AMJ2" s="275"/>
      <c r="AMK2" s="276"/>
      <c r="AML2" s="276"/>
      <c r="AMM2" s="276"/>
      <c r="AMQ2" s="275"/>
      <c r="AMR2" s="275"/>
      <c r="AMS2" s="276"/>
      <c r="AMT2" s="276"/>
      <c r="AMU2" s="276"/>
      <c r="AMY2" s="275"/>
      <c r="AMZ2" s="275"/>
      <c r="ANA2" s="276"/>
      <c r="ANB2" s="276"/>
      <c r="ANC2" s="276"/>
      <c r="ANG2" s="275"/>
      <c r="ANH2" s="275"/>
      <c r="ANI2" s="276"/>
      <c r="ANJ2" s="276"/>
      <c r="ANK2" s="276"/>
      <c r="ANO2" s="275"/>
      <c r="ANP2" s="275"/>
      <c r="ANQ2" s="276"/>
      <c r="ANR2" s="276"/>
      <c r="ANS2" s="276"/>
      <c r="ANW2" s="275"/>
      <c r="ANX2" s="275"/>
      <c r="ANY2" s="276"/>
      <c r="ANZ2" s="276"/>
      <c r="AOA2" s="276"/>
      <c r="AOE2" s="275"/>
      <c r="AOF2" s="275"/>
      <c r="AOG2" s="276"/>
      <c r="AOH2" s="276"/>
      <c r="AOI2" s="276"/>
      <c r="AOM2" s="275"/>
      <c r="AON2" s="275"/>
      <c r="AOO2" s="276"/>
      <c r="AOP2" s="276"/>
      <c r="AOQ2" s="276"/>
      <c r="AOU2" s="275"/>
      <c r="AOV2" s="275"/>
      <c r="AOW2" s="276"/>
      <c r="AOX2" s="276"/>
      <c r="AOY2" s="276"/>
      <c r="APC2" s="275"/>
      <c r="APD2" s="275"/>
      <c r="APE2" s="276"/>
      <c r="APF2" s="276"/>
      <c r="APG2" s="276"/>
      <c r="APK2" s="275"/>
      <c r="APL2" s="275"/>
      <c r="APM2" s="276"/>
      <c r="APN2" s="276"/>
      <c r="APO2" s="276"/>
      <c r="APS2" s="275"/>
      <c r="APT2" s="275"/>
      <c r="APU2" s="276"/>
      <c r="APV2" s="276"/>
      <c r="APW2" s="276"/>
      <c r="AQA2" s="275"/>
      <c r="AQB2" s="275"/>
      <c r="AQC2" s="276"/>
      <c r="AQD2" s="276"/>
      <c r="AQE2" s="276"/>
      <c r="AQI2" s="275"/>
      <c r="AQJ2" s="275"/>
      <c r="AQK2" s="276"/>
      <c r="AQL2" s="276"/>
      <c r="AQM2" s="276"/>
      <c r="AQQ2" s="275"/>
      <c r="AQR2" s="275"/>
      <c r="AQS2" s="276"/>
      <c r="AQT2" s="276"/>
      <c r="AQU2" s="276"/>
      <c r="AQY2" s="275"/>
      <c r="AQZ2" s="275"/>
      <c r="ARA2" s="276"/>
      <c r="ARB2" s="276"/>
      <c r="ARC2" s="276"/>
      <c r="ARG2" s="275"/>
      <c r="ARH2" s="275"/>
      <c r="ARI2" s="276"/>
      <c r="ARJ2" s="276"/>
      <c r="ARK2" s="276"/>
      <c r="ARO2" s="275"/>
      <c r="ARP2" s="275"/>
      <c r="ARQ2" s="276"/>
      <c r="ARR2" s="276"/>
      <c r="ARS2" s="276"/>
      <c r="ARW2" s="275"/>
      <c r="ARX2" s="275"/>
      <c r="ARY2" s="276"/>
      <c r="ARZ2" s="276"/>
      <c r="ASA2" s="276"/>
      <c r="ASE2" s="275"/>
      <c r="ASF2" s="275"/>
      <c r="ASG2" s="276"/>
      <c r="ASH2" s="276"/>
      <c r="ASI2" s="276"/>
      <c r="ASM2" s="275"/>
      <c r="ASN2" s="275"/>
      <c r="ASO2" s="276"/>
      <c r="ASP2" s="276"/>
      <c r="ASQ2" s="276"/>
      <c r="ASU2" s="275"/>
      <c r="ASV2" s="275"/>
      <c r="ASW2" s="276"/>
      <c r="ASX2" s="276"/>
      <c r="ASY2" s="276"/>
      <c r="ATC2" s="275"/>
      <c r="ATD2" s="275"/>
      <c r="ATE2" s="276"/>
      <c r="ATF2" s="276"/>
      <c r="ATG2" s="276"/>
      <c r="ATK2" s="275"/>
      <c r="ATL2" s="275"/>
      <c r="ATM2" s="276"/>
      <c r="ATN2" s="276"/>
      <c r="ATO2" s="276"/>
      <c r="ATS2" s="275"/>
      <c r="ATT2" s="275"/>
      <c r="ATU2" s="276"/>
      <c r="ATV2" s="276"/>
      <c r="ATW2" s="276"/>
      <c r="AUA2" s="275"/>
      <c r="AUB2" s="275"/>
      <c r="AUC2" s="276"/>
      <c r="AUD2" s="276"/>
      <c r="AUE2" s="276"/>
      <c r="AUI2" s="275"/>
      <c r="AUJ2" s="275"/>
      <c r="AUK2" s="276"/>
      <c r="AUL2" s="276"/>
      <c r="AUM2" s="276"/>
      <c r="AUQ2" s="275"/>
      <c r="AUR2" s="275"/>
      <c r="AUS2" s="276"/>
      <c r="AUT2" s="276"/>
      <c r="AUU2" s="276"/>
      <c r="AUY2" s="275"/>
      <c r="AUZ2" s="275"/>
      <c r="AVA2" s="276"/>
      <c r="AVB2" s="276"/>
      <c r="AVC2" s="276"/>
      <c r="AVG2" s="275"/>
      <c r="AVH2" s="275"/>
      <c r="AVI2" s="276"/>
      <c r="AVJ2" s="276"/>
      <c r="AVK2" s="276"/>
      <c r="AVO2" s="275"/>
      <c r="AVP2" s="275"/>
      <c r="AVQ2" s="276"/>
      <c r="AVR2" s="276"/>
      <c r="AVS2" s="276"/>
      <c r="AVW2" s="275"/>
      <c r="AVX2" s="275"/>
      <c r="AVY2" s="276"/>
      <c r="AVZ2" s="276"/>
      <c r="AWA2" s="276"/>
      <c r="AWE2" s="275"/>
      <c r="AWF2" s="275"/>
      <c r="AWG2" s="276"/>
      <c r="AWH2" s="276"/>
      <c r="AWI2" s="276"/>
      <c r="AWM2" s="275"/>
      <c r="AWN2" s="275"/>
      <c r="AWO2" s="276"/>
      <c r="AWP2" s="276"/>
      <c r="AWQ2" s="276"/>
      <c r="AWU2" s="275"/>
      <c r="AWV2" s="275"/>
      <c r="AWW2" s="276"/>
      <c r="AWX2" s="276"/>
      <c r="AWY2" s="276"/>
      <c r="AXC2" s="275"/>
      <c r="AXD2" s="275"/>
      <c r="AXE2" s="276"/>
      <c r="AXF2" s="276"/>
      <c r="AXG2" s="276"/>
      <c r="AXK2" s="275"/>
      <c r="AXL2" s="275"/>
      <c r="AXM2" s="276"/>
      <c r="AXN2" s="276"/>
      <c r="AXO2" s="276"/>
      <c r="AXS2" s="275"/>
      <c r="AXT2" s="275"/>
      <c r="AXU2" s="276"/>
      <c r="AXV2" s="276"/>
      <c r="AXW2" s="276"/>
      <c r="AYA2" s="275"/>
      <c r="AYB2" s="275"/>
      <c r="AYC2" s="276"/>
      <c r="AYD2" s="276"/>
      <c r="AYE2" s="276"/>
      <c r="AYI2" s="275"/>
      <c r="AYJ2" s="275"/>
      <c r="AYK2" s="276"/>
      <c r="AYL2" s="276"/>
      <c r="AYM2" s="276"/>
      <c r="AYQ2" s="275"/>
      <c r="AYR2" s="275"/>
      <c r="AYS2" s="276"/>
      <c r="AYT2" s="276"/>
      <c r="AYU2" s="276"/>
      <c r="AYY2" s="275"/>
      <c r="AYZ2" s="275"/>
      <c r="AZA2" s="276"/>
      <c r="AZB2" s="276"/>
      <c r="AZC2" s="276"/>
      <c r="AZG2" s="275"/>
      <c r="AZH2" s="275"/>
      <c r="AZI2" s="276"/>
      <c r="AZJ2" s="276"/>
      <c r="AZK2" s="276"/>
      <c r="AZO2" s="275"/>
      <c r="AZP2" s="275"/>
      <c r="AZQ2" s="276"/>
      <c r="AZR2" s="276"/>
      <c r="AZS2" s="276"/>
      <c r="AZW2" s="275"/>
      <c r="AZX2" s="275"/>
      <c r="AZY2" s="276"/>
      <c r="AZZ2" s="276"/>
      <c r="BAA2" s="276"/>
      <c r="BAE2" s="275"/>
      <c r="BAF2" s="275"/>
      <c r="BAG2" s="276"/>
      <c r="BAH2" s="276"/>
      <c r="BAI2" s="276"/>
      <c r="BAM2" s="275"/>
      <c r="BAN2" s="275"/>
      <c r="BAO2" s="276"/>
      <c r="BAP2" s="276"/>
      <c r="BAQ2" s="276"/>
      <c r="BAU2" s="275"/>
      <c r="BAV2" s="275"/>
      <c r="BAW2" s="276"/>
      <c r="BAX2" s="276"/>
      <c r="BAY2" s="276"/>
      <c r="BBC2" s="275"/>
      <c r="BBD2" s="275"/>
      <c r="BBE2" s="276"/>
      <c r="BBF2" s="276"/>
      <c r="BBG2" s="276"/>
      <c r="BBK2" s="275"/>
      <c r="BBL2" s="275"/>
      <c r="BBM2" s="276"/>
      <c r="BBN2" s="276"/>
      <c r="BBO2" s="276"/>
      <c r="BBS2" s="275"/>
      <c r="BBT2" s="275"/>
      <c r="BBU2" s="276"/>
      <c r="BBV2" s="276"/>
      <c r="BBW2" s="276"/>
      <c r="BCA2" s="275"/>
      <c r="BCB2" s="275"/>
      <c r="BCC2" s="276"/>
      <c r="BCD2" s="276"/>
      <c r="BCE2" s="276"/>
      <c r="BCI2" s="275"/>
      <c r="BCJ2" s="275"/>
      <c r="BCK2" s="276"/>
      <c r="BCL2" s="276"/>
      <c r="BCM2" s="276"/>
      <c r="BCQ2" s="275"/>
      <c r="BCR2" s="275"/>
      <c r="BCS2" s="276"/>
      <c r="BCT2" s="276"/>
      <c r="BCU2" s="276"/>
      <c r="BCY2" s="275"/>
      <c r="BCZ2" s="275"/>
      <c r="BDA2" s="276"/>
      <c r="BDB2" s="276"/>
      <c r="BDC2" s="276"/>
      <c r="BDG2" s="275"/>
      <c r="BDH2" s="275"/>
      <c r="BDI2" s="276"/>
      <c r="BDJ2" s="276"/>
      <c r="BDK2" s="276"/>
      <c r="BDO2" s="275"/>
      <c r="BDP2" s="275"/>
      <c r="BDQ2" s="276"/>
      <c r="BDR2" s="276"/>
      <c r="BDS2" s="276"/>
      <c r="BDW2" s="275"/>
      <c r="BDX2" s="275"/>
      <c r="BDY2" s="276"/>
      <c r="BDZ2" s="276"/>
      <c r="BEA2" s="276"/>
      <c r="BEE2" s="275"/>
      <c r="BEF2" s="275"/>
      <c r="BEG2" s="276"/>
      <c r="BEH2" s="276"/>
      <c r="BEI2" s="276"/>
      <c r="BEM2" s="275"/>
      <c r="BEN2" s="275"/>
      <c r="BEO2" s="276"/>
      <c r="BEP2" s="276"/>
      <c r="BEQ2" s="276"/>
      <c r="BEU2" s="275"/>
      <c r="BEV2" s="275"/>
      <c r="BEW2" s="276"/>
      <c r="BEX2" s="276"/>
      <c r="BEY2" s="276"/>
      <c r="BFC2" s="275"/>
      <c r="BFD2" s="275"/>
      <c r="BFE2" s="276"/>
      <c r="BFF2" s="276"/>
      <c r="BFG2" s="276"/>
      <c r="BFK2" s="275"/>
      <c r="BFL2" s="275"/>
      <c r="BFM2" s="276"/>
      <c r="BFN2" s="276"/>
      <c r="BFO2" s="276"/>
      <c r="BFS2" s="275"/>
      <c r="BFT2" s="275"/>
      <c r="BFU2" s="276"/>
      <c r="BFV2" s="276"/>
      <c r="BFW2" s="276"/>
      <c r="BGA2" s="275"/>
      <c r="BGB2" s="275"/>
      <c r="BGC2" s="276"/>
      <c r="BGD2" s="276"/>
      <c r="BGE2" s="276"/>
      <c r="BGI2" s="275"/>
      <c r="BGJ2" s="275"/>
      <c r="BGK2" s="276"/>
      <c r="BGL2" s="276"/>
      <c r="BGM2" s="276"/>
      <c r="BGQ2" s="275"/>
      <c r="BGR2" s="275"/>
      <c r="BGS2" s="276"/>
      <c r="BGT2" s="276"/>
      <c r="BGU2" s="276"/>
      <c r="BGY2" s="275"/>
      <c r="BGZ2" s="275"/>
      <c r="BHA2" s="276"/>
      <c r="BHB2" s="276"/>
      <c r="BHC2" s="276"/>
      <c r="BHG2" s="275"/>
      <c r="BHH2" s="275"/>
      <c r="BHI2" s="276"/>
      <c r="BHJ2" s="276"/>
      <c r="BHK2" s="276"/>
      <c r="BHO2" s="275"/>
      <c r="BHP2" s="275"/>
      <c r="BHQ2" s="276"/>
      <c r="BHR2" s="276"/>
      <c r="BHS2" s="276"/>
      <c r="BHW2" s="275"/>
      <c r="BHX2" s="275"/>
      <c r="BHY2" s="276"/>
      <c r="BHZ2" s="276"/>
      <c r="BIA2" s="276"/>
      <c r="BIE2" s="275"/>
      <c r="BIF2" s="275"/>
      <c r="BIG2" s="276"/>
      <c r="BIH2" s="276"/>
      <c r="BII2" s="276"/>
      <c r="BIM2" s="275"/>
      <c r="BIN2" s="275"/>
      <c r="BIO2" s="276"/>
      <c r="BIP2" s="276"/>
      <c r="BIQ2" s="276"/>
      <c r="BIU2" s="275"/>
      <c r="BIV2" s="275"/>
      <c r="BIW2" s="276"/>
      <c r="BIX2" s="276"/>
      <c r="BIY2" s="276"/>
      <c r="BJC2" s="275"/>
      <c r="BJD2" s="275"/>
      <c r="BJE2" s="276"/>
      <c r="BJF2" s="276"/>
      <c r="BJG2" s="276"/>
      <c r="BJK2" s="275"/>
      <c r="BJL2" s="275"/>
      <c r="BJM2" s="276"/>
      <c r="BJN2" s="276"/>
      <c r="BJO2" s="276"/>
      <c r="BJS2" s="275"/>
      <c r="BJT2" s="275"/>
      <c r="BJU2" s="276"/>
      <c r="BJV2" s="276"/>
      <c r="BJW2" s="276"/>
      <c r="BKA2" s="275"/>
      <c r="BKB2" s="275"/>
      <c r="BKC2" s="276"/>
      <c r="BKD2" s="276"/>
      <c r="BKE2" s="276"/>
      <c r="BKI2" s="275"/>
      <c r="BKJ2" s="275"/>
      <c r="BKK2" s="276"/>
      <c r="BKL2" s="276"/>
      <c r="BKM2" s="276"/>
      <c r="BKQ2" s="275"/>
      <c r="BKR2" s="275"/>
      <c r="BKS2" s="276"/>
      <c r="BKT2" s="276"/>
      <c r="BKU2" s="276"/>
      <c r="BKY2" s="275"/>
      <c r="BKZ2" s="275"/>
      <c r="BLA2" s="276"/>
      <c r="BLB2" s="276"/>
      <c r="BLC2" s="276"/>
      <c r="BLG2" s="275"/>
      <c r="BLH2" s="275"/>
      <c r="BLI2" s="276"/>
      <c r="BLJ2" s="276"/>
      <c r="BLK2" s="276"/>
      <c r="BLO2" s="275"/>
      <c r="BLP2" s="275"/>
      <c r="BLQ2" s="276"/>
      <c r="BLR2" s="276"/>
      <c r="BLS2" s="276"/>
      <c r="BLW2" s="275"/>
      <c r="BLX2" s="275"/>
      <c r="BLY2" s="276"/>
      <c r="BLZ2" s="276"/>
      <c r="BMA2" s="276"/>
      <c r="BME2" s="275"/>
      <c r="BMF2" s="275"/>
      <c r="BMG2" s="276"/>
      <c r="BMH2" s="276"/>
      <c r="BMI2" s="276"/>
      <c r="BMM2" s="275"/>
      <c r="BMN2" s="275"/>
      <c r="BMO2" s="276"/>
      <c r="BMP2" s="276"/>
      <c r="BMQ2" s="276"/>
      <c r="BMU2" s="275"/>
      <c r="BMV2" s="275"/>
      <c r="BMW2" s="276"/>
      <c r="BMX2" s="276"/>
      <c r="BMY2" s="276"/>
      <c r="BNC2" s="275"/>
      <c r="BND2" s="275"/>
      <c r="BNE2" s="276"/>
      <c r="BNF2" s="276"/>
      <c r="BNG2" s="276"/>
      <c r="BNK2" s="275"/>
      <c r="BNL2" s="275"/>
      <c r="BNM2" s="276"/>
      <c r="BNN2" s="276"/>
      <c r="BNO2" s="276"/>
      <c r="BNS2" s="275"/>
      <c r="BNT2" s="275"/>
      <c r="BNU2" s="276"/>
      <c r="BNV2" s="276"/>
      <c r="BNW2" s="276"/>
      <c r="BOA2" s="275"/>
      <c r="BOB2" s="275"/>
      <c r="BOC2" s="276"/>
      <c r="BOD2" s="276"/>
      <c r="BOE2" s="276"/>
      <c r="BOI2" s="275"/>
      <c r="BOJ2" s="275"/>
      <c r="BOK2" s="276"/>
      <c r="BOL2" s="276"/>
      <c r="BOM2" s="276"/>
      <c r="BOQ2" s="275"/>
      <c r="BOR2" s="275"/>
      <c r="BOS2" s="276"/>
      <c r="BOT2" s="276"/>
      <c r="BOU2" s="276"/>
      <c r="BOY2" s="275"/>
      <c r="BOZ2" s="275"/>
      <c r="BPA2" s="276"/>
      <c r="BPB2" s="276"/>
      <c r="BPC2" s="276"/>
      <c r="BPG2" s="275"/>
      <c r="BPH2" s="275"/>
      <c r="BPI2" s="276"/>
      <c r="BPJ2" s="276"/>
      <c r="BPK2" s="276"/>
      <c r="BPO2" s="275"/>
      <c r="BPP2" s="275"/>
      <c r="BPQ2" s="276"/>
      <c r="BPR2" s="276"/>
      <c r="BPS2" s="276"/>
      <c r="BPW2" s="275"/>
      <c r="BPX2" s="275"/>
      <c r="BPY2" s="276"/>
      <c r="BPZ2" s="276"/>
      <c r="BQA2" s="276"/>
      <c r="BQE2" s="275"/>
      <c r="BQF2" s="275"/>
      <c r="BQG2" s="276"/>
      <c r="BQH2" s="276"/>
      <c r="BQI2" s="276"/>
      <c r="BQM2" s="275"/>
      <c r="BQN2" s="275"/>
      <c r="BQO2" s="276"/>
      <c r="BQP2" s="276"/>
      <c r="BQQ2" s="276"/>
      <c r="BQU2" s="275"/>
      <c r="BQV2" s="275"/>
      <c r="BQW2" s="276"/>
      <c r="BQX2" s="276"/>
      <c r="BQY2" s="276"/>
      <c r="BRC2" s="275"/>
      <c r="BRD2" s="275"/>
      <c r="BRE2" s="276"/>
      <c r="BRF2" s="276"/>
      <c r="BRG2" s="276"/>
      <c r="BRK2" s="275"/>
      <c r="BRL2" s="275"/>
      <c r="BRM2" s="276"/>
      <c r="BRN2" s="276"/>
      <c r="BRO2" s="276"/>
      <c r="BRS2" s="275"/>
      <c r="BRT2" s="275"/>
      <c r="BRU2" s="276"/>
      <c r="BRV2" s="276"/>
      <c r="BRW2" s="276"/>
      <c r="BSA2" s="275"/>
      <c r="BSB2" s="275"/>
      <c r="BSC2" s="276"/>
      <c r="BSD2" s="276"/>
      <c r="BSE2" s="276"/>
      <c r="BSI2" s="275"/>
      <c r="BSJ2" s="275"/>
      <c r="BSK2" s="276"/>
      <c r="BSL2" s="276"/>
      <c r="BSM2" s="276"/>
      <c r="BSQ2" s="275"/>
      <c r="BSR2" s="275"/>
      <c r="BSS2" s="276"/>
      <c r="BST2" s="276"/>
      <c r="BSU2" s="276"/>
      <c r="BSY2" s="275"/>
      <c r="BSZ2" s="275"/>
      <c r="BTA2" s="276"/>
      <c r="BTB2" s="276"/>
      <c r="BTC2" s="276"/>
      <c r="BTG2" s="275"/>
      <c r="BTH2" s="275"/>
      <c r="BTI2" s="276"/>
      <c r="BTJ2" s="276"/>
      <c r="BTK2" s="276"/>
      <c r="BTO2" s="275"/>
      <c r="BTP2" s="275"/>
      <c r="BTQ2" s="276"/>
      <c r="BTR2" s="276"/>
      <c r="BTS2" s="276"/>
      <c r="BTW2" s="275"/>
      <c r="BTX2" s="275"/>
      <c r="BTY2" s="276"/>
      <c r="BTZ2" s="276"/>
      <c r="BUA2" s="276"/>
      <c r="BUE2" s="275"/>
      <c r="BUF2" s="275"/>
      <c r="BUG2" s="276"/>
      <c r="BUH2" s="276"/>
      <c r="BUI2" s="276"/>
      <c r="BUM2" s="275"/>
      <c r="BUN2" s="275"/>
      <c r="BUO2" s="276"/>
      <c r="BUP2" s="276"/>
      <c r="BUQ2" s="276"/>
      <c r="BUU2" s="275"/>
      <c r="BUV2" s="275"/>
      <c r="BUW2" s="276"/>
      <c r="BUX2" s="276"/>
      <c r="BUY2" s="276"/>
      <c r="BVC2" s="275"/>
      <c r="BVD2" s="275"/>
      <c r="BVE2" s="276"/>
      <c r="BVF2" s="276"/>
      <c r="BVG2" s="276"/>
      <c r="BVK2" s="275"/>
      <c r="BVL2" s="275"/>
      <c r="BVM2" s="276"/>
      <c r="BVN2" s="276"/>
      <c r="BVO2" s="276"/>
      <c r="BVS2" s="275"/>
      <c r="BVT2" s="275"/>
      <c r="BVU2" s="276"/>
      <c r="BVV2" s="276"/>
      <c r="BVW2" s="276"/>
      <c r="BWA2" s="275"/>
      <c r="BWB2" s="275"/>
      <c r="BWC2" s="276"/>
      <c r="BWD2" s="276"/>
      <c r="BWE2" s="276"/>
      <c r="BWI2" s="275"/>
      <c r="BWJ2" s="275"/>
      <c r="BWK2" s="276"/>
      <c r="BWL2" s="276"/>
      <c r="BWM2" s="276"/>
      <c r="BWQ2" s="275"/>
      <c r="BWR2" s="275"/>
      <c r="BWS2" s="276"/>
      <c r="BWT2" s="276"/>
      <c r="BWU2" s="276"/>
      <c r="BWY2" s="275"/>
      <c r="BWZ2" s="275"/>
      <c r="BXA2" s="276"/>
      <c r="BXB2" s="276"/>
      <c r="BXC2" s="276"/>
      <c r="BXG2" s="275"/>
      <c r="BXH2" s="275"/>
      <c r="BXI2" s="276"/>
      <c r="BXJ2" s="276"/>
      <c r="BXK2" s="276"/>
      <c r="BXO2" s="275"/>
      <c r="BXP2" s="275"/>
      <c r="BXQ2" s="276"/>
      <c r="BXR2" s="276"/>
      <c r="BXS2" s="276"/>
      <c r="BXW2" s="275"/>
      <c r="BXX2" s="275"/>
      <c r="BXY2" s="276"/>
      <c r="BXZ2" s="276"/>
      <c r="BYA2" s="276"/>
      <c r="BYE2" s="275"/>
      <c r="BYF2" s="275"/>
      <c r="BYG2" s="276"/>
      <c r="BYH2" s="276"/>
      <c r="BYI2" s="276"/>
      <c r="BYM2" s="275"/>
      <c r="BYN2" s="275"/>
      <c r="BYO2" s="276"/>
      <c r="BYP2" s="276"/>
      <c r="BYQ2" s="276"/>
      <c r="BYU2" s="275"/>
      <c r="BYV2" s="275"/>
      <c r="BYW2" s="276"/>
      <c r="BYX2" s="276"/>
      <c r="BYY2" s="276"/>
      <c r="BZC2" s="275"/>
      <c r="BZD2" s="275"/>
      <c r="BZE2" s="276"/>
      <c r="BZF2" s="276"/>
      <c r="BZG2" s="276"/>
      <c r="BZK2" s="275"/>
      <c r="BZL2" s="275"/>
      <c r="BZM2" s="276"/>
      <c r="BZN2" s="276"/>
      <c r="BZO2" s="276"/>
      <c r="BZS2" s="275"/>
      <c r="BZT2" s="275"/>
      <c r="BZU2" s="276"/>
      <c r="BZV2" s="276"/>
      <c r="BZW2" s="276"/>
      <c r="CAA2" s="275"/>
      <c r="CAB2" s="275"/>
      <c r="CAC2" s="276"/>
      <c r="CAD2" s="276"/>
      <c r="CAE2" s="276"/>
      <c r="CAI2" s="275"/>
      <c r="CAJ2" s="275"/>
      <c r="CAK2" s="276"/>
      <c r="CAL2" s="276"/>
      <c r="CAM2" s="276"/>
      <c r="CAQ2" s="275"/>
      <c r="CAR2" s="275"/>
      <c r="CAS2" s="276"/>
      <c r="CAT2" s="276"/>
      <c r="CAU2" s="276"/>
      <c r="CAY2" s="275"/>
      <c r="CAZ2" s="275"/>
      <c r="CBA2" s="276"/>
      <c r="CBB2" s="276"/>
      <c r="CBC2" s="276"/>
      <c r="CBG2" s="275"/>
      <c r="CBH2" s="275"/>
      <c r="CBI2" s="276"/>
      <c r="CBJ2" s="276"/>
      <c r="CBK2" s="276"/>
      <c r="CBO2" s="275"/>
      <c r="CBP2" s="275"/>
      <c r="CBQ2" s="276"/>
      <c r="CBR2" s="276"/>
      <c r="CBS2" s="276"/>
      <c r="CBW2" s="275"/>
      <c r="CBX2" s="275"/>
      <c r="CBY2" s="276"/>
      <c r="CBZ2" s="276"/>
      <c r="CCA2" s="276"/>
      <c r="CCE2" s="275"/>
      <c r="CCF2" s="275"/>
      <c r="CCG2" s="276"/>
      <c r="CCH2" s="276"/>
      <c r="CCI2" s="276"/>
      <c r="CCM2" s="275"/>
      <c r="CCN2" s="275"/>
      <c r="CCO2" s="276"/>
      <c r="CCP2" s="276"/>
      <c r="CCQ2" s="276"/>
      <c r="CCU2" s="275"/>
      <c r="CCV2" s="275"/>
      <c r="CCW2" s="276"/>
      <c r="CCX2" s="276"/>
      <c r="CCY2" s="276"/>
      <c r="CDC2" s="275"/>
      <c r="CDD2" s="275"/>
      <c r="CDE2" s="276"/>
      <c r="CDF2" s="276"/>
      <c r="CDG2" s="276"/>
      <c r="CDK2" s="275"/>
      <c r="CDL2" s="275"/>
      <c r="CDM2" s="276"/>
      <c r="CDN2" s="276"/>
      <c r="CDO2" s="276"/>
      <c r="CDS2" s="275"/>
      <c r="CDT2" s="275"/>
      <c r="CDU2" s="276"/>
      <c r="CDV2" s="276"/>
      <c r="CDW2" s="276"/>
      <c r="CEA2" s="275"/>
      <c r="CEB2" s="275"/>
      <c r="CEC2" s="276"/>
      <c r="CED2" s="276"/>
      <c r="CEE2" s="276"/>
      <c r="CEI2" s="275"/>
      <c r="CEJ2" s="275"/>
      <c r="CEK2" s="276"/>
      <c r="CEL2" s="276"/>
      <c r="CEM2" s="276"/>
      <c r="CEQ2" s="275"/>
      <c r="CER2" s="275"/>
      <c r="CES2" s="276"/>
      <c r="CET2" s="276"/>
      <c r="CEU2" s="276"/>
      <c r="CEY2" s="275"/>
      <c r="CEZ2" s="275"/>
      <c r="CFA2" s="276"/>
      <c r="CFB2" s="276"/>
      <c r="CFC2" s="276"/>
      <c r="CFG2" s="275"/>
      <c r="CFH2" s="275"/>
      <c r="CFI2" s="276"/>
      <c r="CFJ2" s="276"/>
      <c r="CFK2" s="276"/>
      <c r="CFO2" s="275"/>
      <c r="CFP2" s="275"/>
      <c r="CFQ2" s="276"/>
      <c r="CFR2" s="276"/>
      <c r="CFS2" s="276"/>
      <c r="CFW2" s="275"/>
      <c r="CFX2" s="275"/>
      <c r="CFY2" s="276"/>
      <c r="CFZ2" s="276"/>
      <c r="CGA2" s="276"/>
      <c r="CGE2" s="275"/>
      <c r="CGF2" s="275"/>
      <c r="CGG2" s="276"/>
      <c r="CGH2" s="276"/>
      <c r="CGI2" s="276"/>
      <c r="CGM2" s="275"/>
      <c r="CGN2" s="275"/>
      <c r="CGO2" s="276"/>
      <c r="CGP2" s="276"/>
      <c r="CGQ2" s="276"/>
      <c r="CGU2" s="275"/>
      <c r="CGV2" s="275"/>
      <c r="CGW2" s="276"/>
      <c r="CGX2" s="276"/>
      <c r="CGY2" s="276"/>
      <c r="CHC2" s="275"/>
      <c r="CHD2" s="275"/>
      <c r="CHE2" s="276"/>
      <c r="CHF2" s="276"/>
      <c r="CHG2" s="276"/>
      <c r="CHK2" s="275"/>
      <c r="CHL2" s="275"/>
      <c r="CHM2" s="276"/>
      <c r="CHN2" s="276"/>
      <c r="CHO2" s="276"/>
      <c r="CHS2" s="275"/>
      <c r="CHT2" s="275"/>
      <c r="CHU2" s="276"/>
      <c r="CHV2" s="276"/>
      <c r="CHW2" s="276"/>
      <c r="CIA2" s="275"/>
      <c r="CIB2" s="275"/>
      <c r="CIC2" s="276"/>
      <c r="CID2" s="276"/>
      <c r="CIE2" s="276"/>
      <c r="CII2" s="275"/>
      <c r="CIJ2" s="275"/>
      <c r="CIK2" s="276"/>
      <c r="CIL2" s="276"/>
      <c r="CIM2" s="276"/>
      <c r="CIQ2" s="275"/>
      <c r="CIR2" s="275"/>
      <c r="CIS2" s="276"/>
      <c r="CIT2" s="276"/>
      <c r="CIU2" s="276"/>
      <c r="CIY2" s="275"/>
      <c r="CIZ2" s="275"/>
      <c r="CJA2" s="276"/>
      <c r="CJB2" s="276"/>
      <c r="CJC2" s="276"/>
      <c r="CJG2" s="275"/>
      <c r="CJH2" s="275"/>
      <c r="CJI2" s="276"/>
      <c r="CJJ2" s="276"/>
      <c r="CJK2" s="276"/>
      <c r="CJO2" s="275"/>
      <c r="CJP2" s="275"/>
      <c r="CJQ2" s="276"/>
      <c r="CJR2" s="276"/>
      <c r="CJS2" s="276"/>
      <c r="CJW2" s="275"/>
      <c r="CJX2" s="275"/>
      <c r="CJY2" s="276"/>
      <c r="CJZ2" s="276"/>
      <c r="CKA2" s="276"/>
      <c r="CKE2" s="275"/>
      <c r="CKF2" s="275"/>
      <c r="CKG2" s="276"/>
      <c r="CKH2" s="276"/>
      <c r="CKI2" s="276"/>
      <c r="CKM2" s="275"/>
      <c r="CKN2" s="275"/>
      <c r="CKO2" s="276"/>
      <c r="CKP2" s="276"/>
      <c r="CKQ2" s="276"/>
      <c r="CKU2" s="275"/>
      <c r="CKV2" s="275"/>
      <c r="CKW2" s="276"/>
      <c r="CKX2" s="276"/>
      <c r="CKY2" s="276"/>
      <c r="CLC2" s="275"/>
      <c r="CLD2" s="275"/>
      <c r="CLE2" s="276"/>
      <c r="CLF2" s="276"/>
      <c r="CLG2" s="276"/>
      <c r="CLK2" s="275"/>
      <c r="CLL2" s="275"/>
      <c r="CLM2" s="276"/>
      <c r="CLN2" s="276"/>
      <c r="CLO2" s="276"/>
      <c r="CLS2" s="275"/>
      <c r="CLT2" s="275"/>
      <c r="CLU2" s="276"/>
      <c r="CLV2" s="276"/>
      <c r="CLW2" s="276"/>
      <c r="CMA2" s="275"/>
      <c r="CMB2" s="275"/>
      <c r="CMC2" s="276"/>
      <c r="CMD2" s="276"/>
      <c r="CME2" s="276"/>
      <c r="CMI2" s="275"/>
      <c r="CMJ2" s="275"/>
      <c r="CMK2" s="276"/>
      <c r="CML2" s="276"/>
      <c r="CMM2" s="276"/>
      <c r="CMQ2" s="275"/>
      <c r="CMR2" s="275"/>
      <c r="CMS2" s="276"/>
      <c r="CMT2" s="276"/>
      <c r="CMU2" s="276"/>
      <c r="CMY2" s="275"/>
      <c r="CMZ2" s="275"/>
      <c r="CNA2" s="276"/>
      <c r="CNB2" s="276"/>
      <c r="CNC2" s="276"/>
      <c r="CNG2" s="275"/>
      <c r="CNH2" s="275"/>
      <c r="CNI2" s="276"/>
      <c r="CNJ2" s="276"/>
      <c r="CNK2" s="276"/>
      <c r="CNO2" s="275"/>
      <c r="CNP2" s="275"/>
      <c r="CNQ2" s="276"/>
      <c r="CNR2" s="276"/>
      <c r="CNS2" s="276"/>
      <c r="CNW2" s="275"/>
      <c r="CNX2" s="275"/>
      <c r="CNY2" s="276"/>
      <c r="CNZ2" s="276"/>
      <c r="COA2" s="276"/>
      <c r="COE2" s="275"/>
      <c r="COF2" s="275"/>
      <c r="COG2" s="276"/>
      <c r="COH2" s="276"/>
      <c r="COI2" s="276"/>
      <c r="COM2" s="275"/>
      <c r="CON2" s="275"/>
      <c r="COO2" s="276"/>
      <c r="COP2" s="276"/>
      <c r="COQ2" s="276"/>
      <c r="COU2" s="275"/>
      <c r="COV2" s="275"/>
      <c r="COW2" s="276"/>
      <c r="COX2" s="276"/>
      <c r="COY2" s="276"/>
      <c r="CPC2" s="275"/>
      <c r="CPD2" s="275"/>
      <c r="CPE2" s="276"/>
      <c r="CPF2" s="276"/>
      <c r="CPG2" s="276"/>
      <c r="CPK2" s="275"/>
      <c r="CPL2" s="275"/>
      <c r="CPM2" s="276"/>
      <c r="CPN2" s="276"/>
      <c r="CPO2" s="276"/>
      <c r="CPS2" s="275"/>
      <c r="CPT2" s="275"/>
      <c r="CPU2" s="276"/>
      <c r="CPV2" s="276"/>
      <c r="CPW2" s="276"/>
      <c r="CQA2" s="275"/>
      <c r="CQB2" s="275"/>
      <c r="CQC2" s="276"/>
      <c r="CQD2" s="276"/>
      <c r="CQE2" s="276"/>
      <c r="CQI2" s="275"/>
      <c r="CQJ2" s="275"/>
      <c r="CQK2" s="276"/>
      <c r="CQL2" s="276"/>
      <c r="CQM2" s="276"/>
      <c r="CQQ2" s="275"/>
      <c r="CQR2" s="275"/>
      <c r="CQS2" s="276"/>
      <c r="CQT2" s="276"/>
      <c r="CQU2" s="276"/>
      <c r="CQY2" s="275"/>
      <c r="CQZ2" s="275"/>
      <c r="CRA2" s="276"/>
      <c r="CRB2" s="276"/>
      <c r="CRC2" s="276"/>
      <c r="CRG2" s="275"/>
      <c r="CRH2" s="275"/>
      <c r="CRI2" s="276"/>
      <c r="CRJ2" s="276"/>
      <c r="CRK2" s="276"/>
      <c r="CRO2" s="275"/>
      <c r="CRP2" s="275"/>
      <c r="CRQ2" s="276"/>
      <c r="CRR2" s="276"/>
      <c r="CRS2" s="276"/>
      <c r="CRW2" s="275"/>
      <c r="CRX2" s="275"/>
      <c r="CRY2" s="276"/>
      <c r="CRZ2" s="276"/>
      <c r="CSA2" s="276"/>
      <c r="CSE2" s="275"/>
      <c r="CSF2" s="275"/>
      <c r="CSG2" s="276"/>
      <c r="CSH2" s="276"/>
      <c r="CSI2" s="276"/>
      <c r="CSM2" s="275"/>
      <c r="CSN2" s="275"/>
      <c r="CSO2" s="276"/>
      <c r="CSP2" s="276"/>
      <c r="CSQ2" s="276"/>
      <c r="CSU2" s="275"/>
      <c r="CSV2" s="275"/>
      <c r="CSW2" s="276"/>
      <c r="CSX2" s="276"/>
      <c r="CSY2" s="276"/>
      <c r="CTC2" s="275"/>
      <c r="CTD2" s="275"/>
      <c r="CTE2" s="276"/>
      <c r="CTF2" s="276"/>
      <c r="CTG2" s="276"/>
      <c r="CTK2" s="275"/>
      <c r="CTL2" s="275"/>
      <c r="CTM2" s="276"/>
      <c r="CTN2" s="276"/>
      <c r="CTO2" s="276"/>
      <c r="CTS2" s="275"/>
      <c r="CTT2" s="275"/>
      <c r="CTU2" s="276"/>
      <c r="CTV2" s="276"/>
      <c r="CTW2" s="276"/>
      <c r="CUA2" s="275"/>
      <c r="CUB2" s="275"/>
      <c r="CUC2" s="276"/>
      <c r="CUD2" s="276"/>
      <c r="CUE2" s="276"/>
      <c r="CUI2" s="275"/>
      <c r="CUJ2" s="275"/>
      <c r="CUK2" s="276"/>
      <c r="CUL2" s="276"/>
      <c r="CUM2" s="276"/>
      <c r="CUQ2" s="275"/>
      <c r="CUR2" s="275"/>
      <c r="CUS2" s="276"/>
      <c r="CUT2" s="276"/>
      <c r="CUU2" s="276"/>
      <c r="CUY2" s="275"/>
      <c r="CUZ2" s="275"/>
      <c r="CVA2" s="276"/>
      <c r="CVB2" s="276"/>
      <c r="CVC2" s="276"/>
      <c r="CVG2" s="275"/>
      <c r="CVH2" s="275"/>
      <c r="CVI2" s="276"/>
      <c r="CVJ2" s="276"/>
      <c r="CVK2" s="276"/>
      <c r="CVO2" s="275"/>
      <c r="CVP2" s="275"/>
      <c r="CVQ2" s="276"/>
      <c r="CVR2" s="276"/>
      <c r="CVS2" s="276"/>
      <c r="CVW2" s="275"/>
      <c r="CVX2" s="275"/>
      <c r="CVY2" s="276"/>
      <c r="CVZ2" s="276"/>
      <c r="CWA2" s="276"/>
      <c r="CWE2" s="275"/>
      <c r="CWF2" s="275"/>
      <c r="CWG2" s="276"/>
      <c r="CWH2" s="276"/>
      <c r="CWI2" s="276"/>
      <c r="CWM2" s="275"/>
      <c r="CWN2" s="275"/>
      <c r="CWO2" s="276"/>
      <c r="CWP2" s="276"/>
      <c r="CWQ2" s="276"/>
      <c r="CWU2" s="275"/>
      <c r="CWV2" s="275"/>
      <c r="CWW2" s="276"/>
      <c r="CWX2" s="276"/>
      <c r="CWY2" s="276"/>
      <c r="CXC2" s="275"/>
      <c r="CXD2" s="275"/>
      <c r="CXE2" s="276"/>
      <c r="CXF2" s="276"/>
      <c r="CXG2" s="276"/>
      <c r="CXK2" s="275"/>
      <c r="CXL2" s="275"/>
      <c r="CXM2" s="276"/>
      <c r="CXN2" s="276"/>
      <c r="CXO2" s="276"/>
      <c r="CXS2" s="275"/>
      <c r="CXT2" s="275"/>
      <c r="CXU2" s="276"/>
      <c r="CXV2" s="276"/>
      <c r="CXW2" s="276"/>
      <c r="CYA2" s="275"/>
      <c r="CYB2" s="275"/>
      <c r="CYC2" s="276"/>
      <c r="CYD2" s="276"/>
      <c r="CYE2" s="276"/>
      <c r="CYI2" s="275"/>
      <c r="CYJ2" s="275"/>
      <c r="CYK2" s="276"/>
      <c r="CYL2" s="276"/>
      <c r="CYM2" s="276"/>
      <c r="CYQ2" s="275"/>
      <c r="CYR2" s="275"/>
      <c r="CYS2" s="276"/>
      <c r="CYT2" s="276"/>
      <c r="CYU2" s="276"/>
      <c r="CYY2" s="275"/>
      <c r="CYZ2" s="275"/>
      <c r="CZA2" s="276"/>
      <c r="CZB2" s="276"/>
      <c r="CZC2" s="276"/>
      <c r="CZG2" s="275"/>
      <c r="CZH2" s="275"/>
      <c r="CZI2" s="276"/>
      <c r="CZJ2" s="276"/>
      <c r="CZK2" s="276"/>
      <c r="CZO2" s="275"/>
      <c r="CZP2" s="275"/>
      <c r="CZQ2" s="276"/>
      <c r="CZR2" s="276"/>
      <c r="CZS2" s="276"/>
      <c r="CZW2" s="275"/>
      <c r="CZX2" s="275"/>
      <c r="CZY2" s="276"/>
      <c r="CZZ2" s="276"/>
      <c r="DAA2" s="276"/>
      <c r="DAE2" s="275"/>
      <c r="DAF2" s="275"/>
      <c r="DAG2" s="276"/>
      <c r="DAH2" s="276"/>
      <c r="DAI2" s="276"/>
      <c r="DAM2" s="275"/>
      <c r="DAN2" s="275"/>
      <c r="DAO2" s="276"/>
      <c r="DAP2" s="276"/>
      <c r="DAQ2" s="276"/>
      <c r="DAU2" s="275"/>
      <c r="DAV2" s="275"/>
      <c r="DAW2" s="276"/>
      <c r="DAX2" s="276"/>
      <c r="DAY2" s="276"/>
      <c r="DBC2" s="275"/>
      <c r="DBD2" s="275"/>
      <c r="DBE2" s="276"/>
      <c r="DBF2" s="276"/>
      <c r="DBG2" s="276"/>
      <c r="DBK2" s="275"/>
      <c r="DBL2" s="275"/>
      <c r="DBM2" s="276"/>
      <c r="DBN2" s="276"/>
      <c r="DBO2" s="276"/>
      <c r="DBS2" s="275"/>
      <c r="DBT2" s="275"/>
      <c r="DBU2" s="276"/>
      <c r="DBV2" s="276"/>
      <c r="DBW2" s="276"/>
      <c r="DCA2" s="275"/>
      <c r="DCB2" s="275"/>
      <c r="DCC2" s="276"/>
      <c r="DCD2" s="276"/>
      <c r="DCE2" s="276"/>
      <c r="DCI2" s="275"/>
      <c r="DCJ2" s="275"/>
      <c r="DCK2" s="276"/>
      <c r="DCL2" s="276"/>
      <c r="DCM2" s="276"/>
      <c r="DCQ2" s="275"/>
      <c r="DCR2" s="275"/>
      <c r="DCS2" s="276"/>
      <c r="DCT2" s="276"/>
      <c r="DCU2" s="276"/>
      <c r="DCY2" s="275"/>
      <c r="DCZ2" s="275"/>
      <c r="DDA2" s="276"/>
      <c r="DDB2" s="276"/>
      <c r="DDC2" s="276"/>
      <c r="DDG2" s="275"/>
      <c r="DDH2" s="275"/>
      <c r="DDI2" s="276"/>
      <c r="DDJ2" s="276"/>
      <c r="DDK2" s="276"/>
      <c r="DDO2" s="275"/>
      <c r="DDP2" s="275"/>
      <c r="DDQ2" s="276"/>
      <c r="DDR2" s="276"/>
      <c r="DDS2" s="276"/>
      <c r="DDW2" s="275"/>
      <c r="DDX2" s="275"/>
      <c r="DDY2" s="276"/>
      <c r="DDZ2" s="276"/>
      <c r="DEA2" s="276"/>
      <c r="DEE2" s="275"/>
      <c r="DEF2" s="275"/>
      <c r="DEG2" s="276"/>
      <c r="DEH2" s="276"/>
      <c r="DEI2" s="276"/>
      <c r="DEM2" s="275"/>
      <c r="DEN2" s="275"/>
      <c r="DEO2" s="276"/>
      <c r="DEP2" s="276"/>
      <c r="DEQ2" s="276"/>
      <c r="DEU2" s="275"/>
      <c r="DEV2" s="275"/>
      <c r="DEW2" s="276"/>
      <c r="DEX2" s="276"/>
      <c r="DEY2" s="276"/>
      <c r="DFC2" s="275"/>
      <c r="DFD2" s="275"/>
      <c r="DFE2" s="276"/>
      <c r="DFF2" s="276"/>
      <c r="DFG2" s="276"/>
      <c r="DFK2" s="275"/>
      <c r="DFL2" s="275"/>
      <c r="DFM2" s="276"/>
      <c r="DFN2" s="276"/>
      <c r="DFO2" s="276"/>
      <c r="DFS2" s="275"/>
      <c r="DFT2" s="275"/>
      <c r="DFU2" s="276"/>
      <c r="DFV2" s="276"/>
      <c r="DFW2" s="276"/>
      <c r="DGA2" s="275"/>
      <c r="DGB2" s="275"/>
      <c r="DGC2" s="276"/>
      <c r="DGD2" s="276"/>
      <c r="DGE2" s="276"/>
      <c r="DGI2" s="275"/>
      <c r="DGJ2" s="275"/>
      <c r="DGK2" s="276"/>
      <c r="DGL2" s="276"/>
      <c r="DGM2" s="276"/>
      <c r="DGQ2" s="275"/>
      <c r="DGR2" s="275"/>
      <c r="DGS2" s="276"/>
      <c r="DGT2" s="276"/>
      <c r="DGU2" s="276"/>
      <c r="DGY2" s="275"/>
      <c r="DGZ2" s="275"/>
      <c r="DHA2" s="276"/>
      <c r="DHB2" s="276"/>
      <c r="DHC2" s="276"/>
      <c r="DHG2" s="275"/>
      <c r="DHH2" s="275"/>
      <c r="DHI2" s="276"/>
      <c r="DHJ2" s="276"/>
      <c r="DHK2" s="276"/>
      <c r="DHO2" s="275"/>
      <c r="DHP2" s="275"/>
      <c r="DHQ2" s="276"/>
      <c r="DHR2" s="276"/>
      <c r="DHS2" s="276"/>
      <c r="DHW2" s="275"/>
      <c r="DHX2" s="275"/>
      <c r="DHY2" s="276"/>
      <c r="DHZ2" s="276"/>
      <c r="DIA2" s="276"/>
      <c r="DIE2" s="275"/>
      <c r="DIF2" s="275"/>
      <c r="DIG2" s="276"/>
      <c r="DIH2" s="276"/>
      <c r="DII2" s="276"/>
      <c r="DIM2" s="275"/>
      <c r="DIN2" s="275"/>
      <c r="DIO2" s="276"/>
      <c r="DIP2" s="276"/>
      <c r="DIQ2" s="276"/>
      <c r="DIU2" s="275"/>
      <c r="DIV2" s="275"/>
      <c r="DIW2" s="276"/>
      <c r="DIX2" s="276"/>
      <c r="DIY2" s="276"/>
      <c r="DJC2" s="275"/>
      <c r="DJD2" s="275"/>
      <c r="DJE2" s="276"/>
      <c r="DJF2" s="276"/>
      <c r="DJG2" s="276"/>
      <c r="DJK2" s="275"/>
      <c r="DJL2" s="275"/>
      <c r="DJM2" s="276"/>
      <c r="DJN2" s="276"/>
      <c r="DJO2" s="276"/>
      <c r="DJS2" s="275"/>
      <c r="DJT2" s="275"/>
      <c r="DJU2" s="276"/>
      <c r="DJV2" s="276"/>
      <c r="DJW2" s="276"/>
      <c r="DKA2" s="275"/>
      <c r="DKB2" s="275"/>
      <c r="DKC2" s="276"/>
      <c r="DKD2" s="276"/>
      <c r="DKE2" s="276"/>
      <c r="DKI2" s="275"/>
      <c r="DKJ2" s="275"/>
      <c r="DKK2" s="276"/>
      <c r="DKL2" s="276"/>
      <c r="DKM2" s="276"/>
      <c r="DKQ2" s="275"/>
      <c r="DKR2" s="275"/>
      <c r="DKS2" s="276"/>
      <c r="DKT2" s="276"/>
      <c r="DKU2" s="276"/>
      <c r="DKY2" s="275"/>
      <c r="DKZ2" s="275"/>
      <c r="DLA2" s="276"/>
      <c r="DLB2" s="276"/>
      <c r="DLC2" s="276"/>
      <c r="DLG2" s="275"/>
      <c r="DLH2" s="275"/>
      <c r="DLI2" s="276"/>
      <c r="DLJ2" s="276"/>
      <c r="DLK2" s="276"/>
      <c r="DLO2" s="275"/>
      <c r="DLP2" s="275"/>
      <c r="DLQ2" s="276"/>
      <c r="DLR2" s="276"/>
      <c r="DLS2" s="276"/>
      <c r="DLW2" s="275"/>
      <c r="DLX2" s="275"/>
      <c r="DLY2" s="276"/>
      <c r="DLZ2" s="276"/>
      <c r="DMA2" s="276"/>
      <c r="DME2" s="275"/>
      <c r="DMF2" s="275"/>
      <c r="DMG2" s="276"/>
      <c r="DMH2" s="276"/>
      <c r="DMI2" s="276"/>
      <c r="DMM2" s="275"/>
      <c r="DMN2" s="275"/>
      <c r="DMO2" s="276"/>
      <c r="DMP2" s="276"/>
      <c r="DMQ2" s="276"/>
      <c r="DMU2" s="275"/>
      <c r="DMV2" s="275"/>
      <c r="DMW2" s="276"/>
      <c r="DMX2" s="276"/>
      <c r="DMY2" s="276"/>
      <c r="DNC2" s="275"/>
      <c r="DND2" s="275"/>
      <c r="DNE2" s="276"/>
      <c r="DNF2" s="276"/>
      <c r="DNG2" s="276"/>
      <c r="DNK2" s="275"/>
      <c r="DNL2" s="275"/>
      <c r="DNM2" s="276"/>
      <c r="DNN2" s="276"/>
      <c r="DNO2" s="276"/>
      <c r="DNS2" s="275"/>
      <c r="DNT2" s="275"/>
      <c r="DNU2" s="276"/>
      <c r="DNV2" s="276"/>
      <c r="DNW2" s="276"/>
      <c r="DOA2" s="275"/>
      <c r="DOB2" s="275"/>
      <c r="DOC2" s="276"/>
      <c r="DOD2" s="276"/>
      <c r="DOE2" s="276"/>
      <c r="DOI2" s="275"/>
      <c r="DOJ2" s="275"/>
      <c r="DOK2" s="276"/>
      <c r="DOL2" s="276"/>
      <c r="DOM2" s="276"/>
      <c r="DOQ2" s="275"/>
      <c r="DOR2" s="275"/>
      <c r="DOS2" s="276"/>
      <c r="DOT2" s="276"/>
      <c r="DOU2" s="276"/>
      <c r="DOY2" s="275"/>
      <c r="DOZ2" s="275"/>
      <c r="DPA2" s="276"/>
      <c r="DPB2" s="276"/>
      <c r="DPC2" s="276"/>
      <c r="DPG2" s="275"/>
      <c r="DPH2" s="275"/>
      <c r="DPI2" s="276"/>
      <c r="DPJ2" s="276"/>
      <c r="DPK2" s="276"/>
      <c r="DPO2" s="275"/>
      <c r="DPP2" s="275"/>
      <c r="DPQ2" s="276"/>
      <c r="DPR2" s="276"/>
      <c r="DPS2" s="276"/>
      <c r="DPW2" s="275"/>
      <c r="DPX2" s="275"/>
      <c r="DPY2" s="276"/>
      <c r="DPZ2" s="276"/>
      <c r="DQA2" s="276"/>
      <c r="DQE2" s="275"/>
      <c r="DQF2" s="275"/>
      <c r="DQG2" s="276"/>
      <c r="DQH2" s="276"/>
      <c r="DQI2" s="276"/>
      <c r="DQM2" s="275"/>
      <c r="DQN2" s="275"/>
      <c r="DQO2" s="276"/>
      <c r="DQP2" s="276"/>
      <c r="DQQ2" s="276"/>
      <c r="DQU2" s="275"/>
      <c r="DQV2" s="275"/>
      <c r="DQW2" s="276"/>
      <c r="DQX2" s="276"/>
      <c r="DQY2" s="276"/>
      <c r="DRC2" s="275"/>
      <c r="DRD2" s="275"/>
      <c r="DRE2" s="276"/>
      <c r="DRF2" s="276"/>
      <c r="DRG2" s="276"/>
      <c r="DRK2" s="275"/>
      <c r="DRL2" s="275"/>
      <c r="DRM2" s="276"/>
      <c r="DRN2" s="276"/>
      <c r="DRO2" s="276"/>
      <c r="DRS2" s="275"/>
      <c r="DRT2" s="275"/>
      <c r="DRU2" s="276"/>
      <c r="DRV2" s="276"/>
      <c r="DRW2" s="276"/>
      <c r="DSA2" s="275"/>
      <c r="DSB2" s="275"/>
      <c r="DSC2" s="276"/>
      <c r="DSD2" s="276"/>
      <c r="DSE2" s="276"/>
      <c r="DSI2" s="275"/>
      <c r="DSJ2" s="275"/>
      <c r="DSK2" s="276"/>
      <c r="DSL2" s="276"/>
      <c r="DSM2" s="276"/>
      <c r="DSQ2" s="275"/>
      <c r="DSR2" s="275"/>
      <c r="DSS2" s="276"/>
      <c r="DST2" s="276"/>
      <c r="DSU2" s="276"/>
      <c r="DSY2" s="275"/>
      <c r="DSZ2" s="275"/>
      <c r="DTA2" s="276"/>
      <c r="DTB2" s="276"/>
      <c r="DTC2" s="276"/>
      <c r="DTG2" s="275"/>
      <c r="DTH2" s="275"/>
      <c r="DTI2" s="276"/>
      <c r="DTJ2" s="276"/>
      <c r="DTK2" s="276"/>
      <c r="DTO2" s="275"/>
      <c r="DTP2" s="275"/>
      <c r="DTQ2" s="276"/>
      <c r="DTR2" s="276"/>
      <c r="DTS2" s="276"/>
      <c r="DTW2" s="275"/>
      <c r="DTX2" s="275"/>
      <c r="DTY2" s="276"/>
      <c r="DTZ2" s="276"/>
      <c r="DUA2" s="276"/>
      <c r="DUE2" s="275"/>
      <c r="DUF2" s="275"/>
      <c r="DUG2" s="276"/>
      <c r="DUH2" s="276"/>
      <c r="DUI2" s="276"/>
      <c r="DUM2" s="275"/>
      <c r="DUN2" s="275"/>
      <c r="DUO2" s="276"/>
      <c r="DUP2" s="276"/>
      <c r="DUQ2" s="276"/>
      <c r="DUU2" s="275"/>
      <c r="DUV2" s="275"/>
      <c r="DUW2" s="276"/>
      <c r="DUX2" s="276"/>
      <c r="DUY2" s="276"/>
      <c r="DVC2" s="275"/>
      <c r="DVD2" s="275"/>
      <c r="DVE2" s="276"/>
      <c r="DVF2" s="276"/>
      <c r="DVG2" s="276"/>
      <c r="DVK2" s="275"/>
      <c r="DVL2" s="275"/>
      <c r="DVM2" s="276"/>
      <c r="DVN2" s="276"/>
      <c r="DVO2" s="276"/>
      <c r="DVS2" s="275"/>
      <c r="DVT2" s="275"/>
      <c r="DVU2" s="276"/>
      <c r="DVV2" s="276"/>
      <c r="DVW2" s="276"/>
      <c r="DWA2" s="275"/>
      <c r="DWB2" s="275"/>
      <c r="DWC2" s="276"/>
      <c r="DWD2" s="276"/>
      <c r="DWE2" s="276"/>
      <c r="DWI2" s="275"/>
      <c r="DWJ2" s="275"/>
      <c r="DWK2" s="276"/>
      <c r="DWL2" s="276"/>
      <c r="DWM2" s="276"/>
      <c r="DWQ2" s="275"/>
      <c r="DWR2" s="275"/>
      <c r="DWS2" s="276"/>
      <c r="DWT2" s="276"/>
      <c r="DWU2" s="276"/>
      <c r="DWY2" s="275"/>
      <c r="DWZ2" s="275"/>
      <c r="DXA2" s="276"/>
      <c r="DXB2" s="276"/>
      <c r="DXC2" s="276"/>
      <c r="DXG2" s="275"/>
      <c r="DXH2" s="275"/>
      <c r="DXI2" s="276"/>
      <c r="DXJ2" s="276"/>
      <c r="DXK2" s="276"/>
      <c r="DXO2" s="275"/>
      <c r="DXP2" s="275"/>
      <c r="DXQ2" s="276"/>
      <c r="DXR2" s="276"/>
      <c r="DXS2" s="276"/>
      <c r="DXW2" s="275"/>
      <c r="DXX2" s="275"/>
      <c r="DXY2" s="276"/>
      <c r="DXZ2" s="276"/>
      <c r="DYA2" s="276"/>
      <c r="DYE2" s="275"/>
      <c r="DYF2" s="275"/>
      <c r="DYG2" s="276"/>
      <c r="DYH2" s="276"/>
      <c r="DYI2" s="276"/>
      <c r="DYM2" s="275"/>
      <c r="DYN2" s="275"/>
      <c r="DYO2" s="276"/>
      <c r="DYP2" s="276"/>
      <c r="DYQ2" s="276"/>
      <c r="DYU2" s="275"/>
      <c r="DYV2" s="275"/>
      <c r="DYW2" s="276"/>
      <c r="DYX2" s="276"/>
      <c r="DYY2" s="276"/>
      <c r="DZC2" s="275"/>
      <c r="DZD2" s="275"/>
      <c r="DZE2" s="276"/>
      <c r="DZF2" s="276"/>
      <c r="DZG2" s="276"/>
      <c r="DZK2" s="275"/>
      <c r="DZL2" s="275"/>
      <c r="DZM2" s="276"/>
      <c r="DZN2" s="276"/>
      <c r="DZO2" s="276"/>
      <c r="DZS2" s="275"/>
      <c r="DZT2" s="275"/>
      <c r="DZU2" s="276"/>
      <c r="DZV2" s="276"/>
      <c r="DZW2" s="276"/>
      <c r="EAA2" s="275"/>
      <c r="EAB2" s="275"/>
      <c r="EAC2" s="276"/>
      <c r="EAD2" s="276"/>
      <c r="EAE2" s="276"/>
      <c r="EAI2" s="275"/>
      <c r="EAJ2" s="275"/>
      <c r="EAK2" s="276"/>
      <c r="EAL2" s="276"/>
      <c r="EAM2" s="276"/>
      <c r="EAQ2" s="275"/>
      <c r="EAR2" s="275"/>
      <c r="EAS2" s="276"/>
      <c r="EAT2" s="276"/>
      <c r="EAU2" s="276"/>
      <c r="EAY2" s="275"/>
      <c r="EAZ2" s="275"/>
      <c r="EBA2" s="276"/>
      <c r="EBB2" s="276"/>
      <c r="EBC2" s="276"/>
      <c r="EBG2" s="275"/>
      <c r="EBH2" s="275"/>
      <c r="EBI2" s="276"/>
      <c r="EBJ2" s="276"/>
      <c r="EBK2" s="276"/>
      <c r="EBO2" s="275"/>
      <c r="EBP2" s="275"/>
      <c r="EBQ2" s="276"/>
      <c r="EBR2" s="276"/>
      <c r="EBS2" s="276"/>
      <c r="EBW2" s="275"/>
      <c r="EBX2" s="275"/>
      <c r="EBY2" s="276"/>
      <c r="EBZ2" s="276"/>
      <c r="ECA2" s="276"/>
      <c r="ECE2" s="275"/>
      <c r="ECF2" s="275"/>
      <c r="ECG2" s="276"/>
      <c r="ECH2" s="276"/>
      <c r="ECI2" s="276"/>
      <c r="ECM2" s="275"/>
      <c r="ECN2" s="275"/>
      <c r="ECO2" s="276"/>
      <c r="ECP2" s="276"/>
      <c r="ECQ2" s="276"/>
      <c r="ECU2" s="275"/>
      <c r="ECV2" s="275"/>
      <c r="ECW2" s="276"/>
      <c r="ECX2" s="276"/>
      <c r="ECY2" s="276"/>
      <c r="EDC2" s="275"/>
      <c r="EDD2" s="275"/>
      <c r="EDE2" s="276"/>
      <c r="EDF2" s="276"/>
      <c r="EDG2" s="276"/>
      <c r="EDK2" s="275"/>
      <c r="EDL2" s="275"/>
      <c r="EDM2" s="276"/>
      <c r="EDN2" s="276"/>
      <c r="EDO2" s="276"/>
      <c r="EDS2" s="275"/>
      <c r="EDT2" s="275"/>
      <c r="EDU2" s="276"/>
      <c r="EDV2" s="276"/>
      <c r="EDW2" s="276"/>
      <c r="EEA2" s="275"/>
      <c r="EEB2" s="275"/>
      <c r="EEC2" s="276"/>
      <c r="EED2" s="276"/>
      <c r="EEE2" s="276"/>
      <c r="EEI2" s="275"/>
      <c r="EEJ2" s="275"/>
      <c r="EEK2" s="276"/>
      <c r="EEL2" s="276"/>
      <c r="EEM2" s="276"/>
      <c r="EEQ2" s="275"/>
      <c r="EER2" s="275"/>
      <c r="EES2" s="276"/>
      <c r="EET2" s="276"/>
      <c r="EEU2" s="276"/>
      <c r="EEY2" s="275"/>
      <c r="EEZ2" s="275"/>
      <c r="EFA2" s="276"/>
      <c r="EFB2" s="276"/>
      <c r="EFC2" s="276"/>
      <c r="EFG2" s="275"/>
      <c r="EFH2" s="275"/>
      <c r="EFI2" s="276"/>
      <c r="EFJ2" s="276"/>
      <c r="EFK2" s="276"/>
      <c r="EFO2" s="275"/>
      <c r="EFP2" s="275"/>
      <c r="EFQ2" s="276"/>
      <c r="EFR2" s="276"/>
      <c r="EFS2" s="276"/>
      <c r="EFW2" s="275"/>
      <c r="EFX2" s="275"/>
      <c r="EFY2" s="276"/>
      <c r="EFZ2" s="276"/>
      <c r="EGA2" s="276"/>
      <c r="EGE2" s="275"/>
      <c r="EGF2" s="275"/>
      <c r="EGG2" s="276"/>
      <c r="EGH2" s="276"/>
      <c r="EGI2" s="276"/>
      <c r="EGM2" s="275"/>
      <c r="EGN2" s="275"/>
      <c r="EGO2" s="276"/>
      <c r="EGP2" s="276"/>
      <c r="EGQ2" s="276"/>
      <c r="EGU2" s="275"/>
      <c r="EGV2" s="275"/>
      <c r="EGW2" s="276"/>
      <c r="EGX2" s="276"/>
      <c r="EGY2" s="276"/>
      <c r="EHC2" s="275"/>
      <c r="EHD2" s="275"/>
      <c r="EHE2" s="276"/>
      <c r="EHF2" s="276"/>
      <c r="EHG2" s="276"/>
      <c r="EHK2" s="275"/>
      <c r="EHL2" s="275"/>
      <c r="EHM2" s="276"/>
      <c r="EHN2" s="276"/>
      <c r="EHO2" s="276"/>
      <c r="EHS2" s="275"/>
      <c r="EHT2" s="275"/>
      <c r="EHU2" s="276"/>
      <c r="EHV2" s="276"/>
      <c r="EHW2" s="276"/>
      <c r="EIA2" s="275"/>
      <c r="EIB2" s="275"/>
      <c r="EIC2" s="276"/>
      <c r="EID2" s="276"/>
      <c r="EIE2" s="276"/>
      <c r="EII2" s="275"/>
      <c r="EIJ2" s="275"/>
      <c r="EIK2" s="276"/>
      <c r="EIL2" s="276"/>
      <c r="EIM2" s="276"/>
      <c r="EIQ2" s="275"/>
      <c r="EIR2" s="275"/>
      <c r="EIS2" s="276"/>
      <c r="EIT2" s="276"/>
      <c r="EIU2" s="276"/>
      <c r="EIY2" s="275"/>
      <c r="EIZ2" s="275"/>
      <c r="EJA2" s="276"/>
      <c r="EJB2" s="276"/>
      <c r="EJC2" s="276"/>
      <c r="EJG2" s="275"/>
      <c r="EJH2" s="275"/>
      <c r="EJI2" s="276"/>
      <c r="EJJ2" s="276"/>
      <c r="EJK2" s="276"/>
      <c r="EJO2" s="275"/>
      <c r="EJP2" s="275"/>
      <c r="EJQ2" s="276"/>
      <c r="EJR2" s="276"/>
      <c r="EJS2" s="276"/>
      <c r="EJW2" s="275"/>
      <c r="EJX2" s="275"/>
      <c r="EJY2" s="276"/>
      <c r="EJZ2" s="276"/>
      <c r="EKA2" s="276"/>
      <c r="EKE2" s="275"/>
      <c r="EKF2" s="275"/>
      <c r="EKG2" s="276"/>
      <c r="EKH2" s="276"/>
      <c r="EKI2" s="276"/>
      <c r="EKM2" s="275"/>
      <c r="EKN2" s="275"/>
      <c r="EKO2" s="276"/>
      <c r="EKP2" s="276"/>
      <c r="EKQ2" s="276"/>
      <c r="EKU2" s="275"/>
      <c r="EKV2" s="275"/>
      <c r="EKW2" s="276"/>
      <c r="EKX2" s="276"/>
      <c r="EKY2" s="276"/>
      <c r="ELC2" s="275"/>
      <c r="ELD2" s="275"/>
      <c r="ELE2" s="276"/>
      <c r="ELF2" s="276"/>
      <c r="ELG2" s="276"/>
      <c r="ELK2" s="275"/>
      <c r="ELL2" s="275"/>
      <c r="ELM2" s="276"/>
      <c r="ELN2" s="276"/>
      <c r="ELO2" s="276"/>
      <c r="ELS2" s="275"/>
      <c r="ELT2" s="275"/>
      <c r="ELU2" s="276"/>
      <c r="ELV2" s="276"/>
      <c r="ELW2" s="276"/>
      <c r="EMA2" s="275"/>
      <c r="EMB2" s="275"/>
      <c r="EMC2" s="276"/>
      <c r="EMD2" s="276"/>
      <c r="EME2" s="276"/>
      <c r="EMI2" s="275"/>
      <c r="EMJ2" s="275"/>
      <c r="EMK2" s="276"/>
      <c r="EML2" s="276"/>
      <c r="EMM2" s="276"/>
      <c r="EMQ2" s="275"/>
      <c r="EMR2" s="275"/>
      <c r="EMS2" s="276"/>
      <c r="EMT2" s="276"/>
      <c r="EMU2" s="276"/>
      <c r="EMY2" s="275"/>
      <c r="EMZ2" s="275"/>
      <c r="ENA2" s="276"/>
      <c r="ENB2" s="276"/>
      <c r="ENC2" s="276"/>
      <c r="ENG2" s="275"/>
      <c r="ENH2" s="275"/>
      <c r="ENI2" s="276"/>
      <c r="ENJ2" s="276"/>
      <c r="ENK2" s="276"/>
      <c r="ENO2" s="275"/>
      <c r="ENP2" s="275"/>
      <c r="ENQ2" s="276"/>
      <c r="ENR2" s="276"/>
      <c r="ENS2" s="276"/>
      <c r="ENW2" s="275"/>
      <c r="ENX2" s="275"/>
      <c r="ENY2" s="276"/>
      <c r="ENZ2" s="276"/>
      <c r="EOA2" s="276"/>
      <c r="EOE2" s="275"/>
      <c r="EOF2" s="275"/>
      <c r="EOG2" s="276"/>
      <c r="EOH2" s="276"/>
      <c r="EOI2" s="276"/>
      <c r="EOM2" s="275"/>
      <c r="EON2" s="275"/>
      <c r="EOO2" s="276"/>
      <c r="EOP2" s="276"/>
      <c r="EOQ2" s="276"/>
      <c r="EOU2" s="275"/>
      <c r="EOV2" s="275"/>
      <c r="EOW2" s="276"/>
      <c r="EOX2" s="276"/>
      <c r="EOY2" s="276"/>
      <c r="EPC2" s="275"/>
      <c r="EPD2" s="275"/>
      <c r="EPE2" s="276"/>
      <c r="EPF2" s="276"/>
      <c r="EPG2" s="276"/>
      <c r="EPK2" s="275"/>
      <c r="EPL2" s="275"/>
      <c r="EPM2" s="276"/>
      <c r="EPN2" s="276"/>
      <c r="EPO2" s="276"/>
      <c r="EPS2" s="275"/>
      <c r="EPT2" s="275"/>
      <c r="EPU2" s="276"/>
      <c r="EPV2" s="276"/>
      <c r="EPW2" s="276"/>
      <c r="EQA2" s="275"/>
      <c r="EQB2" s="275"/>
      <c r="EQC2" s="276"/>
      <c r="EQD2" s="276"/>
      <c r="EQE2" s="276"/>
      <c r="EQI2" s="275"/>
      <c r="EQJ2" s="275"/>
      <c r="EQK2" s="276"/>
      <c r="EQL2" s="276"/>
      <c r="EQM2" s="276"/>
      <c r="EQQ2" s="275"/>
      <c r="EQR2" s="275"/>
      <c r="EQS2" s="276"/>
      <c r="EQT2" s="276"/>
      <c r="EQU2" s="276"/>
      <c r="EQY2" s="275"/>
      <c r="EQZ2" s="275"/>
      <c r="ERA2" s="276"/>
      <c r="ERB2" s="276"/>
      <c r="ERC2" s="276"/>
      <c r="ERG2" s="275"/>
      <c r="ERH2" s="275"/>
      <c r="ERI2" s="276"/>
      <c r="ERJ2" s="276"/>
      <c r="ERK2" s="276"/>
      <c r="ERO2" s="275"/>
      <c r="ERP2" s="275"/>
      <c r="ERQ2" s="276"/>
      <c r="ERR2" s="276"/>
      <c r="ERS2" s="276"/>
      <c r="ERW2" s="275"/>
      <c r="ERX2" s="275"/>
      <c r="ERY2" s="276"/>
      <c r="ERZ2" s="276"/>
      <c r="ESA2" s="276"/>
      <c r="ESE2" s="275"/>
      <c r="ESF2" s="275"/>
      <c r="ESG2" s="276"/>
      <c r="ESH2" s="276"/>
      <c r="ESI2" s="276"/>
      <c r="ESM2" s="275"/>
      <c r="ESN2" s="275"/>
      <c r="ESO2" s="276"/>
      <c r="ESP2" s="276"/>
      <c r="ESQ2" s="276"/>
      <c r="ESU2" s="275"/>
      <c r="ESV2" s="275"/>
      <c r="ESW2" s="276"/>
      <c r="ESX2" s="276"/>
      <c r="ESY2" s="276"/>
      <c r="ETC2" s="275"/>
      <c r="ETD2" s="275"/>
      <c r="ETE2" s="276"/>
      <c r="ETF2" s="276"/>
      <c r="ETG2" s="276"/>
      <c r="ETK2" s="275"/>
      <c r="ETL2" s="275"/>
      <c r="ETM2" s="276"/>
      <c r="ETN2" s="276"/>
      <c r="ETO2" s="276"/>
      <c r="ETS2" s="275"/>
      <c r="ETT2" s="275"/>
      <c r="ETU2" s="276"/>
      <c r="ETV2" s="276"/>
      <c r="ETW2" s="276"/>
      <c r="EUA2" s="275"/>
      <c r="EUB2" s="275"/>
      <c r="EUC2" s="276"/>
      <c r="EUD2" s="276"/>
      <c r="EUE2" s="276"/>
      <c r="EUI2" s="275"/>
      <c r="EUJ2" s="275"/>
      <c r="EUK2" s="276"/>
      <c r="EUL2" s="276"/>
      <c r="EUM2" s="276"/>
      <c r="EUQ2" s="275"/>
      <c r="EUR2" s="275"/>
      <c r="EUS2" s="276"/>
      <c r="EUT2" s="276"/>
      <c r="EUU2" s="276"/>
      <c r="EUY2" s="275"/>
      <c r="EUZ2" s="275"/>
      <c r="EVA2" s="276"/>
      <c r="EVB2" s="276"/>
      <c r="EVC2" s="276"/>
      <c r="EVG2" s="275"/>
      <c r="EVH2" s="275"/>
      <c r="EVI2" s="276"/>
      <c r="EVJ2" s="276"/>
      <c r="EVK2" s="276"/>
      <c r="EVO2" s="275"/>
      <c r="EVP2" s="275"/>
      <c r="EVQ2" s="276"/>
      <c r="EVR2" s="276"/>
      <c r="EVS2" s="276"/>
      <c r="EVW2" s="275"/>
      <c r="EVX2" s="275"/>
      <c r="EVY2" s="276"/>
      <c r="EVZ2" s="276"/>
      <c r="EWA2" s="276"/>
      <c r="EWE2" s="275"/>
      <c r="EWF2" s="275"/>
      <c r="EWG2" s="276"/>
      <c r="EWH2" s="276"/>
      <c r="EWI2" s="276"/>
      <c r="EWM2" s="275"/>
      <c r="EWN2" s="275"/>
      <c r="EWO2" s="276"/>
      <c r="EWP2" s="276"/>
      <c r="EWQ2" s="276"/>
      <c r="EWU2" s="275"/>
      <c r="EWV2" s="275"/>
      <c r="EWW2" s="276"/>
      <c r="EWX2" s="276"/>
      <c r="EWY2" s="276"/>
      <c r="EXC2" s="275"/>
      <c r="EXD2" s="275"/>
      <c r="EXE2" s="276"/>
      <c r="EXF2" s="276"/>
      <c r="EXG2" s="276"/>
      <c r="EXK2" s="275"/>
      <c r="EXL2" s="275"/>
      <c r="EXM2" s="276"/>
      <c r="EXN2" s="276"/>
      <c r="EXO2" s="276"/>
      <c r="EXS2" s="275"/>
      <c r="EXT2" s="275"/>
      <c r="EXU2" s="276"/>
      <c r="EXV2" s="276"/>
      <c r="EXW2" s="276"/>
      <c r="EYA2" s="275"/>
      <c r="EYB2" s="275"/>
      <c r="EYC2" s="276"/>
      <c r="EYD2" s="276"/>
      <c r="EYE2" s="276"/>
      <c r="EYI2" s="275"/>
      <c r="EYJ2" s="275"/>
      <c r="EYK2" s="276"/>
      <c r="EYL2" s="276"/>
      <c r="EYM2" s="276"/>
      <c r="EYQ2" s="275"/>
      <c r="EYR2" s="275"/>
      <c r="EYS2" s="276"/>
      <c r="EYT2" s="276"/>
      <c r="EYU2" s="276"/>
      <c r="EYY2" s="275"/>
      <c r="EYZ2" s="275"/>
      <c r="EZA2" s="276"/>
      <c r="EZB2" s="276"/>
      <c r="EZC2" s="276"/>
      <c r="EZG2" s="275"/>
      <c r="EZH2" s="275"/>
      <c r="EZI2" s="276"/>
      <c r="EZJ2" s="276"/>
      <c r="EZK2" s="276"/>
      <c r="EZO2" s="275"/>
      <c r="EZP2" s="275"/>
      <c r="EZQ2" s="276"/>
      <c r="EZR2" s="276"/>
      <c r="EZS2" s="276"/>
      <c r="EZW2" s="275"/>
      <c r="EZX2" s="275"/>
      <c r="EZY2" s="276"/>
      <c r="EZZ2" s="276"/>
      <c r="FAA2" s="276"/>
      <c r="FAE2" s="275"/>
      <c r="FAF2" s="275"/>
      <c r="FAG2" s="276"/>
      <c r="FAH2" s="276"/>
      <c r="FAI2" s="276"/>
      <c r="FAM2" s="275"/>
      <c r="FAN2" s="275"/>
      <c r="FAO2" s="276"/>
      <c r="FAP2" s="276"/>
      <c r="FAQ2" s="276"/>
      <c r="FAU2" s="275"/>
      <c r="FAV2" s="275"/>
      <c r="FAW2" s="276"/>
      <c r="FAX2" s="276"/>
      <c r="FAY2" s="276"/>
      <c r="FBC2" s="275"/>
      <c r="FBD2" s="275"/>
      <c r="FBE2" s="276"/>
      <c r="FBF2" s="276"/>
      <c r="FBG2" s="276"/>
      <c r="FBK2" s="275"/>
      <c r="FBL2" s="275"/>
      <c r="FBM2" s="276"/>
      <c r="FBN2" s="276"/>
      <c r="FBO2" s="276"/>
      <c r="FBS2" s="275"/>
      <c r="FBT2" s="275"/>
      <c r="FBU2" s="276"/>
      <c r="FBV2" s="276"/>
      <c r="FBW2" s="276"/>
      <c r="FCA2" s="275"/>
      <c r="FCB2" s="275"/>
      <c r="FCC2" s="276"/>
      <c r="FCD2" s="276"/>
      <c r="FCE2" s="276"/>
      <c r="FCI2" s="275"/>
      <c r="FCJ2" s="275"/>
      <c r="FCK2" s="276"/>
      <c r="FCL2" s="276"/>
      <c r="FCM2" s="276"/>
      <c r="FCQ2" s="275"/>
      <c r="FCR2" s="275"/>
      <c r="FCS2" s="276"/>
      <c r="FCT2" s="276"/>
      <c r="FCU2" s="276"/>
      <c r="FCY2" s="275"/>
      <c r="FCZ2" s="275"/>
      <c r="FDA2" s="276"/>
      <c r="FDB2" s="276"/>
      <c r="FDC2" s="276"/>
      <c r="FDG2" s="275"/>
      <c r="FDH2" s="275"/>
      <c r="FDI2" s="276"/>
      <c r="FDJ2" s="276"/>
      <c r="FDK2" s="276"/>
      <c r="FDO2" s="275"/>
      <c r="FDP2" s="275"/>
      <c r="FDQ2" s="276"/>
      <c r="FDR2" s="276"/>
      <c r="FDS2" s="276"/>
      <c r="FDW2" s="275"/>
      <c r="FDX2" s="275"/>
      <c r="FDY2" s="276"/>
      <c r="FDZ2" s="276"/>
      <c r="FEA2" s="276"/>
      <c r="FEE2" s="275"/>
      <c r="FEF2" s="275"/>
      <c r="FEG2" s="276"/>
      <c r="FEH2" s="276"/>
      <c r="FEI2" s="276"/>
      <c r="FEM2" s="275"/>
      <c r="FEN2" s="275"/>
      <c r="FEO2" s="276"/>
      <c r="FEP2" s="276"/>
      <c r="FEQ2" s="276"/>
      <c r="FEU2" s="275"/>
      <c r="FEV2" s="275"/>
      <c r="FEW2" s="276"/>
      <c r="FEX2" s="276"/>
      <c r="FEY2" s="276"/>
      <c r="FFC2" s="275"/>
      <c r="FFD2" s="275"/>
      <c r="FFE2" s="276"/>
      <c r="FFF2" s="276"/>
      <c r="FFG2" s="276"/>
      <c r="FFK2" s="275"/>
      <c r="FFL2" s="275"/>
      <c r="FFM2" s="276"/>
      <c r="FFN2" s="276"/>
      <c r="FFO2" s="276"/>
      <c r="FFS2" s="275"/>
      <c r="FFT2" s="275"/>
      <c r="FFU2" s="276"/>
      <c r="FFV2" s="276"/>
      <c r="FFW2" s="276"/>
      <c r="FGA2" s="275"/>
      <c r="FGB2" s="275"/>
      <c r="FGC2" s="276"/>
      <c r="FGD2" s="276"/>
      <c r="FGE2" s="276"/>
      <c r="FGI2" s="275"/>
      <c r="FGJ2" s="275"/>
      <c r="FGK2" s="276"/>
      <c r="FGL2" s="276"/>
      <c r="FGM2" s="276"/>
      <c r="FGQ2" s="275"/>
      <c r="FGR2" s="275"/>
      <c r="FGS2" s="276"/>
      <c r="FGT2" s="276"/>
      <c r="FGU2" s="276"/>
      <c r="FGY2" s="275"/>
      <c r="FGZ2" s="275"/>
      <c r="FHA2" s="276"/>
      <c r="FHB2" s="276"/>
      <c r="FHC2" s="276"/>
      <c r="FHG2" s="275"/>
      <c r="FHH2" s="275"/>
      <c r="FHI2" s="276"/>
      <c r="FHJ2" s="276"/>
      <c r="FHK2" s="276"/>
      <c r="FHO2" s="275"/>
      <c r="FHP2" s="275"/>
      <c r="FHQ2" s="276"/>
      <c r="FHR2" s="276"/>
      <c r="FHS2" s="276"/>
      <c r="FHW2" s="275"/>
      <c r="FHX2" s="275"/>
      <c r="FHY2" s="276"/>
      <c r="FHZ2" s="276"/>
      <c r="FIA2" s="276"/>
      <c r="FIE2" s="275"/>
      <c r="FIF2" s="275"/>
      <c r="FIG2" s="276"/>
      <c r="FIH2" s="276"/>
      <c r="FII2" s="276"/>
      <c r="FIM2" s="275"/>
      <c r="FIN2" s="275"/>
      <c r="FIO2" s="276"/>
      <c r="FIP2" s="276"/>
      <c r="FIQ2" s="276"/>
      <c r="FIU2" s="275"/>
      <c r="FIV2" s="275"/>
      <c r="FIW2" s="276"/>
      <c r="FIX2" s="276"/>
      <c r="FIY2" s="276"/>
      <c r="FJC2" s="275"/>
      <c r="FJD2" s="275"/>
      <c r="FJE2" s="276"/>
      <c r="FJF2" s="276"/>
      <c r="FJG2" s="276"/>
      <c r="FJK2" s="275"/>
      <c r="FJL2" s="275"/>
      <c r="FJM2" s="276"/>
      <c r="FJN2" s="276"/>
      <c r="FJO2" s="276"/>
      <c r="FJS2" s="275"/>
      <c r="FJT2" s="275"/>
      <c r="FJU2" s="276"/>
      <c r="FJV2" s="276"/>
      <c r="FJW2" s="276"/>
      <c r="FKA2" s="275"/>
      <c r="FKB2" s="275"/>
      <c r="FKC2" s="276"/>
      <c r="FKD2" s="276"/>
      <c r="FKE2" s="276"/>
      <c r="FKI2" s="275"/>
      <c r="FKJ2" s="275"/>
      <c r="FKK2" s="276"/>
      <c r="FKL2" s="276"/>
      <c r="FKM2" s="276"/>
      <c r="FKQ2" s="275"/>
      <c r="FKR2" s="275"/>
      <c r="FKS2" s="276"/>
      <c r="FKT2" s="276"/>
      <c r="FKU2" s="276"/>
      <c r="FKY2" s="275"/>
      <c r="FKZ2" s="275"/>
      <c r="FLA2" s="276"/>
      <c r="FLB2" s="276"/>
      <c r="FLC2" s="276"/>
      <c r="FLG2" s="275"/>
      <c r="FLH2" s="275"/>
      <c r="FLI2" s="276"/>
      <c r="FLJ2" s="276"/>
      <c r="FLK2" s="276"/>
      <c r="FLO2" s="275"/>
      <c r="FLP2" s="275"/>
      <c r="FLQ2" s="276"/>
      <c r="FLR2" s="276"/>
      <c r="FLS2" s="276"/>
      <c r="FLW2" s="275"/>
      <c r="FLX2" s="275"/>
      <c r="FLY2" s="276"/>
      <c r="FLZ2" s="276"/>
      <c r="FMA2" s="276"/>
      <c r="FME2" s="275"/>
      <c r="FMF2" s="275"/>
      <c r="FMG2" s="276"/>
      <c r="FMH2" s="276"/>
      <c r="FMI2" s="276"/>
      <c r="FMM2" s="275"/>
      <c r="FMN2" s="275"/>
      <c r="FMO2" s="276"/>
      <c r="FMP2" s="276"/>
      <c r="FMQ2" s="276"/>
      <c r="FMU2" s="275"/>
      <c r="FMV2" s="275"/>
      <c r="FMW2" s="276"/>
      <c r="FMX2" s="276"/>
      <c r="FMY2" s="276"/>
      <c r="FNC2" s="275"/>
      <c r="FND2" s="275"/>
      <c r="FNE2" s="276"/>
      <c r="FNF2" s="276"/>
      <c r="FNG2" s="276"/>
      <c r="FNK2" s="275"/>
      <c r="FNL2" s="275"/>
      <c r="FNM2" s="276"/>
      <c r="FNN2" s="276"/>
      <c r="FNO2" s="276"/>
      <c r="FNS2" s="275"/>
      <c r="FNT2" s="275"/>
      <c r="FNU2" s="276"/>
      <c r="FNV2" s="276"/>
      <c r="FNW2" s="276"/>
      <c r="FOA2" s="275"/>
      <c r="FOB2" s="275"/>
      <c r="FOC2" s="276"/>
      <c r="FOD2" s="276"/>
      <c r="FOE2" s="276"/>
      <c r="FOI2" s="275"/>
      <c r="FOJ2" s="275"/>
      <c r="FOK2" s="276"/>
      <c r="FOL2" s="276"/>
      <c r="FOM2" s="276"/>
      <c r="FOQ2" s="275"/>
      <c r="FOR2" s="275"/>
      <c r="FOS2" s="276"/>
      <c r="FOT2" s="276"/>
      <c r="FOU2" s="276"/>
      <c r="FOY2" s="275"/>
      <c r="FOZ2" s="275"/>
      <c r="FPA2" s="276"/>
      <c r="FPB2" s="276"/>
      <c r="FPC2" s="276"/>
      <c r="FPG2" s="275"/>
      <c r="FPH2" s="275"/>
      <c r="FPI2" s="276"/>
      <c r="FPJ2" s="276"/>
      <c r="FPK2" s="276"/>
      <c r="FPO2" s="275"/>
      <c r="FPP2" s="275"/>
      <c r="FPQ2" s="276"/>
      <c r="FPR2" s="276"/>
      <c r="FPS2" s="276"/>
      <c r="FPW2" s="275"/>
      <c r="FPX2" s="275"/>
      <c r="FPY2" s="276"/>
      <c r="FPZ2" s="276"/>
      <c r="FQA2" s="276"/>
      <c r="FQE2" s="275"/>
      <c r="FQF2" s="275"/>
      <c r="FQG2" s="276"/>
      <c r="FQH2" s="276"/>
      <c r="FQI2" s="276"/>
      <c r="FQM2" s="275"/>
      <c r="FQN2" s="275"/>
      <c r="FQO2" s="276"/>
      <c r="FQP2" s="276"/>
      <c r="FQQ2" s="276"/>
      <c r="FQU2" s="275"/>
      <c r="FQV2" s="275"/>
      <c r="FQW2" s="276"/>
      <c r="FQX2" s="276"/>
      <c r="FQY2" s="276"/>
      <c r="FRC2" s="275"/>
      <c r="FRD2" s="275"/>
      <c r="FRE2" s="276"/>
      <c r="FRF2" s="276"/>
      <c r="FRG2" s="276"/>
      <c r="FRK2" s="275"/>
      <c r="FRL2" s="275"/>
      <c r="FRM2" s="276"/>
      <c r="FRN2" s="276"/>
      <c r="FRO2" s="276"/>
      <c r="FRS2" s="275"/>
      <c r="FRT2" s="275"/>
      <c r="FRU2" s="276"/>
      <c r="FRV2" s="276"/>
      <c r="FRW2" s="276"/>
      <c r="FSA2" s="275"/>
      <c r="FSB2" s="275"/>
      <c r="FSC2" s="276"/>
      <c r="FSD2" s="276"/>
      <c r="FSE2" s="276"/>
      <c r="FSI2" s="275"/>
      <c r="FSJ2" s="275"/>
      <c r="FSK2" s="276"/>
      <c r="FSL2" s="276"/>
      <c r="FSM2" s="276"/>
      <c r="FSQ2" s="275"/>
      <c r="FSR2" s="275"/>
      <c r="FSS2" s="276"/>
      <c r="FST2" s="276"/>
      <c r="FSU2" s="276"/>
      <c r="FSY2" s="275"/>
      <c r="FSZ2" s="275"/>
      <c r="FTA2" s="276"/>
      <c r="FTB2" s="276"/>
      <c r="FTC2" s="276"/>
      <c r="FTG2" s="275"/>
      <c r="FTH2" s="275"/>
      <c r="FTI2" s="276"/>
      <c r="FTJ2" s="276"/>
      <c r="FTK2" s="276"/>
      <c r="FTO2" s="275"/>
      <c r="FTP2" s="275"/>
      <c r="FTQ2" s="276"/>
      <c r="FTR2" s="276"/>
      <c r="FTS2" s="276"/>
      <c r="FTW2" s="275"/>
      <c r="FTX2" s="275"/>
      <c r="FTY2" s="276"/>
      <c r="FTZ2" s="276"/>
      <c r="FUA2" s="276"/>
      <c r="FUE2" s="275"/>
      <c r="FUF2" s="275"/>
      <c r="FUG2" s="276"/>
      <c r="FUH2" s="276"/>
      <c r="FUI2" s="276"/>
      <c r="FUM2" s="275"/>
      <c r="FUN2" s="275"/>
      <c r="FUO2" s="276"/>
      <c r="FUP2" s="276"/>
      <c r="FUQ2" s="276"/>
      <c r="FUU2" s="275"/>
      <c r="FUV2" s="275"/>
      <c r="FUW2" s="276"/>
      <c r="FUX2" s="276"/>
      <c r="FUY2" s="276"/>
      <c r="FVC2" s="275"/>
      <c r="FVD2" s="275"/>
      <c r="FVE2" s="276"/>
      <c r="FVF2" s="276"/>
      <c r="FVG2" s="276"/>
      <c r="FVK2" s="275"/>
      <c r="FVL2" s="275"/>
      <c r="FVM2" s="276"/>
      <c r="FVN2" s="276"/>
      <c r="FVO2" s="276"/>
      <c r="FVS2" s="275"/>
      <c r="FVT2" s="275"/>
      <c r="FVU2" s="276"/>
      <c r="FVV2" s="276"/>
      <c r="FVW2" s="276"/>
      <c r="FWA2" s="275"/>
      <c r="FWB2" s="275"/>
      <c r="FWC2" s="276"/>
      <c r="FWD2" s="276"/>
      <c r="FWE2" s="276"/>
      <c r="FWI2" s="275"/>
      <c r="FWJ2" s="275"/>
      <c r="FWK2" s="276"/>
      <c r="FWL2" s="276"/>
      <c r="FWM2" s="276"/>
      <c r="FWQ2" s="275"/>
      <c r="FWR2" s="275"/>
      <c r="FWS2" s="276"/>
      <c r="FWT2" s="276"/>
      <c r="FWU2" s="276"/>
      <c r="FWY2" s="275"/>
      <c r="FWZ2" s="275"/>
      <c r="FXA2" s="276"/>
      <c r="FXB2" s="276"/>
      <c r="FXC2" s="276"/>
      <c r="FXG2" s="275"/>
      <c r="FXH2" s="275"/>
      <c r="FXI2" s="276"/>
      <c r="FXJ2" s="276"/>
      <c r="FXK2" s="276"/>
      <c r="FXO2" s="275"/>
      <c r="FXP2" s="275"/>
      <c r="FXQ2" s="276"/>
      <c r="FXR2" s="276"/>
      <c r="FXS2" s="276"/>
      <c r="FXW2" s="275"/>
      <c r="FXX2" s="275"/>
      <c r="FXY2" s="276"/>
      <c r="FXZ2" s="276"/>
      <c r="FYA2" s="276"/>
      <c r="FYE2" s="275"/>
      <c r="FYF2" s="275"/>
      <c r="FYG2" s="276"/>
      <c r="FYH2" s="276"/>
      <c r="FYI2" s="276"/>
      <c r="FYM2" s="275"/>
      <c r="FYN2" s="275"/>
      <c r="FYO2" s="276"/>
      <c r="FYP2" s="276"/>
      <c r="FYQ2" s="276"/>
      <c r="FYU2" s="275"/>
      <c r="FYV2" s="275"/>
      <c r="FYW2" s="276"/>
      <c r="FYX2" s="276"/>
      <c r="FYY2" s="276"/>
      <c r="FZC2" s="275"/>
      <c r="FZD2" s="275"/>
      <c r="FZE2" s="276"/>
      <c r="FZF2" s="276"/>
      <c r="FZG2" s="276"/>
      <c r="FZK2" s="275"/>
      <c r="FZL2" s="275"/>
      <c r="FZM2" s="276"/>
      <c r="FZN2" s="276"/>
      <c r="FZO2" s="276"/>
      <c r="FZS2" s="275"/>
      <c r="FZT2" s="275"/>
      <c r="FZU2" s="276"/>
      <c r="FZV2" s="276"/>
      <c r="FZW2" s="276"/>
      <c r="GAA2" s="275"/>
      <c r="GAB2" s="275"/>
      <c r="GAC2" s="276"/>
      <c r="GAD2" s="276"/>
      <c r="GAE2" s="276"/>
      <c r="GAI2" s="275"/>
      <c r="GAJ2" s="275"/>
      <c r="GAK2" s="276"/>
      <c r="GAL2" s="276"/>
      <c r="GAM2" s="276"/>
      <c r="GAQ2" s="275"/>
      <c r="GAR2" s="275"/>
      <c r="GAS2" s="276"/>
      <c r="GAT2" s="276"/>
      <c r="GAU2" s="276"/>
      <c r="GAY2" s="275"/>
      <c r="GAZ2" s="275"/>
      <c r="GBA2" s="276"/>
      <c r="GBB2" s="276"/>
      <c r="GBC2" s="276"/>
      <c r="GBG2" s="275"/>
      <c r="GBH2" s="275"/>
      <c r="GBI2" s="276"/>
      <c r="GBJ2" s="276"/>
      <c r="GBK2" s="276"/>
      <c r="GBO2" s="275"/>
      <c r="GBP2" s="275"/>
      <c r="GBQ2" s="276"/>
      <c r="GBR2" s="276"/>
      <c r="GBS2" s="276"/>
      <c r="GBW2" s="275"/>
      <c r="GBX2" s="275"/>
      <c r="GBY2" s="276"/>
      <c r="GBZ2" s="276"/>
      <c r="GCA2" s="276"/>
      <c r="GCE2" s="275"/>
      <c r="GCF2" s="275"/>
      <c r="GCG2" s="276"/>
      <c r="GCH2" s="276"/>
      <c r="GCI2" s="276"/>
      <c r="GCM2" s="275"/>
      <c r="GCN2" s="275"/>
      <c r="GCO2" s="276"/>
      <c r="GCP2" s="276"/>
      <c r="GCQ2" s="276"/>
      <c r="GCU2" s="275"/>
      <c r="GCV2" s="275"/>
      <c r="GCW2" s="276"/>
      <c r="GCX2" s="276"/>
      <c r="GCY2" s="276"/>
      <c r="GDC2" s="275"/>
      <c r="GDD2" s="275"/>
      <c r="GDE2" s="276"/>
      <c r="GDF2" s="276"/>
      <c r="GDG2" s="276"/>
      <c r="GDK2" s="275"/>
      <c r="GDL2" s="275"/>
      <c r="GDM2" s="276"/>
      <c r="GDN2" s="276"/>
      <c r="GDO2" s="276"/>
      <c r="GDS2" s="275"/>
      <c r="GDT2" s="275"/>
      <c r="GDU2" s="276"/>
      <c r="GDV2" s="276"/>
      <c r="GDW2" s="276"/>
      <c r="GEA2" s="275"/>
      <c r="GEB2" s="275"/>
      <c r="GEC2" s="276"/>
      <c r="GED2" s="276"/>
      <c r="GEE2" s="276"/>
      <c r="GEI2" s="275"/>
      <c r="GEJ2" s="275"/>
      <c r="GEK2" s="276"/>
      <c r="GEL2" s="276"/>
      <c r="GEM2" s="276"/>
      <c r="GEQ2" s="275"/>
      <c r="GER2" s="275"/>
      <c r="GES2" s="276"/>
      <c r="GET2" s="276"/>
      <c r="GEU2" s="276"/>
      <c r="GEY2" s="275"/>
      <c r="GEZ2" s="275"/>
      <c r="GFA2" s="276"/>
      <c r="GFB2" s="276"/>
      <c r="GFC2" s="276"/>
      <c r="GFG2" s="275"/>
      <c r="GFH2" s="275"/>
      <c r="GFI2" s="276"/>
      <c r="GFJ2" s="276"/>
      <c r="GFK2" s="276"/>
      <c r="GFO2" s="275"/>
      <c r="GFP2" s="275"/>
      <c r="GFQ2" s="276"/>
      <c r="GFR2" s="276"/>
      <c r="GFS2" s="276"/>
      <c r="GFW2" s="275"/>
      <c r="GFX2" s="275"/>
      <c r="GFY2" s="276"/>
      <c r="GFZ2" s="276"/>
      <c r="GGA2" s="276"/>
      <c r="GGE2" s="275"/>
      <c r="GGF2" s="275"/>
      <c r="GGG2" s="276"/>
      <c r="GGH2" s="276"/>
      <c r="GGI2" s="276"/>
      <c r="GGM2" s="275"/>
      <c r="GGN2" s="275"/>
      <c r="GGO2" s="276"/>
      <c r="GGP2" s="276"/>
      <c r="GGQ2" s="276"/>
      <c r="GGU2" s="275"/>
      <c r="GGV2" s="275"/>
      <c r="GGW2" s="276"/>
      <c r="GGX2" s="276"/>
      <c r="GGY2" s="276"/>
      <c r="GHC2" s="275"/>
      <c r="GHD2" s="275"/>
      <c r="GHE2" s="276"/>
      <c r="GHF2" s="276"/>
      <c r="GHG2" s="276"/>
      <c r="GHK2" s="275"/>
      <c r="GHL2" s="275"/>
      <c r="GHM2" s="276"/>
      <c r="GHN2" s="276"/>
      <c r="GHO2" s="276"/>
      <c r="GHS2" s="275"/>
      <c r="GHT2" s="275"/>
      <c r="GHU2" s="276"/>
      <c r="GHV2" s="276"/>
      <c r="GHW2" s="276"/>
      <c r="GIA2" s="275"/>
      <c r="GIB2" s="275"/>
      <c r="GIC2" s="276"/>
      <c r="GID2" s="276"/>
      <c r="GIE2" s="276"/>
      <c r="GII2" s="275"/>
      <c r="GIJ2" s="275"/>
      <c r="GIK2" s="276"/>
      <c r="GIL2" s="276"/>
      <c r="GIM2" s="276"/>
      <c r="GIQ2" s="275"/>
      <c r="GIR2" s="275"/>
      <c r="GIS2" s="276"/>
      <c r="GIT2" s="276"/>
      <c r="GIU2" s="276"/>
      <c r="GIY2" s="275"/>
      <c r="GIZ2" s="275"/>
      <c r="GJA2" s="276"/>
      <c r="GJB2" s="276"/>
      <c r="GJC2" s="276"/>
      <c r="GJG2" s="275"/>
      <c r="GJH2" s="275"/>
      <c r="GJI2" s="276"/>
      <c r="GJJ2" s="276"/>
      <c r="GJK2" s="276"/>
      <c r="GJO2" s="275"/>
      <c r="GJP2" s="275"/>
      <c r="GJQ2" s="276"/>
      <c r="GJR2" s="276"/>
      <c r="GJS2" s="276"/>
      <c r="GJW2" s="275"/>
      <c r="GJX2" s="275"/>
      <c r="GJY2" s="276"/>
      <c r="GJZ2" s="276"/>
      <c r="GKA2" s="276"/>
      <c r="GKE2" s="275"/>
      <c r="GKF2" s="275"/>
      <c r="GKG2" s="276"/>
      <c r="GKH2" s="276"/>
      <c r="GKI2" s="276"/>
      <c r="GKM2" s="275"/>
      <c r="GKN2" s="275"/>
      <c r="GKO2" s="276"/>
      <c r="GKP2" s="276"/>
      <c r="GKQ2" s="276"/>
      <c r="GKU2" s="275"/>
      <c r="GKV2" s="275"/>
      <c r="GKW2" s="276"/>
      <c r="GKX2" s="276"/>
      <c r="GKY2" s="276"/>
      <c r="GLC2" s="275"/>
      <c r="GLD2" s="275"/>
      <c r="GLE2" s="276"/>
      <c r="GLF2" s="276"/>
      <c r="GLG2" s="276"/>
      <c r="GLK2" s="275"/>
      <c r="GLL2" s="275"/>
      <c r="GLM2" s="276"/>
      <c r="GLN2" s="276"/>
      <c r="GLO2" s="276"/>
      <c r="GLS2" s="275"/>
      <c r="GLT2" s="275"/>
      <c r="GLU2" s="276"/>
      <c r="GLV2" s="276"/>
      <c r="GLW2" s="276"/>
      <c r="GMA2" s="275"/>
      <c r="GMB2" s="275"/>
      <c r="GMC2" s="276"/>
      <c r="GMD2" s="276"/>
      <c r="GME2" s="276"/>
      <c r="GMI2" s="275"/>
      <c r="GMJ2" s="275"/>
      <c r="GMK2" s="276"/>
      <c r="GML2" s="276"/>
      <c r="GMM2" s="276"/>
      <c r="GMQ2" s="275"/>
      <c r="GMR2" s="275"/>
      <c r="GMS2" s="276"/>
      <c r="GMT2" s="276"/>
      <c r="GMU2" s="276"/>
      <c r="GMY2" s="275"/>
      <c r="GMZ2" s="275"/>
      <c r="GNA2" s="276"/>
      <c r="GNB2" s="276"/>
      <c r="GNC2" s="276"/>
      <c r="GNG2" s="275"/>
      <c r="GNH2" s="275"/>
      <c r="GNI2" s="276"/>
      <c r="GNJ2" s="276"/>
      <c r="GNK2" s="276"/>
      <c r="GNO2" s="275"/>
      <c r="GNP2" s="275"/>
      <c r="GNQ2" s="276"/>
      <c r="GNR2" s="276"/>
      <c r="GNS2" s="276"/>
      <c r="GNW2" s="275"/>
      <c r="GNX2" s="275"/>
      <c r="GNY2" s="276"/>
      <c r="GNZ2" s="276"/>
      <c r="GOA2" s="276"/>
      <c r="GOE2" s="275"/>
      <c r="GOF2" s="275"/>
      <c r="GOG2" s="276"/>
      <c r="GOH2" s="276"/>
      <c r="GOI2" s="276"/>
      <c r="GOM2" s="275"/>
      <c r="GON2" s="275"/>
      <c r="GOO2" s="276"/>
      <c r="GOP2" s="276"/>
      <c r="GOQ2" s="276"/>
      <c r="GOU2" s="275"/>
      <c r="GOV2" s="275"/>
      <c r="GOW2" s="276"/>
      <c r="GOX2" s="276"/>
      <c r="GOY2" s="276"/>
      <c r="GPC2" s="275"/>
      <c r="GPD2" s="275"/>
      <c r="GPE2" s="276"/>
      <c r="GPF2" s="276"/>
      <c r="GPG2" s="276"/>
      <c r="GPK2" s="275"/>
      <c r="GPL2" s="275"/>
      <c r="GPM2" s="276"/>
      <c r="GPN2" s="276"/>
      <c r="GPO2" s="276"/>
      <c r="GPS2" s="275"/>
      <c r="GPT2" s="275"/>
      <c r="GPU2" s="276"/>
      <c r="GPV2" s="276"/>
      <c r="GPW2" s="276"/>
      <c r="GQA2" s="275"/>
      <c r="GQB2" s="275"/>
      <c r="GQC2" s="276"/>
      <c r="GQD2" s="276"/>
      <c r="GQE2" s="276"/>
      <c r="GQI2" s="275"/>
      <c r="GQJ2" s="275"/>
      <c r="GQK2" s="276"/>
      <c r="GQL2" s="276"/>
      <c r="GQM2" s="276"/>
      <c r="GQQ2" s="275"/>
      <c r="GQR2" s="275"/>
      <c r="GQS2" s="276"/>
      <c r="GQT2" s="276"/>
      <c r="GQU2" s="276"/>
      <c r="GQY2" s="275"/>
      <c r="GQZ2" s="275"/>
      <c r="GRA2" s="276"/>
      <c r="GRB2" s="276"/>
      <c r="GRC2" s="276"/>
      <c r="GRG2" s="275"/>
      <c r="GRH2" s="275"/>
      <c r="GRI2" s="276"/>
      <c r="GRJ2" s="276"/>
      <c r="GRK2" s="276"/>
      <c r="GRO2" s="275"/>
      <c r="GRP2" s="275"/>
      <c r="GRQ2" s="276"/>
      <c r="GRR2" s="276"/>
      <c r="GRS2" s="276"/>
      <c r="GRW2" s="275"/>
      <c r="GRX2" s="275"/>
      <c r="GRY2" s="276"/>
      <c r="GRZ2" s="276"/>
      <c r="GSA2" s="276"/>
      <c r="GSE2" s="275"/>
      <c r="GSF2" s="275"/>
      <c r="GSG2" s="276"/>
      <c r="GSH2" s="276"/>
      <c r="GSI2" s="276"/>
      <c r="GSM2" s="275"/>
      <c r="GSN2" s="275"/>
      <c r="GSO2" s="276"/>
      <c r="GSP2" s="276"/>
      <c r="GSQ2" s="276"/>
      <c r="GSU2" s="275"/>
      <c r="GSV2" s="275"/>
      <c r="GSW2" s="276"/>
      <c r="GSX2" s="276"/>
      <c r="GSY2" s="276"/>
      <c r="GTC2" s="275"/>
      <c r="GTD2" s="275"/>
      <c r="GTE2" s="276"/>
      <c r="GTF2" s="276"/>
      <c r="GTG2" s="276"/>
      <c r="GTK2" s="275"/>
      <c r="GTL2" s="275"/>
      <c r="GTM2" s="276"/>
      <c r="GTN2" s="276"/>
      <c r="GTO2" s="276"/>
      <c r="GTS2" s="275"/>
      <c r="GTT2" s="275"/>
      <c r="GTU2" s="276"/>
      <c r="GTV2" s="276"/>
      <c r="GTW2" s="276"/>
      <c r="GUA2" s="275"/>
      <c r="GUB2" s="275"/>
      <c r="GUC2" s="276"/>
      <c r="GUD2" s="276"/>
      <c r="GUE2" s="276"/>
      <c r="GUI2" s="275"/>
      <c r="GUJ2" s="275"/>
      <c r="GUK2" s="276"/>
      <c r="GUL2" s="276"/>
      <c r="GUM2" s="276"/>
      <c r="GUQ2" s="275"/>
      <c r="GUR2" s="275"/>
      <c r="GUS2" s="276"/>
      <c r="GUT2" s="276"/>
      <c r="GUU2" s="276"/>
      <c r="GUY2" s="275"/>
      <c r="GUZ2" s="275"/>
      <c r="GVA2" s="276"/>
      <c r="GVB2" s="276"/>
      <c r="GVC2" s="276"/>
      <c r="GVG2" s="275"/>
      <c r="GVH2" s="275"/>
      <c r="GVI2" s="276"/>
      <c r="GVJ2" s="276"/>
      <c r="GVK2" s="276"/>
      <c r="GVO2" s="275"/>
      <c r="GVP2" s="275"/>
      <c r="GVQ2" s="276"/>
      <c r="GVR2" s="276"/>
      <c r="GVS2" s="276"/>
      <c r="GVW2" s="275"/>
      <c r="GVX2" s="275"/>
      <c r="GVY2" s="276"/>
      <c r="GVZ2" s="276"/>
      <c r="GWA2" s="276"/>
      <c r="GWE2" s="275"/>
      <c r="GWF2" s="275"/>
      <c r="GWG2" s="276"/>
      <c r="GWH2" s="276"/>
      <c r="GWI2" s="276"/>
      <c r="GWM2" s="275"/>
      <c r="GWN2" s="275"/>
      <c r="GWO2" s="276"/>
      <c r="GWP2" s="276"/>
      <c r="GWQ2" s="276"/>
      <c r="GWU2" s="275"/>
      <c r="GWV2" s="275"/>
      <c r="GWW2" s="276"/>
      <c r="GWX2" s="276"/>
      <c r="GWY2" s="276"/>
      <c r="GXC2" s="275"/>
      <c r="GXD2" s="275"/>
      <c r="GXE2" s="276"/>
      <c r="GXF2" s="276"/>
      <c r="GXG2" s="276"/>
      <c r="GXK2" s="275"/>
      <c r="GXL2" s="275"/>
      <c r="GXM2" s="276"/>
      <c r="GXN2" s="276"/>
      <c r="GXO2" s="276"/>
      <c r="GXS2" s="275"/>
      <c r="GXT2" s="275"/>
      <c r="GXU2" s="276"/>
      <c r="GXV2" s="276"/>
      <c r="GXW2" s="276"/>
      <c r="GYA2" s="275"/>
      <c r="GYB2" s="275"/>
      <c r="GYC2" s="276"/>
      <c r="GYD2" s="276"/>
      <c r="GYE2" s="276"/>
      <c r="GYI2" s="275"/>
      <c r="GYJ2" s="275"/>
      <c r="GYK2" s="276"/>
      <c r="GYL2" s="276"/>
      <c r="GYM2" s="276"/>
      <c r="GYQ2" s="275"/>
      <c r="GYR2" s="275"/>
      <c r="GYS2" s="276"/>
      <c r="GYT2" s="276"/>
      <c r="GYU2" s="276"/>
      <c r="GYY2" s="275"/>
      <c r="GYZ2" s="275"/>
      <c r="GZA2" s="276"/>
      <c r="GZB2" s="276"/>
      <c r="GZC2" s="276"/>
      <c r="GZG2" s="275"/>
      <c r="GZH2" s="275"/>
      <c r="GZI2" s="276"/>
      <c r="GZJ2" s="276"/>
      <c r="GZK2" s="276"/>
      <c r="GZO2" s="275"/>
      <c r="GZP2" s="275"/>
      <c r="GZQ2" s="276"/>
      <c r="GZR2" s="276"/>
      <c r="GZS2" s="276"/>
      <c r="GZW2" s="275"/>
      <c r="GZX2" s="275"/>
      <c r="GZY2" s="276"/>
      <c r="GZZ2" s="276"/>
      <c r="HAA2" s="276"/>
      <c r="HAE2" s="275"/>
      <c r="HAF2" s="275"/>
      <c r="HAG2" s="276"/>
      <c r="HAH2" s="276"/>
      <c r="HAI2" s="276"/>
      <c r="HAM2" s="275"/>
      <c r="HAN2" s="275"/>
      <c r="HAO2" s="276"/>
      <c r="HAP2" s="276"/>
      <c r="HAQ2" s="276"/>
      <c r="HAU2" s="275"/>
      <c r="HAV2" s="275"/>
      <c r="HAW2" s="276"/>
      <c r="HAX2" s="276"/>
      <c r="HAY2" s="276"/>
      <c r="HBC2" s="275"/>
      <c r="HBD2" s="275"/>
      <c r="HBE2" s="276"/>
      <c r="HBF2" s="276"/>
      <c r="HBG2" s="276"/>
      <c r="HBK2" s="275"/>
      <c r="HBL2" s="275"/>
      <c r="HBM2" s="276"/>
      <c r="HBN2" s="276"/>
      <c r="HBO2" s="276"/>
      <c r="HBS2" s="275"/>
      <c r="HBT2" s="275"/>
      <c r="HBU2" s="276"/>
      <c r="HBV2" s="276"/>
      <c r="HBW2" s="276"/>
      <c r="HCA2" s="275"/>
      <c r="HCB2" s="275"/>
      <c r="HCC2" s="276"/>
      <c r="HCD2" s="276"/>
      <c r="HCE2" s="276"/>
      <c r="HCI2" s="275"/>
      <c r="HCJ2" s="275"/>
      <c r="HCK2" s="276"/>
      <c r="HCL2" s="276"/>
      <c r="HCM2" s="276"/>
      <c r="HCQ2" s="275"/>
      <c r="HCR2" s="275"/>
      <c r="HCS2" s="276"/>
      <c r="HCT2" s="276"/>
      <c r="HCU2" s="276"/>
      <c r="HCY2" s="275"/>
      <c r="HCZ2" s="275"/>
      <c r="HDA2" s="276"/>
      <c r="HDB2" s="276"/>
      <c r="HDC2" s="276"/>
      <c r="HDG2" s="275"/>
      <c r="HDH2" s="275"/>
      <c r="HDI2" s="276"/>
      <c r="HDJ2" s="276"/>
      <c r="HDK2" s="276"/>
      <c r="HDO2" s="275"/>
      <c r="HDP2" s="275"/>
      <c r="HDQ2" s="276"/>
      <c r="HDR2" s="276"/>
      <c r="HDS2" s="276"/>
      <c r="HDW2" s="275"/>
      <c r="HDX2" s="275"/>
      <c r="HDY2" s="276"/>
      <c r="HDZ2" s="276"/>
      <c r="HEA2" s="276"/>
      <c r="HEE2" s="275"/>
      <c r="HEF2" s="275"/>
      <c r="HEG2" s="276"/>
      <c r="HEH2" s="276"/>
      <c r="HEI2" s="276"/>
      <c r="HEM2" s="275"/>
      <c r="HEN2" s="275"/>
      <c r="HEO2" s="276"/>
      <c r="HEP2" s="276"/>
      <c r="HEQ2" s="276"/>
      <c r="HEU2" s="275"/>
      <c r="HEV2" s="275"/>
      <c r="HEW2" s="276"/>
      <c r="HEX2" s="276"/>
      <c r="HEY2" s="276"/>
      <c r="HFC2" s="275"/>
      <c r="HFD2" s="275"/>
      <c r="HFE2" s="276"/>
      <c r="HFF2" s="276"/>
      <c r="HFG2" s="276"/>
      <c r="HFK2" s="275"/>
      <c r="HFL2" s="275"/>
      <c r="HFM2" s="276"/>
      <c r="HFN2" s="276"/>
      <c r="HFO2" s="276"/>
      <c r="HFS2" s="275"/>
      <c r="HFT2" s="275"/>
      <c r="HFU2" s="276"/>
      <c r="HFV2" s="276"/>
      <c r="HFW2" s="276"/>
      <c r="HGA2" s="275"/>
      <c r="HGB2" s="275"/>
      <c r="HGC2" s="276"/>
      <c r="HGD2" s="276"/>
      <c r="HGE2" s="276"/>
      <c r="HGI2" s="275"/>
      <c r="HGJ2" s="275"/>
      <c r="HGK2" s="276"/>
      <c r="HGL2" s="276"/>
      <c r="HGM2" s="276"/>
      <c r="HGQ2" s="275"/>
      <c r="HGR2" s="275"/>
      <c r="HGS2" s="276"/>
      <c r="HGT2" s="276"/>
      <c r="HGU2" s="276"/>
      <c r="HGY2" s="275"/>
      <c r="HGZ2" s="275"/>
      <c r="HHA2" s="276"/>
      <c r="HHB2" s="276"/>
      <c r="HHC2" s="276"/>
      <c r="HHG2" s="275"/>
      <c r="HHH2" s="275"/>
      <c r="HHI2" s="276"/>
      <c r="HHJ2" s="276"/>
      <c r="HHK2" s="276"/>
      <c r="HHO2" s="275"/>
      <c r="HHP2" s="275"/>
      <c r="HHQ2" s="276"/>
      <c r="HHR2" s="276"/>
      <c r="HHS2" s="276"/>
      <c r="HHW2" s="275"/>
      <c r="HHX2" s="275"/>
      <c r="HHY2" s="276"/>
      <c r="HHZ2" s="276"/>
      <c r="HIA2" s="276"/>
      <c r="HIE2" s="275"/>
      <c r="HIF2" s="275"/>
      <c r="HIG2" s="276"/>
      <c r="HIH2" s="276"/>
      <c r="HII2" s="276"/>
      <c r="HIM2" s="275"/>
      <c r="HIN2" s="275"/>
      <c r="HIO2" s="276"/>
      <c r="HIP2" s="276"/>
      <c r="HIQ2" s="276"/>
      <c r="HIU2" s="275"/>
      <c r="HIV2" s="275"/>
      <c r="HIW2" s="276"/>
      <c r="HIX2" s="276"/>
      <c r="HIY2" s="276"/>
      <c r="HJC2" s="275"/>
      <c r="HJD2" s="275"/>
      <c r="HJE2" s="276"/>
      <c r="HJF2" s="276"/>
      <c r="HJG2" s="276"/>
      <c r="HJK2" s="275"/>
      <c r="HJL2" s="275"/>
      <c r="HJM2" s="276"/>
      <c r="HJN2" s="276"/>
      <c r="HJO2" s="276"/>
      <c r="HJS2" s="275"/>
      <c r="HJT2" s="275"/>
      <c r="HJU2" s="276"/>
      <c r="HJV2" s="276"/>
      <c r="HJW2" s="276"/>
      <c r="HKA2" s="275"/>
      <c r="HKB2" s="275"/>
      <c r="HKC2" s="276"/>
      <c r="HKD2" s="276"/>
      <c r="HKE2" s="276"/>
      <c r="HKI2" s="275"/>
      <c r="HKJ2" s="275"/>
      <c r="HKK2" s="276"/>
      <c r="HKL2" s="276"/>
      <c r="HKM2" s="276"/>
      <c r="HKQ2" s="275"/>
      <c r="HKR2" s="275"/>
      <c r="HKS2" s="276"/>
      <c r="HKT2" s="276"/>
      <c r="HKU2" s="276"/>
      <c r="HKY2" s="275"/>
      <c r="HKZ2" s="275"/>
      <c r="HLA2" s="276"/>
      <c r="HLB2" s="276"/>
      <c r="HLC2" s="276"/>
      <c r="HLG2" s="275"/>
      <c r="HLH2" s="275"/>
      <c r="HLI2" s="276"/>
      <c r="HLJ2" s="276"/>
      <c r="HLK2" s="276"/>
      <c r="HLO2" s="275"/>
      <c r="HLP2" s="275"/>
      <c r="HLQ2" s="276"/>
      <c r="HLR2" s="276"/>
      <c r="HLS2" s="276"/>
      <c r="HLW2" s="275"/>
      <c r="HLX2" s="275"/>
      <c r="HLY2" s="276"/>
      <c r="HLZ2" s="276"/>
      <c r="HMA2" s="276"/>
      <c r="HME2" s="275"/>
      <c r="HMF2" s="275"/>
      <c r="HMG2" s="276"/>
      <c r="HMH2" s="276"/>
      <c r="HMI2" s="276"/>
      <c r="HMM2" s="275"/>
      <c r="HMN2" s="275"/>
      <c r="HMO2" s="276"/>
      <c r="HMP2" s="276"/>
      <c r="HMQ2" s="276"/>
      <c r="HMU2" s="275"/>
      <c r="HMV2" s="275"/>
      <c r="HMW2" s="276"/>
      <c r="HMX2" s="276"/>
      <c r="HMY2" s="276"/>
      <c r="HNC2" s="275"/>
      <c r="HND2" s="275"/>
      <c r="HNE2" s="276"/>
      <c r="HNF2" s="276"/>
      <c r="HNG2" s="276"/>
      <c r="HNK2" s="275"/>
      <c r="HNL2" s="275"/>
      <c r="HNM2" s="276"/>
      <c r="HNN2" s="276"/>
      <c r="HNO2" s="276"/>
      <c r="HNS2" s="275"/>
      <c r="HNT2" s="275"/>
      <c r="HNU2" s="276"/>
      <c r="HNV2" s="276"/>
      <c r="HNW2" s="276"/>
      <c r="HOA2" s="275"/>
      <c r="HOB2" s="275"/>
      <c r="HOC2" s="276"/>
      <c r="HOD2" s="276"/>
      <c r="HOE2" s="276"/>
      <c r="HOI2" s="275"/>
      <c r="HOJ2" s="275"/>
      <c r="HOK2" s="276"/>
      <c r="HOL2" s="276"/>
      <c r="HOM2" s="276"/>
      <c r="HOQ2" s="275"/>
      <c r="HOR2" s="275"/>
      <c r="HOS2" s="276"/>
      <c r="HOT2" s="276"/>
      <c r="HOU2" s="276"/>
      <c r="HOY2" s="275"/>
      <c r="HOZ2" s="275"/>
      <c r="HPA2" s="276"/>
      <c r="HPB2" s="276"/>
      <c r="HPC2" s="276"/>
      <c r="HPG2" s="275"/>
      <c r="HPH2" s="275"/>
      <c r="HPI2" s="276"/>
      <c r="HPJ2" s="276"/>
      <c r="HPK2" s="276"/>
      <c r="HPO2" s="275"/>
      <c r="HPP2" s="275"/>
      <c r="HPQ2" s="276"/>
      <c r="HPR2" s="276"/>
      <c r="HPS2" s="276"/>
      <c r="HPW2" s="275"/>
      <c r="HPX2" s="275"/>
      <c r="HPY2" s="276"/>
      <c r="HPZ2" s="276"/>
      <c r="HQA2" s="276"/>
      <c r="HQE2" s="275"/>
      <c r="HQF2" s="275"/>
      <c r="HQG2" s="276"/>
      <c r="HQH2" s="276"/>
      <c r="HQI2" s="276"/>
      <c r="HQM2" s="275"/>
      <c r="HQN2" s="275"/>
      <c r="HQO2" s="276"/>
      <c r="HQP2" s="276"/>
      <c r="HQQ2" s="276"/>
      <c r="HQU2" s="275"/>
      <c r="HQV2" s="275"/>
      <c r="HQW2" s="276"/>
      <c r="HQX2" s="276"/>
      <c r="HQY2" s="276"/>
      <c r="HRC2" s="275"/>
      <c r="HRD2" s="275"/>
      <c r="HRE2" s="276"/>
      <c r="HRF2" s="276"/>
      <c r="HRG2" s="276"/>
      <c r="HRK2" s="275"/>
      <c r="HRL2" s="275"/>
      <c r="HRM2" s="276"/>
      <c r="HRN2" s="276"/>
      <c r="HRO2" s="276"/>
      <c r="HRS2" s="275"/>
      <c r="HRT2" s="275"/>
      <c r="HRU2" s="276"/>
      <c r="HRV2" s="276"/>
      <c r="HRW2" s="276"/>
      <c r="HSA2" s="275"/>
      <c r="HSB2" s="275"/>
      <c r="HSC2" s="276"/>
      <c r="HSD2" s="276"/>
      <c r="HSE2" s="276"/>
      <c r="HSI2" s="275"/>
      <c r="HSJ2" s="275"/>
      <c r="HSK2" s="276"/>
      <c r="HSL2" s="276"/>
      <c r="HSM2" s="276"/>
      <c r="HSQ2" s="275"/>
      <c r="HSR2" s="275"/>
      <c r="HSS2" s="276"/>
      <c r="HST2" s="276"/>
      <c r="HSU2" s="276"/>
      <c r="HSY2" s="275"/>
      <c r="HSZ2" s="275"/>
      <c r="HTA2" s="276"/>
      <c r="HTB2" s="276"/>
      <c r="HTC2" s="276"/>
      <c r="HTG2" s="275"/>
      <c r="HTH2" s="275"/>
      <c r="HTI2" s="276"/>
      <c r="HTJ2" s="276"/>
      <c r="HTK2" s="276"/>
      <c r="HTO2" s="275"/>
      <c r="HTP2" s="275"/>
      <c r="HTQ2" s="276"/>
      <c r="HTR2" s="276"/>
      <c r="HTS2" s="276"/>
      <c r="HTW2" s="275"/>
      <c r="HTX2" s="275"/>
      <c r="HTY2" s="276"/>
      <c r="HTZ2" s="276"/>
      <c r="HUA2" s="276"/>
      <c r="HUE2" s="275"/>
      <c r="HUF2" s="275"/>
      <c r="HUG2" s="276"/>
      <c r="HUH2" s="276"/>
      <c r="HUI2" s="276"/>
      <c r="HUM2" s="275"/>
      <c r="HUN2" s="275"/>
      <c r="HUO2" s="276"/>
      <c r="HUP2" s="276"/>
      <c r="HUQ2" s="276"/>
      <c r="HUU2" s="275"/>
      <c r="HUV2" s="275"/>
      <c r="HUW2" s="276"/>
      <c r="HUX2" s="276"/>
      <c r="HUY2" s="276"/>
      <c r="HVC2" s="275"/>
      <c r="HVD2" s="275"/>
      <c r="HVE2" s="276"/>
      <c r="HVF2" s="276"/>
      <c r="HVG2" s="276"/>
      <c r="HVK2" s="275"/>
      <c r="HVL2" s="275"/>
      <c r="HVM2" s="276"/>
      <c r="HVN2" s="276"/>
      <c r="HVO2" s="276"/>
      <c r="HVS2" s="275"/>
      <c r="HVT2" s="275"/>
      <c r="HVU2" s="276"/>
      <c r="HVV2" s="276"/>
      <c r="HVW2" s="276"/>
      <c r="HWA2" s="275"/>
      <c r="HWB2" s="275"/>
      <c r="HWC2" s="276"/>
      <c r="HWD2" s="276"/>
      <c r="HWE2" s="276"/>
      <c r="HWI2" s="275"/>
      <c r="HWJ2" s="275"/>
      <c r="HWK2" s="276"/>
      <c r="HWL2" s="276"/>
      <c r="HWM2" s="276"/>
      <c r="HWQ2" s="275"/>
      <c r="HWR2" s="275"/>
      <c r="HWS2" s="276"/>
      <c r="HWT2" s="276"/>
      <c r="HWU2" s="276"/>
      <c r="HWY2" s="275"/>
      <c r="HWZ2" s="275"/>
      <c r="HXA2" s="276"/>
      <c r="HXB2" s="276"/>
      <c r="HXC2" s="276"/>
      <c r="HXG2" s="275"/>
      <c r="HXH2" s="275"/>
      <c r="HXI2" s="276"/>
      <c r="HXJ2" s="276"/>
      <c r="HXK2" s="276"/>
      <c r="HXO2" s="275"/>
      <c r="HXP2" s="275"/>
      <c r="HXQ2" s="276"/>
      <c r="HXR2" s="276"/>
      <c r="HXS2" s="276"/>
      <c r="HXW2" s="275"/>
      <c r="HXX2" s="275"/>
      <c r="HXY2" s="276"/>
      <c r="HXZ2" s="276"/>
      <c r="HYA2" s="276"/>
      <c r="HYE2" s="275"/>
      <c r="HYF2" s="275"/>
      <c r="HYG2" s="276"/>
      <c r="HYH2" s="276"/>
      <c r="HYI2" s="276"/>
      <c r="HYM2" s="275"/>
      <c r="HYN2" s="275"/>
      <c r="HYO2" s="276"/>
      <c r="HYP2" s="276"/>
      <c r="HYQ2" s="276"/>
      <c r="HYU2" s="275"/>
      <c r="HYV2" s="275"/>
      <c r="HYW2" s="276"/>
      <c r="HYX2" s="276"/>
      <c r="HYY2" s="276"/>
      <c r="HZC2" s="275"/>
      <c r="HZD2" s="275"/>
      <c r="HZE2" s="276"/>
      <c r="HZF2" s="276"/>
      <c r="HZG2" s="276"/>
      <c r="HZK2" s="275"/>
      <c r="HZL2" s="275"/>
      <c r="HZM2" s="276"/>
      <c r="HZN2" s="276"/>
      <c r="HZO2" s="276"/>
      <c r="HZS2" s="275"/>
      <c r="HZT2" s="275"/>
      <c r="HZU2" s="276"/>
      <c r="HZV2" s="276"/>
      <c r="HZW2" s="276"/>
      <c r="IAA2" s="275"/>
      <c r="IAB2" s="275"/>
      <c r="IAC2" s="276"/>
      <c r="IAD2" s="276"/>
      <c r="IAE2" s="276"/>
      <c r="IAI2" s="275"/>
      <c r="IAJ2" s="275"/>
      <c r="IAK2" s="276"/>
      <c r="IAL2" s="276"/>
      <c r="IAM2" s="276"/>
      <c r="IAQ2" s="275"/>
      <c r="IAR2" s="275"/>
      <c r="IAS2" s="276"/>
      <c r="IAT2" s="276"/>
      <c r="IAU2" s="276"/>
      <c r="IAY2" s="275"/>
      <c r="IAZ2" s="275"/>
      <c r="IBA2" s="276"/>
      <c r="IBB2" s="276"/>
      <c r="IBC2" s="276"/>
      <c r="IBG2" s="275"/>
      <c r="IBH2" s="275"/>
      <c r="IBI2" s="276"/>
      <c r="IBJ2" s="276"/>
      <c r="IBK2" s="276"/>
      <c r="IBO2" s="275"/>
      <c r="IBP2" s="275"/>
      <c r="IBQ2" s="276"/>
      <c r="IBR2" s="276"/>
      <c r="IBS2" s="276"/>
      <c r="IBW2" s="275"/>
      <c r="IBX2" s="275"/>
      <c r="IBY2" s="276"/>
      <c r="IBZ2" s="276"/>
      <c r="ICA2" s="276"/>
      <c r="ICE2" s="275"/>
      <c r="ICF2" s="275"/>
      <c r="ICG2" s="276"/>
      <c r="ICH2" s="276"/>
      <c r="ICI2" s="276"/>
      <c r="ICM2" s="275"/>
      <c r="ICN2" s="275"/>
      <c r="ICO2" s="276"/>
      <c r="ICP2" s="276"/>
      <c r="ICQ2" s="276"/>
      <c r="ICU2" s="275"/>
      <c r="ICV2" s="275"/>
      <c r="ICW2" s="276"/>
      <c r="ICX2" s="276"/>
      <c r="ICY2" s="276"/>
      <c r="IDC2" s="275"/>
      <c r="IDD2" s="275"/>
      <c r="IDE2" s="276"/>
      <c r="IDF2" s="276"/>
      <c r="IDG2" s="276"/>
      <c r="IDK2" s="275"/>
      <c r="IDL2" s="275"/>
      <c r="IDM2" s="276"/>
      <c r="IDN2" s="276"/>
      <c r="IDO2" s="276"/>
      <c r="IDS2" s="275"/>
      <c r="IDT2" s="275"/>
      <c r="IDU2" s="276"/>
      <c r="IDV2" s="276"/>
      <c r="IDW2" s="276"/>
      <c r="IEA2" s="275"/>
      <c r="IEB2" s="275"/>
      <c r="IEC2" s="276"/>
      <c r="IED2" s="276"/>
      <c r="IEE2" s="276"/>
      <c r="IEI2" s="275"/>
      <c r="IEJ2" s="275"/>
      <c r="IEK2" s="276"/>
      <c r="IEL2" s="276"/>
      <c r="IEM2" s="276"/>
      <c r="IEQ2" s="275"/>
      <c r="IER2" s="275"/>
      <c r="IES2" s="276"/>
      <c r="IET2" s="276"/>
      <c r="IEU2" s="276"/>
      <c r="IEY2" s="275"/>
      <c r="IEZ2" s="275"/>
      <c r="IFA2" s="276"/>
      <c r="IFB2" s="276"/>
      <c r="IFC2" s="276"/>
      <c r="IFG2" s="275"/>
      <c r="IFH2" s="275"/>
      <c r="IFI2" s="276"/>
      <c r="IFJ2" s="276"/>
      <c r="IFK2" s="276"/>
      <c r="IFO2" s="275"/>
      <c r="IFP2" s="275"/>
      <c r="IFQ2" s="276"/>
      <c r="IFR2" s="276"/>
      <c r="IFS2" s="276"/>
      <c r="IFW2" s="275"/>
      <c r="IFX2" s="275"/>
      <c r="IFY2" s="276"/>
      <c r="IFZ2" s="276"/>
      <c r="IGA2" s="276"/>
      <c r="IGE2" s="275"/>
      <c r="IGF2" s="275"/>
      <c r="IGG2" s="276"/>
      <c r="IGH2" s="276"/>
      <c r="IGI2" s="276"/>
      <c r="IGM2" s="275"/>
      <c r="IGN2" s="275"/>
      <c r="IGO2" s="276"/>
      <c r="IGP2" s="276"/>
      <c r="IGQ2" s="276"/>
      <c r="IGU2" s="275"/>
      <c r="IGV2" s="275"/>
      <c r="IGW2" s="276"/>
      <c r="IGX2" s="276"/>
      <c r="IGY2" s="276"/>
      <c r="IHC2" s="275"/>
      <c r="IHD2" s="275"/>
      <c r="IHE2" s="276"/>
      <c r="IHF2" s="276"/>
      <c r="IHG2" s="276"/>
      <c r="IHK2" s="275"/>
      <c r="IHL2" s="275"/>
      <c r="IHM2" s="276"/>
      <c r="IHN2" s="276"/>
      <c r="IHO2" s="276"/>
      <c r="IHS2" s="275"/>
      <c r="IHT2" s="275"/>
      <c r="IHU2" s="276"/>
      <c r="IHV2" s="276"/>
      <c r="IHW2" s="276"/>
      <c r="IIA2" s="275"/>
      <c r="IIB2" s="275"/>
      <c r="IIC2" s="276"/>
      <c r="IID2" s="276"/>
      <c r="IIE2" s="276"/>
      <c r="III2" s="275"/>
      <c r="IIJ2" s="275"/>
      <c r="IIK2" s="276"/>
      <c r="IIL2" s="276"/>
      <c r="IIM2" s="276"/>
      <c r="IIQ2" s="275"/>
      <c r="IIR2" s="275"/>
      <c r="IIS2" s="276"/>
      <c r="IIT2" s="276"/>
      <c r="IIU2" s="276"/>
      <c r="IIY2" s="275"/>
      <c r="IIZ2" s="275"/>
      <c r="IJA2" s="276"/>
      <c r="IJB2" s="276"/>
      <c r="IJC2" s="276"/>
      <c r="IJG2" s="275"/>
      <c r="IJH2" s="275"/>
      <c r="IJI2" s="276"/>
      <c r="IJJ2" s="276"/>
      <c r="IJK2" s="276"/>
      <c r="IJO2" s="275"/>
      <c r="IJP2" s="275"/>
      <c r="IJQ2" s="276"/>
      <c r="IJR2" s="276"/>
      <c r="IJS2" s="276"/>
      <c r="IJW2" s="275"/>
      <c r="IJX2" s="275"/>
      <c r="IJY2" s="276"/>
      <c r="IJZ2" s="276"/>
      <c r="IKA2" s="276"/>
      <c r="IKE2" s="275"/>
      <c r="IKF2" s="275"/>
      <c r="IKG2" s="276"/>
      <c r="IKH2" s="276"/>
      <c r="IKI2" s="276"/>
      <c r="IKM2" s="275"/>
      <c r="IKN2" s="275"/>
      <c r="IKO2" s="276"/>
      <c r="IKP2" s="276"/>
      <c r="IKQ2" s="276"/>
      <c r="IKU2" s="275"/>
      <c r="IKV2" s="275"/>
      <c r="IKW2" s="276"/>
      <c r="IKX2" s="276"/>
      <c r="IKY2" s="276"/>
      <c r="ILC2" s="275"/>
      <c r="ILD2" s="275"/>
      <c r="ILE2" s="276"/>
      <c r="ILF2" s="276"/>
      <c r="ILG2" s="276"/>
      <c r="ILK2" s="275"/>
      <c r="ILL2" s="275"/>
      <c r="ILM2" s="276"/>
      <c r="ILN2" s="276"/>
      <c r="ILO2" s="276"/>
      <c r="ILS2" s="275"/>
      <c r="ILT2" s="275"/>
      <c r="ILU2" s="276"/>
      <c r="ILV2" s="276"/>
      <c r="ILW2" s="276"/>
      <c r="IMA2" s="275"/>
      <c r="IMB2" s="275"/>
      <c r="IMC2" s="276"/>
      <c r="IMD2" s="276"/>
      <c r="IME2" s="276"/>
      <c r="IMI2" s="275"/>
      <c r="IMJ2" s="275"/>
      <c r="IMK2" s="276"/>
      <c r="IML2" s="276"/>
      <c r="IMM2" s="276"/>
      <c r="IMQ2" s="275"/>
      <c r="IMR2" s="275"/>
      <c r="IMS2" s="276"/>
      <c r="IMT2" s="276"/>
      <c r="IMU2" s="276"/>
      <c r="IMY2" s="275"/>
      <c r="IMZ2" s="275"/>
      <c r="INA2" s="276"/>
      <c r="INB2" s="276"/>
      <c r="INC2" s="276"/>
      <c r="ING2" s="275"/>
      <c r="INH2" s="275"/>
      <c r="INI2" s="276"/>
      <c r="INJ2" s="276"/>
      <c r="INK2" s="276"/>
      <c r="INO2" s="275"/>
      <c r="INP2" s="275"/>
      <c r="INQ2" s="276"/>
      <c r="INR2" s="276"/>
      <c r="INS2" s="276"/>
      <c r="INW2" s="275"/>
      <c r="INX2" s="275"/>
      <c r="INY2" s="276"/>
      <c r="INZ2" s="276"/>
      <c r="IOA2" s="276"/>
      <c r="IOE2" s="275"/>
      <c r="IOF2" s="275"/>
      <c r="IOG2" s="276"/>
      <c r="IOH2" s="276"/>
      <c r="IOI2" s="276"/>
      <c r="IOM2" s="275"/>
      <c r="ION2" s="275"/>
      <c r="IOO2" s="276"/>
      <c r="IOP2" s="276"/>
      <c r="IOQ2" s="276"/>
      <c r="IOU2" s="275"/>
      <c r="IOV2" s="275"/>
      <c r="IOW2" s="276"/>
      <c r="IOX2" s="276"/>
      <c r="IOY2" s="276"/>
      <c r="IPC2" s="275"/>
      <c r="IPD2" s="275"/>
      <c r="IPE2" s="276"/>
      <c r="IPF2" s="276"/>
      <c r="IPG2" s="276"/>
      <c r="IPK2" s="275"/>
      <c r="IPL2" s="275"/>
      <c r="IPM2" s="276"/>
      <c r="IPN2" s="276"/>
      <c r="IPO2" s="276"/>
      <c r="IPS2" s="275"/>
      <c r="IPT2" s="275"/>
      <c r="IPU2" s="276"/>
      <c r="IPV2" s="276"/>
      <c r="IPW2" s="276"/>
      <c r="IQA2" s="275"/>
      <c r="IQB2" s="275"/>
      <c r="IQC2" s="276"/>
      <c r="IQD2" s="276"/>
      <c r="IQE2" s="276"/>
      <c r="IQI2" s="275"/>
      <c r="IQJ2" s="275"/>
      <c r="IQK2" s="276"/>
      <c r="IQL2" s="276"/>
      <c r="IQM2" s="276"/>
      <c r="IQQ2" s="275"/>
      <c r="IQR2" s="275"/>
      <c r="IQS2" s="276"/>
      <c r="IQT2" s="276"/>
      <c r="IQU2" s="276"/>
      <c r="IQY2" s="275"/>
      <c r="IQZ2" s="275"/>
      <c r="IRA2" s="276"/>
      <c r="IRB2" s="276"/>
      <c r="IRC2" s="276"/>
      <c r="IRG2" s="275"/>
      <c r="IRH2" s="275"/>
      <c r="IRI2" s="276"/>
      <c r="IRJ2" s="276"/>
      <c r="IRK2" s="276"/>
      <c r="IRO2" s="275"/>
      <c r="IRP2" s="275"/>
      <c r="IRQ2" s="276"/>
      <c r="IRR2" s="276"/>
      <c r="IRS2" s="276"/>
      <c r="IRW2" s="275"/>
      <c r="IRX2" s="275"/>
      <c r="IRY2" s="276"/>
      <c r="IRZ2" s="276"/>
      <c r="ISA2" s="276"/>
      <c r="ISE2" s="275"/>
      <c r="ISF2" s="275"/>
      <c r="ISG2" s="276"/>
      <c r="ISH2" s="276"/>
      <c r="ISI2" s="276"/>
      <c r="ISM2" s="275"/>
      <c r="ISN2" s="275"/>
      <c r="ISO2" s="276"/>
      <c r="ISP2" s="276"/>
      <c r="ISQ2" s="276"/>
      <c r="ISU2" s="275"/>
      <c r="ISV2" s="275"/>
      <c r="ISW2" s="276"/>
      <c r="ISX2" s="276"/>
      <c r="ISY2" s="276"/>
      <c r="ITC2" s="275"/>
      <c r="ITD2" s="275"/>
      <c r="ITE2" s="276"/>
      <c r="ITF2" s="276"/>
      <c r="ITG2" s="276"/>
      <c r="ITK2" s="275"/>
      <c r="ITL2" s="275"/>
      <c r="ITM2" s="276"/>
      <c r="ITN2" s="276"/>
      <c r="ITO2" s="276"/>
      <c r="ITS2" s="275"/>
      <c r="ITT2" s="275"/>
      <c r="ITU2" s="276"/>
      <c r="ITV2" s="276"/>
      <c r="ITW2" s="276"/>
      <c r="IUA2" s="275"/>
      <c r="IUB2" s="275"/>
      <c r="IUC2" s="276"/>
      <c r="IUD2" s="276"/>
      <c r="IUE2" s="276"/>
      <c r="IUI2" s="275"/>
      <c r="IUJ2" s="275"/>
      <c r="IUK2" s="276"/>
      <c r="IUL2" s="276"/>
      <c r="IUM2" s="276"/>
      <c r="IUQ2" s="275"/>
      <c r="IUR2" s="275"/>
      <c r="IUS2" s="276"/>
      <c r="IUT2" s="276"/>
      <c r="IUU2" s="276"/>
      <c r="IUY2" s="275"/>
      <c r="IUZ2" s="275"/>
      <c r="IVA2" s="276"/>
      <c r="IVB2" s="276"/>
      <c r="IVC2" s="276"/>
      <c r="IVG2" s="275"/>
      <c r="IVH2" s="275"/>
      <c r="IVI2" s="276"/>
      <c r="IVJ2" s="276"/>
      <c r="IVK2" s="276"/>
      <c r="IVO2" s="275"/>
      <c r="IVP2" s="275"/>
      <c r="IVQ2" s="276"/>
      <c r="IVR2" s="276"/>
      <c r="IVS2" s="276"/>
      <c r="IVW2" s="275"/>
      <c r="IVX2" s="275"/>
      <c r="IVY2" s="276"/>
      <c r="IVZ2" s="276"/>
      <c r="IWA2" s="276"/>
      <c r="IWE2" s="275"/>
      <c r="IWF2" s="275"/>
      <c r="IWG2" s="276"/>
      <c r="IWH2" s="276"/>
      <c r="IWI2" s="276"/>
      <c r="IWM2" s="275"/>
      <c r="IWN2" s="275"/>
      <c r="IWO2" s="276"/>
      <c r="IWP2" s="276"/>
      <c r="IWQ2" s="276"/>
      <c r="IWU2" s="275"/>
      <c r="IWV2" s="275"/>
      <c r="IWW2" s="276"/>
      <c r="IWX2" s="276"/>
      <c r="IWY2" s="276"/>
      <c r="IXC2" s="275"/>
      <c r="IXD2" s="275"/>
      <c r="IXE2" s="276"/>
      <c r="IXF2" s="276"/>
      <c r="IXG2" s="276"/>
      <c r="IXK2" s="275"/>
      <c r="IXL2" s="275"/>
      <c r="IXM2" s="276"/>
      <c r="IXN2" s="276"/>
      <c r="IXO2" s="276"/>
      <c r="IXS2" s="275"/>
      <c r="IXT2" s="275"/>
      <c r="IXU2" s="276"/>
      <c r="IXV2" s="276"/>
      <c r="IXW2" s="276"/>
      <c r="IYA2" s="275"/>
      <c r="IYB2" s="275"/>
      <c r="IYC2" s="276"/>
      <c r="IYD2" s="276"/>
      <c r="IYE2" s="276"/>
      <c r="IYI2" s="275"/>
      <c r="IYJ2" s="275"/>
      <c r="IYK2" s="276"/>
      <c r="IYL2" s="276"/>
      <c r="IYM2" s="276"/>
      <c r="IYQ2" s="275"/>
      <c r="IYR2" s="275"/>
      <c r="IYS2" s="276"/>
      <c r="IYT2" s="276"/>
      <c r="IYU2" s="276"/>
      <c r="IYY2" s="275"/>
      <c r="IYZ2" s="275"/>
      <c r="IZA2" s="276"/>
      <c r="IZB2" s="276"/>
      <c r="IZC2" s="276"/>
      <c r="IZG2" s="275"/>
      <c r="IZH2" s="275"/>
      <c r="IZI2" s="276"/>
      <c r="IZJ2" s="276"/>
      <c r="IZK2" s="276"/>
      <c r="IZO2" s="275"/>
      <c r="IZP2" s="275"/>
      <c r="IZQ2" s="276"/>
      <c r="IZR2" s="276"/>
      <c r="IZS2" s="276"/>
      <c r="IZW2" s="275"/>
      <c r="IZX2" s="275"/>
      <c r="IZY2" s="276"/>
      <c r="IZZ2" s="276"/>
      <c r="JAA2" s="276"/>
      <c r="JAE2" s="275"/>
      <c r="JAF2" s="275"/>
      <c r="JAG2" s="276"/>
      <c r="JAH2" s="276"/>
      <c r="JAI2" s="276"/>
      <c r="JAM2" s="275"/>
      <c r="JAN2" s="275"/>
      <c r="JAO2" s="276"/>
      <c r="JAP2" s="276"/>
      <c r="JAQ2" s="276"/>
      <c r="JAU2" s="275"/>
      <c r="JAV2" s="275"/>
      <c r="JAW2" s="276"/>
      <c r="JAX2" s="276"/>
      <c r="JAY2" s="276"/>
      <c r="JBC2" s="275"/>
      <c r="JBD2" s="275"/>
      <c r="JBE2" s="276"/>
      <c r="JBF2" s="276"/>
      <c r="JBG2" s="276"/>
      <c r="JBK2" s="275"/>
      <c r="JBL2" s="275"/>
      <c r="JBM2" s="276"/>
      <c r="JBN2" s="276"/>
      <c r="JBO2" s="276"/>
      <c r="JBS2" s="275"/>
      <c r="JBT2" s="275"/>
      <c r="JBU2" s="276"/>
      <c r="JBV2" s="276"/>
      <c r="JBW2" s="276"/>
      <c r="JCA2" s="275"/>
      <c r="JCB2" s="275"/>
      <c r="JCC2" s="276"/>
      <c r="JCD2" s="276"/>
      <c r="JCE2" s="276"/>
      <c r="JCI2" s="275"/>
      <c r="JCJ2" s="275"/>
      <c r="JCK2" s="276"/>
      <c r="JCL2" s="276"/>
      <c r="JCM2" s="276"/>
      <c r="JCQ2" s="275"/>
      <c r="JCR2" s="275"/>
      <c r="JCS2" s="276"/>
      <c r="JCT2" s="276"/>
      <c r="JCU2" s="276"/>
      <c r="JCY2" s="275"/>
      <c r="JCZ2" s="275"/>
      <c r="JDA2" s="276"/>
      <c r="JDB2" s="276"/>
      <c r="JDC2" s="276"/>
      <c r="JDG2" s="275"/>
      <c r="JDH2" s="275"/>
      <c r="JDI2" s="276"/>
      <c r="JDJ2" s="276"/>
      <c r="JDK2" s="276"/>
      <c r="JDO2" s="275"/>
      <c r="JDP2" s="275"/>
      <c r="JDQ2" s="276"/>
      <c r="JDR2" s="276"/>
      <c r="JDS2" s="276"/>
      <c r="JDW2" s="275"/>
      <c r="JDX2" s="275"/>
      <c r="JDY2" s="276"/>
      <c r="JDZ2" s="276"/>
      <c r="JEA2" s="276"/>
      <c r="JEE2" s="275"/>
      <c r="JEF2" s="275"/>
      <c r="JEG2" s="276"/>
      <c r="JEH2" s="276"/>
      <c r="JEI2" s="276"/>
      <c r="JEM2" s="275"/>
      <c r="JEN2" s="275"/>
      <c r="JEO2" s="276"/>
      <c r="JEP2" s="276"/>
      <c r="JEQ2" s="276"/>
      <c r="JEU2" s="275"/>
      <c r="JEV2" s="275"/>
      <c r="JEW2" s="276"/>
      <c r="JEX2" s="276"/>
      <c r="JEY2" s="276"/>
      <c r="JFC2" s="275"/>
      <c r="JFD2" s="275"/>
      <c r="JFE2" s="276"/>
      <c r="JFF2" s="276"/>
      <c r="JFG2" s="276"/>
      <c r="JFK2" s="275"/>
      <c r="JFL2" s="275"/>
      <c r="JFM2" s="276"/>
      <c r="JFN2" s="276"/>
      <c r="JFO2" s="276"/>
      <c r="JFS2" s="275"/>
      <c r="JFT2" s="275"/>
      <c r="JFU2" s="276"/>
      <c r="JFV2" s="276"/>
      <c r="JFW2" s="276"/>
      <c r="JGA2" s="275"/>
      <c r="JGB2" s="275"/>
      <c r="JGC2" s="276"/>
      <c r="JGD2" s="276"/>
      <c r="JGE2" s="276"/>
      <c r="JGI2" s="275"/>
      <c r="JGJ2" s="275"/>
      <c r="JGK2" s="276"/>
      <c r="JGL2" s="276"/>
      <c r="JGM2" s="276"/>
      <c r="JGQ2" s="275"/>
      <c r="JGR2" s="275"/>
      <c r="JGS2" s="276"/>
      <c r="JGT2" s="276"/>
      <c r="JGU2" s="276"/>
      <c r="JGY2" s="275"/>
      <c r="JGZ2" s="275"/>
      <c r="JHA2" s="276"/>
      <c r="JHB2" s="276"/>
      <c r="JHC2" s="276"/>
      <c r="JHG2" s="275"/>
      <c r="JHH2" s="275"/>
      <c r="JHI2" s="276"/>
      <c r="JHJ2" s="276"/>
      <c r="JHK2" s="276"/>
      <c r="JHO2" s="275"/>
      <c r="JHP2" s="275"/>
      <c r="JHQ2" s="276"/>
      <c r="JHR2" s="276"/>
      <c r="JHS2" s="276"/>
      <c r="JHW2" s="275"/>
      <c r="JHX2" s="275"/>
      <c r="JHY2" s="276"/>
      <c r="JHZ2" s="276"/>
      <c r="JIA2" s="276"/>
      <c r="JIE2" s="275"/>
      <c r="JIF2" s="275"/>
      <c r="JIG2" s="276"/>
      <c r="JIH2" s="276"/>
      <c r="JII2" s="276"/>
      <c r="JIM2" s="275"/>
      <c r="JIN2" s="275"/>
      <c r="JIO2" s="276"/>
      <c r="JIP2" s="276"/>
      <c r="JIQ2" s="276"/>
      <c r="JIU2" s="275"/>
      <c r="JIV2" s="275"/>
      <c r="JIW2" s="276"/>
      <c r="JIX2" s="276"/>
      <c r="JIY2" s="276"/>
      <c r="JJC2" s="275"/>
      <c r="JJD2" s="275"/>
      <c r="JJE2" s="276"/>
      <c r="JJF2" s="276"/>
      <c r="JJG2" s="276"/>
      <c r="JJK2" s="275"/>
      <c r="JJL2" s="275"/>
      <c r="JJM2" s="276"/>
      <c r="JJN2" s="276"/>
      <c r="JJO2" s="276"/>
      <c r="JJS2" s="275"/>
      <c r="JJT2" s="275"/>
      <c r="JJU2" s="276"/>
      <c r="JJV2" s="276"/>
      <c r="JJW2" s="276"/>
      <c r="JKA2" s="275"/>
      <c r="JKB2" s="275"/>
      <c r="JKC2" s="276"/>
      <c r="JKD2" s="276"/>
      <c r="JKE2" s="276"/>
      <c r="JKI2" s="275"/>
      <c r="JKJ2" s="275"/>
      <c r="JKK2" s="276"/>
      <c r="JKL2" s="276"/>
      <c r="JKM2" s="276"/>
      <c r="JKQ2" s="275"/>
      <c r="JKR2" s="275"/>
      <c r="JKS2" s="276"/>
      <c r="JKT2" s="276"/>
      <c r="JKU2" s="276"/>
      <c r="JKY2" s="275"/>
      <c r="JKZ2" s="275"/>
      <c r="JLA2" s="276"/>
      <c r="JLB2" s="276"/>
      <c r="JLC2" s="276"/>
      <c r="JLG2" s="275"/>
      <c r="JLH2" s="275"/>
      <c r="JLI2" s="276"/>
      <c r="JLJ2" s="276"/>
      <c r="JLK2" s="276"/>
      <c r="JLO2" s="275"/>
      <c r="JLP2" s="275"/>
      <c r="JLQ2" s="276"/>
      <c r="JLR2" s="276"/>
      <c r="JLS2" s="276"/>
      <c r="JLW2" s="275"/>
      <c r="JLX2" s="275"/>
      <c r="JLY2" s="276"/>
      <c r="JLZ2" s="276"/>
      <c r="JMA2" s="276"/>
      <c r="JME2" s="275"/>
      <c r="JMF2" s="275"/>
      <c r="JMG2" s="276"/>
      <c r="JMH2" s="276"/>
      <c r="JMI2" s="276"/>
      <c r="JMM2" s="275"/>
      <c r="JMN2" s="275"/>
      <c r="JMO2" s="276"/>
      <c r="JMP2" s="276"/>
      <c r="JMQ2" s="276"/>
      <c r="JMU2" s="275"/>
      <c r="JMV2" s="275"/>
      <c r="JMW2" s="276"/>
      <c r="JMX2" s="276"/>
      <c r="JMY2" s="276"/>
      <c r="JNC2" s="275"/>
      <c r="JND2" s="275"/>
      <c r="JNE2" s="276"/>
      <c r="JNF2" s="276"/>
      <c r="JNG2" s="276"/>
      <c r="JNK2" s="275"/>
      <c r="JNL2" s="275"/>
      <c r="JNM2" s="276"/>
      <c r="JNN2" s="276"/>
      <c r="JNO2" s="276"/>
      <c r="JNS2" s="275"/>
      <c r="JNT2" s="275"/>
      <c r="JNU2" s="276"/>
      <c r="JNV2" s="276"/>
      <c r="JNW2" s="276"/>
      <c r="JOA2" s="275"/>
      <c r="JOB2" s="275"/>
      <c r="JOC2" s="276"/>
      <c r="JOD2" s="276"/>
      <c r="JOE2" s="276"/>
      <c r="JOI2" s="275"/>
      <c r="JOJ2" s="275"/>
      <c r="JOK2" s="276"/>
      <c r="JOL2" s="276"/>
      <c r="JOM2" s="276"/>
      <c r="JOQ2" s="275"/>
      <c r="JOR2" s="275"/>
      <c r="JOS2" s="276"/>
      <c r="JOT2" s="276"/>
      <c r="JOU2" s="276"/>
      <c r="JOY2" s="275"/>
      <c r="JOZ2" s="275"/>
      <c r="JPA2" s="276"/>
      <c r="JPB2" s="276"/>
      <c r="JPC2" s="276"/>
      <c r="JPG2" s="275"/>
      <c r="JPH2" s="275"/>
      <c r="JPI2" s="276"/>
      <c r="JPJ2" s="276"/>
      <c r="JPK2" s="276"/>
      <c r="JPO2" s="275"/>
      <c r="JPP2" s="275"/>
      <c r="JPQ2" s="276"/>
      <c r="JPR2" s="276"/>
      <c r="JPS2" s="276"/>
      <c r="JPW2" s="275"/>
      <c r="JPX2" s="275"/>
      <c r="JPY2" s="276"/>
      <c r="JPZ2" s="276"/>
      <c r="JQA2" s="276"/>
      <c r="JQE2" s="275"/>
      <c r="JQF2" s="275"/>
      <c r="JQG2" s="276"/>
      <c r="JQH2" s="276"/>
      <c r="JQI2" s="276"/>
      <c r="JQM2" s="275"/>
      <c r="JQN2" s="275"/>
      <c r="JQO2" s="276"/>
      <c r="JQP2" s="276"/>
      <c r="JQQ2" s="276"/>
      <c r="JQU2" s="275"/>
      <c r="JQV2" s="275"/>
      <c r="JQW2" s="276"/>
      <c r="JQX2" s="276"/>
      <c r="JQY2" s="276"/>
      <c r="JRC2" s="275"/>
      <c r="JRD2" s="275"/>
      <c r="JRE2" s="276"/>
      <c r="JRF2" s="276"/>
      <c r="JRG2" s="276"/>
      <c r="JRK2" s="275"/>
      <c r="JRL2" s="275"/>
      <c r="JRM2" s="276"/>
      <c r="JRN2" s="276"/>
      <c r="JRO2" s="276"/>
      <c r="JRS2" s="275"/>
      <c r="JRT2" s="275"/>
      <c r="JRU2" s="276"/>
      <c r="JRV2" s="276"/>
      <c r="JRW2" s="276"/>
      <c r="JSA2" s="275"/>
      <c r="JSB2" s="275"/>
      <c r="JSC2" s="276"/>
      <c r="JSD2" s="276"/>
      <c r="JSE2" s="276"/>
      <c r="JSI2" s="275"/>
      <c r="JSJ2" s="275"/>
      <c r="JSK2" s="276"/>
      <c r="JSL2" s="276"/>
      <c r="JSM2" s="276"/>
      <c r="JSQ2" s="275"/>
      <c r="JSR2" s="275"/>
      <c r="JSS2" s="276"/>
      <c r="JST2" s="276"/>
      <c r="JSU2" s="276"/>
      <c r="JSY2" s="275"/>
      <c r="JSZ2" s="275"/>
      <c r="JTA2" s="276"/>
      <c r="JTB2" s="276"/>
      <c r="JTC2" s="276"/>
      <c r="JTG2" s="275"/>
      <c r="JTH2" s="275"/>
      <c r="JTI2" s="276"/>
      <c r="JTJ2" s="276"/>
      <c r="JTK2" s="276"/>
      <c r="JTO2" s="275"/>
      <c r="JTP2" s="275"/>
      <c r="JTQ2" s="276"/>
      <c r="JTR2" s="276"/>
      <c r="JTS2" s="276"/>
      <c r="JTW2" s="275"/>
      <c r="JTX2" s="275"/>
      <c r="JTY2" s="276"/>
      <c r="JTZ2" s="276"/>
      <c r="JUA2" s="276"/>
      <c r="JUE2" s="275"/>
      <c r="JUF2" s="275"/>
      <c r="JUG2" s="276"/>
      <c r="JUH2" s="276"/>
      <c r="JUI2" s="276"/>
      <c r="JUM2" s="275"/>
      <c r="JUN2" s="275"/>
      <c r="JUO2" s="276"/>
      <c r="JUP2" s="276"/>
      <c r="JUQ2" s="276"/>
      <c r="JUU2" s="275"/>
      <c r="JUV2" s="275"/>
      <c r="JUW2" s="276"/>
      <c r="JUX2" s="276"/>
      <c r="JUY2" s="276"/>
      <c r="JVC2" s="275"/>
      <c r="JVD2" s="275"/>
      <c r="JVE2" s="276"/>
      <c r="JVF2" s="276"/>
      <c r="JVG2" s="276"/>
      <c r="JVK2" s="275"/>
      <c r="JVL2" s="275"/>
      <c r="JVM2" s="276"/>
      <c r="JVN2" s="276"/>
      <c r="JVO2" s="276"/>
      <c r="JVS2" s="275"/>
      <c r="JVT2" s="275"/>
      <c r="JVU2" s="276"/>
      <c r="JVV2" s="276"/>
      <c r="JVW2" s="276"/>
      <c r="JWA2" s="275"/>
      <c r="JWB2" s="275"/>
      <c r="JWC2" s="276"/>
      <c r="JWD2" s="276"/>
      <c r="JWE2" s="276"/>
      <c r="JWI2" s="275"/>
      <c r="JWJ2" s="275"/>
      <c r="JWK2" s="276"/>
      <c r="JWL2" s="276"/>
      <c r="JWM2" s="276"/>
      <c r="JWQ2" s="275"/>
      <c r="JWR2" s="275"/>
      <c r="JWS2" s="276"/>
      <c r="JWT2" s="276"/>
      <c r="JWU2" s="276"/>
      <c r="JWY2" s="275"/>
      <c r="JWZ2" s="275"/>
      <c r="JXA2" s="276"/>
      <c r="JXB2" s="276"/>
      <c r="JXC2" s="276"/>
      <c r="JXG2" s="275"/>
      <c r="JXH2" s="275"/>
      <c r="JXI2" s="276"/>
      <c r="JXJ2" s="276"/>
      <c r="JXK2" s="276"/>
      <c r="JXO2" s="275"/>
      <c r="JXP2" s="275"/>
      <c r="JXQ2" s="276"/>
      <c r="JXR2" s="276"/>
      <c r="JXS2" s="276"/>
      <c r="JXW2" s="275"/>
      <c r="JXX2" s="275"/>
      <c r="JXY2" s="276"/>
      <c r="JXZ2" s="276"/>
      <c r="JYA2" s="276"/>
      <c r="JYE2" s="275"/>
      <c r="JYF2" s="275"/>
      <c r="JYG2" s="276"/>
      <c r="JYH2" s="276"/>
      <c r="JYI2" s="276"/>
      <c r="JYM2" s="275"/>
      <c r="JYN2" s="275"/>
      <c r="JYO2" s="276"/>
      <c r="JYP2" s="276"/>
      <c r="JYQ2" s="276"/>
      <c r="JYU2" s="275"/>
      <c r="JYV2" s="275"/>
      <c r="JYW2" s="276"/>
      <c r="JYX2" s="276"/>
      <c r="JYY2" s="276"/>
      <c r="JZC2" s="275"/>
      <c r="JZD2" s="275"/>
      <c r="JZE2" s="276"/>
      <c r="JZF2" s="276"/>
      <c r="JZG2" s="276"/>
      <c r="JZK2" s="275"/>
      <c r="JZL2" s="275"/>
      <c r="JZM2" s="276"/>
      <c r="JZN2" s="276"/>
      <c r="JZO2" s="276"/>
      <c r="JZS2" s="275"/>
      <c r="JZT2" s="275"/>
      <c r="JZU2" s="276"/>
      <c r="JZV2" s="276"/>
      <c r="JZW2" s="276"/>
      <c r="KAA2" s="275"/>
      <c r="KAB2" s="275"/>
      <c r="KAC2" s="276"/>
      <c r="KAD2" s="276"/>
      <c r="KAE2" s="276"/>
      <c r="KAI2" s="275"/>
      <c r="KAJ2" s="275"/>
      <c r="KAK2" s="276"/>
      <c r="KAL2" s="276"/>
      <c r="KAM2" s="276"/>
      <c r="KAQ2" s="275"/>
      <c r="KAR2" s="275"/>
      <c r="KAS2" s="276"/>
      <c r="KAT2" s="276"/>
      <c r="KAU2" s="276"/>
      <c r="KAY2" s="275"/>
      <c r="KAZ2" s="275"/>
      <c r="KBA2" s="276"/>
      <c r="KBB2" s="276"/>
      <c r="KBC2" s="276"/>
      <c r="KBG2" s="275"/>
      <c r="KBH2" s="275"/>
      <c r="KBI2" s="276"/>
      <c r="KBJ2" s="276"/>
      <c r="KBK2" s="276"/>
      <c r="KBO2" s="275"/>
      <c r="KBP2" s="275"/>
      <c r="KBQ2" s="276"/>
      <c r="KBR2" s="276"/>
      <c r="KBS2" s="276"/>
      <c r="KBW2" s="275"/>
      <c r="KBX2" s="275"/>
      <c r="KBY2" s="276"/>
      <c r="KBZ2" s="276"/>
      <c r="KCA2" s="276"/>
      <c r="KCE2" s="275"/>
      <c r="KCF2" s="275"/>
      <c r="KCG2" s="276"/>
      <c r="KCH2" s="276"/>
      <c r="KCI2" s="276"/>
      <c r="KCM2" s="275"/>
      <c r="KCN2" s="275"/>
      <c r="KCO2" s="276"/>
      <c r="KCP2" s="276"/>
      <c r="KCQ2" s="276"/>
      <c r="KCU2" s="275"/>
      <c r="KCV2" s="275"/>
      <c r="KCW2" s="276"/>
      <c r="KCX2" s="276"/>
      <c r="KCY2" s="276"/>
      <c r="KDC2" s="275"/>
      <c r="KDD2" s="275"/>
      <c r="KDE2" s="276"/>
      <c r="KDF2" s="276"/>
      <c r="KDG2" s="276"/>
      <c r="KDK2" s="275"/>
      <c r="KDL2" s="275"/>
      <c r="KDM2" s="276"/>
      <c r="KDN2" s="276"/>
      <c r="KDO2" s="276"/>
      <c r="KDS2" s="275"/>
      <c r="KDT2" s="275"/>
      <c r="KDU2" s="276"/>
      <c r="KDV2" s="276"/>
      <c r="KDW2" s="276"/>
      <c r="KEA2" s="275"/>
      <c r="KEB2" s="275"/>
      <c r="KEC2" s="276"/>
      <c r="KED2" s="276"/>
      <c r="KEE2" s="276"/>
      <c r="KEI2" s="275"/>
      <c r="KEJ2" s="275"/>
      <c r="KEK2" s="276"/>
      <c r="KEL2" s="276"/>
      <c r="KEM2" s="276"/>
      <c r="KEQ2" s="275"/>
      <c r="KER2" s="275"/>
      <c r="KES2" s="276"/>
      <c r="KET2" s="276"/>
      <c r="KEU2" s="276"/>
      <c r="KEY2" s="275"/>
      <c r="KEZ2" s="275"/>
      <c r="KFA2" s="276"/>
      <c r="KFB2" s="276"/>
      <c r="KFC2" s="276"/>
      <c r="KFG2" s="275"/>
      <c r="KFH2" s="275"/>
      <c r="KFI2" s="276"/>
      <c r="KFJ2" s="276"/>
      <c r="KFK2" s="276"/>
      <c r="KFO2" s="275"/>
      <c r="KFP2" s="275"/>
      <c r="KFQ2" s="276"/>
      <c r="KFR2" s="276"/>
      <c r="KFS2" s="276"/>
      <c r="KFW2" s="275"/>
      <c r="KFX2" s="275"/>
      <c r="KFY2" s="276"/>
      <c r="KFZ2" s="276"/>
      <c r="KGA2" s="276"/>
      <c r="KGE2" s="275"/>
      <c r="KGF2" s="275"/>
      <c r="KGG2" s="276"/>
      <c r="KGH2" s="276"/>
      <c r="KGI2" s="276"/>
      <c r="KGM2" s="275"/>
      <c r="KGN2" s="275"/>
      <c r="KGO2" s="276"/>
      <c r="KGP2" s="276"/>
      <c r="KGQ2" s="276"/>
      <c r="KGU2" s="275"/>
      <c r="KGV2" s="275"/>
      <c r="KGW2" s="276"/>
      <c r="KGX2" s="276"/>
      <c r="KGY2" s="276"/>
      <c r="KHC2" s="275"/>
      <c r="KHD2" s="275"/>
      <c r="KHE2" s="276"/>
      <c r="KHF2" s="276"/>
      <c r="KHG2" s="276"/>
      <c r="KHK2" s="275"/>
      <c r="KHL2" s="275"/>
      <c r="KHM2" s="276"/>
      <c r="KHN2" s="276"/>
      <c r="KHO2" s="276"/>
      <c r="KHS2" s="275"/>
      <c r="KHT2" s="275"/>
      <c r="KHU2" s="276"/>
      <c r="KHV2" s="276"/>
      <c r="KHW2" s="276"/>
      <c r="KIA2" s="275"/>
      <c r="KIB2" s="275"/>
      <c r="KIC2" s="276"/>
      <c r="KID2" s="276"/>
      <c r="KIE2" s="276"/>
      <c r="KII2" s="275"/>
      <c r="KIJ2" s="275"/>
      <c r="KIK2" s="276"/>
      <c r="KIL2" s="276"/>
      <c r="KIM2" s="276"/>
      <c r="KIQ2" s="275"/>
      <c r="KIR2" s="275"/>
      <c r="KIS2" s="276"/>
      <c r="KIT2" s="276"/>
      <c r="KIU2" s="276"/>
      <c r="KIY2" s="275"/>
      <c r="KIZ2" s="275"/>
      <c r="KJA2" s="276"/>
      <c r="KJB2" s="276"/>
      <c r="KJC2" s="276"/>
      <c r="KJG2" s="275"/>
      <c r="KJH2" s="275"/>
      <c r="KJI2" s="276"/>
      <c r="KJJ2" s="276"/>
      <c r="KJK2" s="276"/>
      <c r="KJO2" s="275"/>
      <c r="KJP2" s="275"/>
      <c r="KJQ2" s="276"/>
      <c r="KJR2" s="276"/>
      <c r="KJS2" s="276"/>
      <c r="KJW2" s="275"/>
      <c r="KJX2" s="275"/>
      <c r="KJY2" s="276"/>
      <c r="KJZ2" s="276"/>
      <c r="KKA2" s="276"/>
      <c r="KKE2" s="275"/>
      <c r="KKF2" s="275"/>
      <c r="KKG2" s="276"/>
      <c r="KKH2" s="276"/>
      <c r="KKI2" s="276"/>
      <c r="KKM2" s="275"/>
      <c r="KKN2" s="275"/>
      <c r="KKO2" s="276"/>
      <c r="KKP2" s="276"/>
      <c r="KKQ2" s="276"/>
      <c r="KKU2" s="275"/>
      <c r="KKV2" s="275"/>
      <c r="KKW2" s="276"/>
      <c r="KKX2" s="276"/>
      <c r="KKY2" s="276"/>
      <c r="KLC2" s="275"/>
      <c r="KLD2" s="275"/>
      <c r="KLE2" s="276"/>
      <c r="KLF2" s="276"/>
      <c r="KLG2" s="276"/>
      <c r="KLK2" s="275"/>
      <c r="KLL2" s="275"/>
      <c r="KLM2" s="276"/>
      <c r="KLN2" s="276"/>
      <c r="KLO2" s="276"/>
      <c r="KLS2" s="275"/>
      <c r="KLT2" s="275"/>
      <c r="KLU2" s="276"/>
      <c r="KLV2" s="276"/>
      <c r="KLW2" s="276"/>
      <c r="KMA2" s="275"/>
      <c r="KMB2" s="275"/>
      <c r="KMC2" s="276"/>
      <c r="KMD2" s="276"/>
      <c r="KME2" s="276"/>
      <c r="KMI2" s="275"/>
      <c r="KMJ2" s="275"/>
      <c r="KMK2" s="276"/>
      <c r="KML2" s="276"/>
      <c r="KMM2" s="276"/>
      <c r="KMQ2" s="275"/>
      <c r="KMR2" s="275"/>
      <c r="KMS2" s="276"/>
      <c r="KMT2" s="276"/>
      <c r="KMU2" s="276"/>
      <c r="KMY2" s="275"/>
      <c r="KMZ2" s="275"/>
      <c r="KNA2" s="276"/>
      <c r="KNB2" s="276"/>
      <c r="KNC2" s="276"/>
      <c r="KNG2" s="275"/>
      <c r="KNH2" s="275"/>
      <c r="KNI2" s="276"/>
      <c r="KNJ2" s="276"/>
      <c r="KNK2" s="276"/>
      <c r="KNO2" s="275"/>
      <c r="KNP2" s="275"/>
      <c r="KNQ2" s="276"/>
      <c r="KNR2" s="276"/>
      <c r="KNS2" s="276"/>
      <c r="KNW2" s="275"/>
      <c r="KNX2" s="275"/>
      <c r="KNY2" s="276"/>
      <c r="KNZ2" s="276"/>
      <c r="KOA2" s="276"/>
      <c r="KOE2" s="275"/>
      <c r="KOF2" s="275"/>
      <c r="KOG2" s="276"/>
      <c r="KOH2" s="276"/>
      <c r="KOI2" s="276"/>
      <c r="KOM2" s="275"/>
      <c r="KON2" s="275"/>
      <c r="KOO2" s="276"/>
      <c r="KOP2" s="276"/>
      <c r="KOQ2" s="276"/>
      <c r="KOU2" s="275"/>
      <c r="KOV2" s="275"/>
      <c r="KOW2" s="276"/>
      <c r="KOX2" s="276"/>
      <c r="KOY2" s="276"/>
      <c r="KPC2" s="275"/>
      <c r="KPD2" s="275"/>
      <c r="KPE2" s="276"/>
      <c r="KPF2" s="276"/>
      <c r="KPG2" s="276"/>
      <c r="KPK2" s="275"/>
      <c r="KPL2" s="275"/>
      <c r="KPM2" s="276"/>
      <c r="KPN2" s="276"/>
      <c r="KPO2" s="276"/>
      <c r="KPS2" s="275"/>
      <c r="KPT2" s="275"/>
      <c r="KPU2" s="276"/>
      <c r="KPV2" s="276"/>
      <c r="KPW2" s="276"/>
      <c r="KQA2" s="275"/>
      <c r="KQB2" s="275"/>
      <c r="KQC2" s="276"/>
      <c r="KQD2" s="276"/>
      <c r="KQE2" s="276"/>
      <c r="KQI2" s="275"/>
      <c r="KQJ2" s="275"/>
      <c r="KQK2" s="276"/>
      <c r="KQL2" s="276"/>
      <c r="KQM2" s="276"/>
      <c r="KQQ2" s="275"/>
      <c r="KQR2" s="275"/>
      <c r="KQS2" s="276"/>
      <c r="KQT2" s="276"/>
      <c r="KQU2" s="276"/>
      <c r="KQY2" s="275"/>
      <c r="KQZ2" s="275"/>
      <c r="KRA2" s="276"/>
      <c r="KRB2" s="276"/>
      <c r="KRC2" s="276"/>
      <c r="KRG2" s="275"/>
      <c r="KRH2" s="275"/>
      <c r="KRI2" s="276"/>
      <c r="KRJ2" s="276"/>
      <c r="KRK2" s="276"/>
      <c r="KRO2" s="275"/>
      <c r="KRP2" s="275"/>
      <c r="KRQ2" s="276"/>
      <c r="KRR2" s="276"/>
      <c r="KRS2" s="276"/>
      <c r="KRW2" s="275"/>
      <c r="KRX2" s="275"/>
      <c r="KRY2" s="276"/>
      <c r="KRZ2" s="276"/>
      <c r="KSA2" s="276"/>
      <c r="KSE2" s="275"/>
      <c r="KSF2" s="275"/>
      <c r="KSG2" s="276"/>
      <c r="KSH2" s="276"/>
      <c r="KSI2" s="276"/>
      <c r="KSM2" s="275"/>
      <c r="KSN2" s="275"/>
      <c r="KSO2" s="276"/>
      <c r="KSP2" s="276"/>
      <c r="KSQ2" s="276"/>
      <c r="KSU2" s="275"/>
      <c r="KSV2" s="275"/>
      <c r="KSW2" s="276"/>
      <c r="KSX2" s="276"/>
      <c r="KSY2" s="276"/>
      <c r="KTC2" s="275"/>
      <c r="KTD2" s="275"/>
      <c r="KTE2" s="276"/>
      <c r="KTF2" s="276"/>
      <c r="KTG2" s="276"/>
      <c r="KTK2" s="275"/>
      <c r="KTL2" s="275"/>
      <c r="KTM2" s="276"/>
      <c r="KTN2" s="276"/>
      <c r="KTO2" s="276"/>
      <c r="KTS2" s="275"/>
      <c r="KTT2" s="275"/>
      <c r="KTU2" s="276"/>
      <c r="KTV2" s="276"/>
      <c r="KTW2" s="276"/>
      <c r="KUA2" s="275"/>
      <c r="KUB2" s="275"/>
      <c r="KUC2" s="276"/>
      <c r="KUD2" s="276"/>
      <c r="KUE2" s="276"/>
      <c r="KUI2" s="275"/>
      <c r="KUJ2" s="275"/>
      <c r="KUK2" s="276"/>
      <c r="KUL2" s="276"/>
      <c r="KUM2" s="276"/>
      <c r="KUQ2" s="275"/>
      <c r="KUR2" s="275"/>
      <c r="KUS2" s="276"/>
      <c r="KUT2" s="276"/>
      <c r="KUU2" s="276"/>
      <c r="KUY2" s="275"/>
      <c r="KUZ2" s="275"/>
      <c r="KVA2" s="276"/>
      <c r="KVB2" s="276"/>
      <c r="KVC2" s="276"/>
      <c r="KVG2" s="275"/>
      <c r="KVH2" s="275"/>
      <c r="KVI2" s="276"/>
      <c r="KVJ2" s="276"/>
      <c r="KVK2" s="276"/>
      <c r="KVO2" s="275"/>
      <c r="KVP2" s="275"/>
      <c r="KVQ2" s="276"/>
      <c r="KVR2" s="276"/>
      <c r="KVS2" s="276"/>
      <c r="KVW2" s="275"/>
      <c r="KVX2" s="275"/>
      <c r="KVY2" s="276"/>
      <c r="KVZ2" s="276"/>
      <c r="KWA2" s="276"/>
      <c r="KWE2" s="275"/>
      <c r="KWF2" s="275"/>
      <c r="KWG2" s="276"/>
      <c r="KWH2" s="276"/>
      <c r="KWI2" s="276"/>
      <c r="KWM2" s="275"/>
      <c r="KWN2" s="275"/>
      <c r="KWO2" s="276"/>
      <c r="KWP2" s="276"/>
      <c r="KWQ2" s="276"/>
      <c r="KWU2" s="275"/>
      <c r="KWV2" s="275"/>
      <c r="KWW2" s="276"/>
      <c r="KWX2" s="276"/>
      <c r="KWY2" s="276"/>
      <c r="KXC2" s="275"/>
      <c r="KXD2" s="275"/>
      <c r="KXE2" s="276"/>
      <c r="KXF2" s="276"/>
      <c r="KXG2" s="276"/>
      <c r="KXK2" s="275"/>
      <c r="KXL2" s="275"/>
      <c r="KXM2" s="276"/>
      <c r="KXN2" s="276"/>
      <c r="KXO2" s="276"/>
      <c r="KXS2" s="275"/>
      <c r="KXT2" s="275"/>
      <c r="KXU2" s="276"/>
      <c r="KXV2" s="276"/>
      <c r="KXW2" s="276"/>
      <c r="KYA2" s="275"/>
      <c r="KYB2" s="275"/>
      <c r="KYC2" s="276"/>
      <c r="KYD2" s="276"/>
      <c r="KYE2" s="276"/>
      <c r="KYI2" s="275"/>
      <c r="KYJ2" s="275"/>
      <c r="KYK2" s="276"/>
      <c r="KYL2" s="276"/>
      <c r="KYM2" s="276"/>
      <c r="KYQ2" s="275"/>
      <c r="KYR2" s="275"/>
      <c r="KYS2" s="276"/>
      <c r="KYT2" s="276"/>
      <c r="KYU2" s="276"/>
      <c r="KYY2" s="275"/>
      <c r="KYZ2" s="275"/>
      <c r="KZA2" s="276"/>
      <c r="KZB2" s="276"/>
      <c r="KZC2" s="276"/>
      <c r="KZG2" s="275"/>
      <c r="KZH2" s="275"/>
      <c r="KZI2" s="276"/>
      <c r="KZJ2" s="276"/>
      <c r="KZK2" s="276"/>
      <c r="KZO2" s="275"/>
      <c r="KZP2" s="275"/>
      <c r="KZQ2" s="276"/>
      <c r="KZR2" s="276"/>
      <c r="KZS2" s="276"/>
      <c r="KZW2" s="275"/>
      <c r="KZX2" s="275"/>
      <c r="KZY2" s="276"/>
      <c r="KZZ2" s="276"/>
      <c r="LAA2" s="276"/>
      <c r="LAE2" s="275"/>
      <c r="LAF2" s="275"/>
      <c r="LAG2" s="276"/>
      <c r="LAH2" s="276"/>
      <c r="LAI2" s="276"/>
      <c r="LAM2" s="275"/>
      <c r="LAN2" s="275"/>
      <c r="LAO2" s="276"/>
      <c r="LAP2" s="276"/>
      <c r="LAQ2" s="276"/>
      <c r="LAU2" s="275"/>
      <c r="LAV2" s="275"/>
      <c r="LAW2" s="276"/>
      <c r="LAX2" s="276"/>
      <c r="LAY2" s="276"/>
      <c r="LBC2" s="275"/>
      <c r="LBD2" s="275"/>
      <c r="LBE2" s="276"/>
      <c r="LBF2" s="276"/>
      <c r="LBG2" s="276"/>
      <c r="LBK2" s="275"/>
      <c r="LBL2" s="275"/>
      <c r="LBM2" s="276"/>
      <c r="LBN2" s="276"/>
      <c r="LBO2" s="276"/>
      <c r="LBS2" s="275"/>
      <c r="LBT2" s="275"/>
      <c r="LBU2" s="276"/>
      <c r="LBV2" s="276"/>
      <c r="LBW2" s="276"/>
      <c r="LCA2" s="275"/>
      <c r="LCB2" s="275"/>
      <c r="LCC2" s="276"/>
      <c r="LCD2" s="276"/>
      <c r="LCE2" s="276"/>
      <c r="LCI2" s="275"/>
      <c r="LCJ2" s="275"/>
      <c r="LCK2" s="276"/>
      <c r="LCL2" s="276"/>
      <c r="LCM2" s="276"/>
      <c r="LCQ2" s="275"/>
      <c r="LCR2" s="275"/>
      <c r="LCS2" s="276"/>
      <c r="LCT2" s="276"/>
      <c r="LCU2" s="276"/>
      <c r="LCY2" s="275"/>
      <c r="LCZ2" s="275"/>
      <c r="LDA2" s="276"/>
      <c r="LDB2" s="276"/>
      <c r="LDC2" s="276"/>
      <c r="LDG2" s="275"/>
      <c r="LDH2" s="275"/>
      <c r="LDI2" s="276"/>
      <c r="LDJ2" s="276"/>
      <c r="LDK2" s="276"/>
      <c r="LDO2" s="275"/>
      <c r="LDP2" s="275"/>
      <c r="LDQ2" s="276"/>
      <c r="LDR2" s="276"/>
      <c r="LDS2" s="276"/>
      <c r="LDW2" s="275"/>
      <c r="LDX2" s="275"/>
      <c r="LDY2" s="276"/>
      <c r="LDZ2" s="276"/>
      <c r="LEA2" s="276"/>
      <c r="LEE2" s="275"/>
      <c r="LEF2" s="275"/>
      <c r="LEG2" s="276"/>
      <c r="LEH2" s="276"/>
      <c r="LEI2" s="276"/>
      <c r="LEM2" s="275"/>
      <c r="LEN2" s="275"/>
      <c r="LEO2" s="276"/>
      <c r="LEP2" s="276"/>
      <c r="LEQ2" s="276"/>
      <c r="LEU2" s="275"/>
      <c r="LEV2" s="275"/>
      <c r="LEW2" s="276"/>
      <c r="LEX2" s="276"/>
      <c r="LEY2" s="276"/>
      <c r="LFC2" s="275"/>
      <c r="LFD2" s="275"/>
      <c r="LFE2" s="276"/>
      <c r="LFF2" s="276"/>
      <c r="LFG2" s="276"/>
      <c r="LFK2" s="275"/>
      <c r="LFL2" s="275"/>
      <c r="LFM2" s="276"/>
      <c r="LFN2" s="276"/>
      <c r="LFO2" s="276"/>
      <c r="LFS2" s="275"/>
      <c r="LFT2" s="275"/>
      <c r="LFU2" s="276"/>
      <c r="LFV2" s="276"/>
      <c r="LFW2" s="276"/>
      <c r="LGA2" s="275"/>
      <c r="LGB2" s="275"/>
      <c r="LGC2" s="276"/>
      <c r="LGD2" s="276"/>
      <c r="LGE2" s="276"/>
      <c r="LGI2" s="275"/>
      <c r="LGJ2" s="275"/>
      <c r="LGK2" s="276"/>
      <c r="LGL2" s="276"/>
      <c r="LGM2" s="276"/>
      <c r="LGQ2" s="275"/>
      <c r="LGR2" s="275"/>
      <c r="LGS2" s="276"/>
      <c r="LGT2" s="276"/>
      <c r="LGU2" s="276"/>
      <c r="LGY2" s="275"/>
      <c r="LGZ2" s="275"/>
      <c r="LHA2" s="276"/>
      <c r="LHB2" s="276"/>
      <c r="LHC2" s="276"/>
      <c r="LHG2" s="275"/>
      <c r="LHH2" s="275"/>
      <c r="LHI2" s="276"/>
      <c r="LHJ2" s="276"/>
      <c r="LHK2" s="276"/>
      <c r="LHO2" s="275"/>
      <c r="LHP2" s="275"/>
      <c r="LHQ2" s="276"/>
      <c r="LHR2" s="276"/>
      <c r="LHS2" s="276"/>
      <c r="LHW2" s="275"/>
      <c r="LHX2" s="275"/>
      <c r="LHY2" s="276"/>
      <c r="LHZ2" s="276"/>
      <c r="LIA2" s="276"/>
      <c r="LIE2" s="275"/>
      <c r="LIF2" s="275"/>
      <c r="LIG2" s="276"/>
      <c r="LIH2" s="276"/>
      <c r="LII2" s="276"/>
      <c r="LIM2" s="275"/>
      <c r="LIN2" s="275"/>
      <c r="LIO2" s="276"/>
      <c r="LIP2" s="276"/>
      <c r="LIQ2" s="276"/>
      <c r="LIU2" s="275"/>
      <c r="LIV2" s="275"/>
      <c r="LIW2" s="276"/>
      <c r="LIX2" s="276"/>
      <c r="LIY2" s="276"/>
      <c r="LJC2" s="275"/>
      <c r="LJD2" s="275"/>
      <c r="LJE2" s="276"/>
      <c r="LJF2" s="276"/>
      <c r="LJG2" s="276"/>
      <c r="LJK2" s="275"/>
      <c r="LJL2" s="275"/>
      <c r="LJM2" s="276"/>
      <c r="LJN2" s="276"/>
      <c r="LJO2" s="276"/>
      <c r="LJS2" s="275"/>
      <c r="LJT2" s="275"/>
      <c r="LJU2" s="276"/>
      <c r="LJV2" s="276"/>
      <c r="LJW2" s="276"/>
      <c r="LKA2" s="275"/>
      <c r="LKB2" s="275"/>
      <c r="LKC2" s="276"/>
      <c r="LKD2" s="276"/>
      <c r="LKE2" s="276"/>
      <c r="LKI2" s="275"/>
      <c r="LKJ2" s="275"/>
      <c r="LKK2" s="276"/>
      <c r="LKL2" s="276"/>
      <c r="LKM2" s="276"/>
      <c r="LKQ2" s="275"/>
      <c r="LKR2" s="275"/>
      <c r="LKS2" s="276"/>
      <c r="LKT2" s="276"/>
      <c r="LKU2" s="276"/>
      <c r="LKY2" s="275"/>
      <c r="LKZ2" s="275"/>
      <c r="LLA2" s="276"/>
      <c r="LLB2" s="276"/>
      <c r="LLC2" s="276"/>
      <c r="LLG2" s="275"/>
      <c r="LLH2" s="275"/>
      <c r="LLI2" s="276"/>
      <c r="LLJ2" s="276"/>
      <c r="LLK2" s="276"/>
      <c r="LLO2" s="275"/>
      <c r="LLP2" s="275"/>
      <c r="LLQ2" s="276"/>
      <c r="LLR2" s="276"/>
      <c r="LLS2" s="276"/>
      <c r="LLW2" s="275"/>
      <c r="LLX2" s="275"/>
      <c r="LLY2" s="276"/>
      <c r="LLZ2" s="276"/>
      <c r="LMA2" s="276"/>
      <c r="LME2" s="275"/>
      <c r="LMF2" s="275"/>
      <c r="LMG2" s="276"/>
      <c r="LMH2" s="276"/>
      <c r="LMI2" s="276"/>
      <c r="LMM2" s="275"/>
      <c r="LMN2" s="275"/>
      <c r="LMO2" s="276"/>
      <c r="LMP2" s="276"/>
      <c r="LMQ2" s="276"/>
      <c r="LMU2" s="275"/>
      <c r="LMV2" s="275"/>
      <c r="LMW2" s="276"/>
      <c r="LMX2" s="276"/>
      <c r="LMY2" s="276"/>
      <c r="LNC2" s="275"/>
      <c r="LND2" s="275"/>
      <c r="LNE2" s="276"/>
      <c r="LNF2" s="276"/>
      <c r="LNG2" s="276"/>
      <c r="LNK2" s="275"/>
      <c r="LNL2" s="275"/>
      <c r="LNM2" s="276"/>
      <c r="LNN2" s="276"/>
      <c r="LNO2" s="276"/>
      <c r="LNS2" s="275"/>
      <c r="LNT2" s="275"/>
      <c r="LNU2" s="276"/>
      <c r="LNV2" s="276"/>
      <c r="LNW2" s="276"/>
      <c r="LOA2" s="275"/>
      <c r="LOB2" s="275"/>
      <c r="LOC2" s="276"/>
      <c r="LOD2" s="276"/>
      <c r="LOE2" s="276"/>
      <c r="LOI2" s="275"/>
      <c r="LOJ2" s="275"/>
      <c r="LOK2" s="276"/>
      <c r="LOL2" s="276"/>
      <c r="LOM2" s="276"/>
      <c r="LOQ2" s="275"/>
      <c r="LOR2" s="275"/>
      <c r="LOS2" s="276"/>
      <c r="LOT2" s="276"/>
      <c r="LOU2" s="276"/>
      <c r="LOY2" s="275"/>
      <c r="LOZ2" s="275"/>
      <c r="LPA2" s="276"/>
      <c r="LPB2" s="276"/>
      <c r="LPC2" s="276"/>
      <c r="LPG2" s="275"/>
      <c r="LPH2" s="275"/>
      <c r="LPI2" s="276"/>
      <c r="LPJ2" s="276"/>
      <c r="LPK2" s="276"/>
      <c r="LPO2" s="275"/>
      <c r="LPP2" s="275"/>
      <c r="LPQ2" s="276"/>
      <c r="LPR2" s="276"/>
      <c r="LPS2" s="276"/>
      <c r="LPW2" s="275"/>
      <c r="LPX2" s="275"/>
      <c r="LPY2" s="276"/>
      <c r="LPZ2" s="276"/>
      <c r="LQA2" s="276"/>
      <c r="LQE2" s="275"/>
      <c r="LQF2" s="275"/>
      <c r="LQG2" s="276"/>
      <c r="LQH2" s="276"/>
      <c r="LQI2" s="276"/>
      <c r="LQM2" s="275"/>
      <c r="LQN2" s="275"/>
      <c r="LQO2" s="276"/>
      <c r="LQP2" s="276"/>
      <c r="LQQ2" s="276"/>
      <c r="LQU2" s="275"/>
      <c r="LQV2" s="275"/>
      <c r="LQW2" s="276"/>
      <c r="LQX2" s="276"/>
      <c r="LQY2" s="276"/>
      <c r="LRC2" s="275"/>
      <c r="LRD2" s="275"/>
      <c r="LRE2" s="276"/>
      <c r="LRF2" s="276"/>
      <c r="LRG2" s="276"/>
      <c r="LRK2" s="275"/>
      <c r="LRL2" s="275"/>
      <c r="LRM2" s="276"/>
      <c r="LRN2" s="276"/>
      <c r="LRO2" s="276"/>
      <c r="LRS2" s="275"/>
      <c r="LRT2" s="275"/>
      <c r="LRU2" s="276"/>
      <c r="LRV2" s="276"/>
      <c r="LRW2" s="276"/>
      <c r="LSA2" s="275"/>
      <c r="LSB2" s="275"/>
      <c r="LSC2" s="276"/>
      <c r="LSD2" s="276"/>
      <c r="LSE2" s="276"/>
      <c r="LSI2" s="275"/>
      <c r="LSJ2" s="275"/>
      <c r="LSK2" s="276"/>
      <c r="LSL2" s="276"/>
      <c r="LSM2" s="276"/>
      <c r="LSQ2" s="275"/>
      <c r="LSR2" s="275"/>
      <c r="LSS2" s="276"/>
      <c r="LST2" s="276"/>
      <c r="LSU2" s="276"/>
      <c r="LSY2" s="275"/>
      <c r="LSZ2" s="275"/>
      <c r="LTA2" s="276"/>
      <c r="LTB2" s="276"/>
      <c r="LTC2" s="276"/>
      <c r="LTG2" s="275"/>
      <c r="LTH2" s="275"/>
      <c r="LTI2" s="276"/>
      <c r="LTJ2" s="276"/>
      <c r="LTK2" s="276"/>
      <c r="LTO2" s="275"/>
      <c r="LTP2" s="275"/>
      <c r="LTQ2" s="276"/>
      <c r="LTR2" s="276"/>
      <c r="LTS2" s="276"/>
      <c r="LTW2" s="275"/>
      <c r="LTX2" s="275"/>
      <c r="LTY2" s="276"/>
      <c r="LTZ2" s="276"/>
      <c r="LUA2" s="276"/>
      <c r="LUE2" s="275"/>
      <c r="LUF2" s="275"/>
      <c r="LUG2" s="276"/>
      <c r="LUH2" s="276"/>
      <c r="LUI2" s="276"/>
      <c r="LUM2" s="275"/>
      <c r="LUN2" s="275"/>
      <c r="LUO2" s="276"/>
      <c r="LUP2" s="276"/>
      <c r="LUQ2" s="276"/>
      <c r="LUU2" s="275"/>
      <c r="LUV2" s="275"/>
      <c r="LUW2" s="276"/>
      <c r="LUX2" s="276"/>
      <c r="LUY2" s="276"/>
      <c r="LVC2" s="275"/>
      <c r="LVD2" s="275"/>
      <c r="LVE2" s="276"/>
      <c r="LVF2" s="276"/>
      <c r="LVG2" s="276"/>
      <c r="LVK2" s="275"/>
      <c r="LVL2" s="275"/>
      <c r="LVM2" s="276"/>
      <c r="LVN2" s="276"/>
      <c r="LVO2" s="276"/>
      <c r="LVS2" s="275"/>
      <c r="LVT2" s="275"/>
      <c r="LVU2" s="276"/>
      <c r="LVV2" s="276"/>
      <c r="LVW2" s="276"/>
      <c r="LWA2" s="275"/>
      <c r="LWB2" s="275"/>
      <c r="LWC2" s="276"/>
      <c r="LWD2" s="276"/>
      <c r="LWE2" s="276"/>
      <c r="LWI2" s="275"/>
      <c r="LWJ2" s="275"/>
      <c r="LWK2" s="276"/>
      <c r="LWL2" s="276"/>
      <c r="LWM2" s="276"/>
      <c r="LWQ2" s="275"/>
      <c r="LWR2" s="275"/>
      <c r="LWS2" s="276"/>
      <c r="LWT2" s="276"/>
      <c r="LWU2" s="276"/>
      <c r="LWY2" s="275"/>
      <c r="LWZ2" s="275"/>
      <c r="LXA2" s="276"/>
      <c r="LXB2" s="276"/>
      <c r="LXC2" s="276"/>
      <c r="LXG2" s="275"/>
      <c r="LXH2" s="275"/>
      <c r="LXI2" s="276"/>
      <c r="LXJ2" s="276"/>
      <c r="LXK2" s="276"/>
      <c r="LXO2" s="275"/>
      <c r="LXP2" s="275"/>
      <c r="LXQ2" s="276"/>
      <c r="LXR2" s="276"/>
      <c r="LXS2" s="276"/>
      <c r="LXW2" s="275"/>
      <c r="LXX2" s="275"/>
      <c r="LXY2" s="276"/>
      <c r="LXZ2" s="276"/>
      <c r="LYA2" s="276"/>
      <c r="LYE2" s="275"/>
      <c r="LYF2" s="275"/>
      <c r="LYG2" s="276"/>
      <c r="LYH2" s="276"/>
      <c r="LYI2" s="276"/>
      <c r="LYM2" s="275"/>
      <c r="LYN2" s="275"/>
      <c r="LYO2" s="276"/>
      <c r="LYP2" s="276"/>
      <c r="LYQ2" s="276"/>
      <c r="LYU2" s="275"/>
      <c r="LYV2" s="275"/>
      <c r="LYW2" s="276"/>
      <c r="LYX2" s="276"/>
      <c r="LYY2" s="276"/>
      <c r="LZC2" s="275"/>
      <c r="LZD2" s="275"/>
      <c r="LZE2" s="276"/>
      <c r="LZF2" s="276"/>
      <c r="LZG2" s="276"/>
      <c r="LZK2" s="275"/>
      <c r="LZL2" s="275"/>
      <c r="LZM2" s="276"/>
      <c r="LZN2" s="276"/>
      <c r="LZO2" s="276"/>
      <c r="LZS2" s="275"/>
      <c r="LZT2" s="275"/>
      <c r="LZU2" s="276"/>
      <c r="LZV2" s="276"/>
      <c r="LZW2" s="276"/>
      <c r="MAA2" s="275"/>
      <c r="MAB2" s="275"/>
      <c r="MAC2" s="276"/>
      <c r="MAD2" s="276"/>
      <c r="MAE2" s="276"/>
      <c r="MAI2" s="275"/>
      <c r="MAJ2" s="275"/>
      <c r="MAK2" s="276"/>
      <c r="MAL2" s="276"/>
      <c r="MAM2" s="276"/>
      <c r="MAQ2" s="275"/>
      <c r="MAR2" s="275"/>
      <c r="MAS2" s="276"/>
      <c r="MAT2" s="276"/>
      <c r="MAU2" s="276"/>
      <c r="MAY2" s="275"/>
      <c r="MAZ2" s="275"/>
      <c r="MBA2" s="276"/>
      <c r="MBB2" s="276"/>
      <c r="MBC2" s="276"/>
      <c r="MBG2" s="275"/>
      <c r="MBH2" s="275"/>
      <c r="MBI2" s="276"/>
      <c r="MBJ2" s="276"/>
      <c r="MBK2" s="276"/>
      <c r="MBO2" s="275"/>
      <c r="MBP2" s="275"/>
      <c r="MBQ2" s="276"/>
      <c r="MBR2" s="276"/>
      <c r="MBS2" s="276"/>
      <c r="MBW2" s="275"/>
      <c r="MBX2" s="275"/>
      <c r="MBY2" s="276"/>
      <c r="MBZ2" s="276"/>
      <c r="MCA2" s="276"/>
      <c r="MCE2" s="275"/>
      <c r="MCF2" s="275"/>
      <c r="MCG2" s="276"/>
      <c r="MCH2" s="276"/>
      <c r="MCI2" s="276"/>
      <c r="MCM2" s="275"/>
      <c r="MCN2" s="275"/>
      <c r="MCO2" s="276"/>
      <c r="MCP2" s="276"/>
      <c r="MCQ2" s="276"/>
      <c r="MCU2" s="275"/>
      <c r="MCV2" s="275"/>
      <c r="MCW2" s="276"/>
      <c r="MCX2" s="276"/>
      <c r="MCY2" s="276"/>
      <c r="MDC2" s="275"/>
      <c r="MDD2" s="275"/>
      <c r="MDE2" s="276"/>
      <c r="MDF2" s="276"/>
      <c r="MDG2" s="276"/>
      <c r="MDK2" s="275"/>
      <c r="MDL2" s="275"/>
      <c r="MDM2" s="276"/>
      <c r="MDN2" s="276"/>
      <c r="MDO2" s="276"/>
      <c r="MDS2" s="275"/>
      <c r="MDT2" s="275"/>
      <c r="MDU2" s="276"/>
      <c r="MDV2" s="276"/>
      <c r="MDW2" s="276"/>
      <c r="MEA2" s="275"/>
      <c r="MEB2" s="275"/>
      <c r="MEC2" s="276"/>
      <c r="MED2" s="276"/>
      <c r="MEE2" s="276"/>
      <c r="MEI2" s="275"/>
      <c r="MEJ2" s="275"/>
      <c r="MEK2" s="276"/>
      <c r="MEL2" s="276"/>
      <c r="MEM2" s="276"/>
      <c r="MEQ2" s="275"/>
      <c r="MER2" s="275"/>
      <c r="MES2" s="276"/>
      <c r="MET2" s="276"/>
      <c r="MEU2" s="276"/>
      <c r="MEY2" s="275"/>
      <c r="MEZ2" s="275"/>
      <c r="MFA2" s="276"/>
      <c r="MFB2" s="276"/>
      <c r="MFC2" s="276"/>
      <c r="MFG2" s="275"/>
      <c r="MFH2" s="275"/>
      <c r="MFI2" s="276"/>
      <c r="MFJ2" s="276"/>
      <c r="MFK2" s="276"/>
      <c r="MFO2" s="275"/>
      <c r="MFP2" s="275"/>
      <c r="MFQ2" s="276"/>
      <c r="MFR2" s="276"/>
      <c r="MFS2" s="276"/>
      <c r="MFW2" s="275"/>
      <c r="MFX2" s="275"/>
      <c r="MFY2" s="276"/>
      <c r="MFZ2" s="276"/>
      <c r="MGA2" s="276"/>
      <c r="MGE2" s="275"/>
      <c r="MGF2" s="275"/>
      <c r="MGG2" s="276"/>
      <c r="MGH2" s="276"/>
      <c r="MGI2" s="276"/>
      <c r="MGM2" s="275"/>
      <c r="MGN2" s="275"/>
      <c r="MGO2" s="276"/>
      <c r="MGP2" s="276"/>
      <c r="MGQ2" s="276"/>
      <c r="MGU2" s="275"/>
      <c r="MGV2" s="275"/>
      <c r="MGW2" s="276"/>
      <c r="MGX2" s="276"/>
      <c r="MGY2" s="276"/>
      <c r="MHC2" s="275"/>
      <c r="MHD2" s="275"/>
      <c r="MHE2" s="276"/>
      <c r="MHF2" s="276"/>
      <c r="MHG2" s="276"/>
      <c r="MHK2" s="275"/>
      <c r="MHL2" s="275"/>
      <c r="MHM2" s="276"/>
      <c r="MHN2" s="276"/>
      <c r="MHO2" s="276"/>
      <c r="MHS2" s="275"/>
      <c r="MHT2" s="275"/>
      <c r="MHU2" s="276"/>
      <c r="MHV2" s="276"/>
      <c r="MHW2" s="276"/>
      <c r="MIA2" s="275"/>
      <c r="MIB2" s="275"/>
      <c r="MIC2" s="276"/>
      <c r="MID2" s="276"/>
      <c r="MIE2" s="276"/>
      <c r="MII2" s="275"/>
      <c r="MIJ2" s="275"/>
      <c r="MIK2" s="276"/>
      <c r="MIL2" s="276"/>
      <c r="MIM2" s="276"/>
      <c r="MIQ2" s="275"/>
      <c r="MIR2" s="275"/>
      <c r="MIS2" s="276"/>
      <c r="MIT2" s="276"/>
      <c r="MIU2" s="276"/>
      <c r="MIY2" s="275"/>
      <c r="MIZ2" s="275"/>
      <c r="MJA2" s="276"/>
      <c r="MJB2" s="276"/>
      <c r="MJC2" s="276"/>
      <c r="MJG2" s="275"/>
      <c r="MJH2" s="275"/>
      <c r="MJI2" s="276"/>
      <c r="MJJ2" s="276"/>
      <c r="MJK2" s="276"/>
      <c r="MJO2" s="275"/>
      <c r="MJP2" s="275"/>
      <c r="MJQ2" s="276"/>
      <c r="MJR2" s="276"/>
      <c r="MJS2" s="276"/>
      <c r="MJW2" s="275"/>
      <c r="MJX2" s="275"/>
      <c r="MJY2" s="276"/>
      <c r="MJZ2" s="276"/>
      <c r="MKA2" s="276"/>
      <c r="MKE2" s="275"/>
      <c r="MKF2" s="275"/>
      <c r="MKG2" s="276"/>
      <c r="MKH2" s="276"/>
      <c r="MKI2" s="276"/>
      <c r="MKM2" s="275"/>
      <c r="MKN2" s="275"/>
      <c r="MKO2" s="276"/>
      <c r="MKP2" s="276"/>
      <c r="MKQ2" s="276"/>
      <c r="MKU2" s="275"/>
      <c r="MKV2" s="275"/>
      <c r="MKW2" s="276"/>
      <c r="MKX2" s="276"/>
      <c r="MKY2" s="276"/>
      <c r="MLC2" s="275"/>
      <c r="MLD2" s="275"/>
      <c r="MLE2" s="276"/>
      <c r="MLF2" s="276"/>
      <c r="MLG2" s="276"/>
      <c r="MLK2" s="275"/>
      <c r="MLL2" s="275"/>
      <c r="MLM2" s="276"/>
      <c r="MLN2" s="276"/>
      <c r="MLO2" s="276"/>
      <c r="MLS2" s="275"/>
      <c r="MLT2" s="275"/>
      <c r="MLU2" s="276"/>
      <c r="MLV2" s="276"/>
      <c r="MLW2" s="276"/>
      <c r="MMA2" s="275"/>
      <c r="MMB2" s="275"/>
      <c r="MMC2" s="276"/>
      <c r="MMD2" s="276"/>
      <c r="MME2" s="276"/>
      <c r="MMI2" s="275"/>
      <c r="MMJ2" s="275"/>
      <c r="MMK2" s="276"/>
      <c r="MML2" s="276"/>
      <c r="MMM2" s="276"/>
      <c r="MMQ2" s="275"/>
      <c r="MMR2" s="275"/>
      <c r="MMS2" s="276"/>
      <c r="MMT2" s="276"/>
      <c r="MMU2" s="276"/>
      <c r="MMY2" s="275"/>
      <c r="MMZ2" s="275"/>
      <c r="MNA2" s="276"/>
      <c r="MNB2" s="276"/>
      <c r="MNC2" s="276"/>
      <c r="MNG2" s="275"/>
      <c r="MNH2" s="275"/>
      <c r="MNI2" s="276"/>
      <c r="MNJ2" s="276"/>
      <c r="MNK2" s="276"/>
      <c r="MNO2" s="275"/>
      <c r="MNP2" s="275"/>
      <c r="MNQ2" s="276"/>
      <c r="MNR2" s="276"/>
      <c r="MNS2" s="276"/>
      <c r="MNW2" s="275"/>
      <c r="MNX2" s="275"/>
      <c r="MNY2" s="276"/>
      <c r="MNZ2" s="276"/>
      <c r="MOA2" s="276"/>
      <c r="MOE2" s="275"/>
      <c r="MOF2" s="275"/>
      <c r="MOG2" s="276"/>
      <c r="MOH2" s="276"/>
      <c r="MOI2" s="276"/>
      <c r="MOM2" s="275"/>
      <c r="MON2" s="275"/>
      <c r="MOO2" s="276"/>
      <c r="MOP2" s="276"/>
      <c r="MOQ2" s="276"/>
      <c r="MOU2" s="275"/>
      <c r="MOV2" s="275"/>
      <c r="MOW2" s="276"/>
      <c r="MOX2" s="276"/>
      <c r="MOY2" s="276"/>
      <c r="MPC2" s="275"/>
      <c r="MPD2" s="275"/>
      <c r="MPE2" s="276"/>
      <c r="MPF2" s="276"/>
      <c r="MPG2" s="276"/>
      <c r="MPK2" s="275"/>
      <c r="MPL2" s="275"/>
      <c r="MPM2" s="276"/>
      <c r="MPN2" s="276"/>
      <c r="MPO2" s="276"/>
      <c r="MPS2" s="275"/>
      <c r="MPT2" s="275"/>
      <c r="MPU2" s="276"/>
      <c r="MPV2" s="276"/>
      <c r="MPW2" s="276"/>
      <c r="MQA2" s="275"/>
      <c r="MQB2" s="275"/>
      <c r="MQC2" s="276"/>
      <c r="MQD2" s="276"/>
      <c r="MQE2" s="276"/>
      <c r="MQI2" s="275"/>
      <c r="MQJ2" s="275"/>
      <c r="MQK2" s="276"/>
      <c r="MQL2" s="276"/>
      <c r="MQM2" s="276"/>
      <c r="MQQ2" s="275"/>
      <c r="MQR2" s="275"/>
      <c r="MQS2" s="276"/>
      <c r="MQT2" s="276"/>
      <c r="MQU2" s="276"/>
      <c r="MQY2" s="275"/>
      <c r="MQZ2" s="275"/>
      <c r="MRA2" s="276"/>
      <c r="MRB2" s="276"/>
      <c r="MRC2" s="276"/>
      <c r="MRG2" s="275"/>
      <c r="MRH2" s="275"/>
      <c r="MRI2" s="276"/>
      <c r="MRJ2" s="276"/>
      <c r="MRK2" s="276"/>
      <c r="MRO2" s="275"/>
      <c r="MRP2" s="275"/>
      <c r="MRQ2" s="276"/>
      <c r="MRR2" s="276"/>
      <c r="MRS2" s="276"/>
      <c r="MRW2" s="275"/>
      <c r="MRX2" s="275"/>
      <c r="MRY2" s="276"/>
      <c r="MRZ2" s="276"/>
      <c r="MSA2" s="276"/>
      <c r="MSE2" s="275"/>
      <c r="MSF2" s="275"/>
      <c r="MSG2" s="276"/>
      <c r="MSH2" s="276"/>
      <c r="MSI2" s="276"/>
      <c r="MSM2" s="275"/>
      <c r="MSN2" s="275"/>
      <c r="MSO2" s="276"/>
      <c r="MSP2" s="276"/>
      <c r="MSQ2" s="276"/>
      <c r="MSU2" s="275"/>
      <c r="MSV2" s="275"/>
      <c r="MSW2" s="276"/>
      <c r="MSX2" s="276"/>
      <c r="MSY2" s="276"/>
      <c r="MTC2" s="275"/>
      <c r="MTD2" s="275"/>
      <c r="MTE2" s="276"/>
      <c r="MTF2" s="276"/>
      <c r="MTG2" s="276"/>
      <c r="MTK2" s="275"/>
      <c r="MTL2" s="275"/>
      <c r="MTM2" s="276"/>
      <c r="MTN2" s="276"/>
      <c r="MTO2" s="276"/>
      <c r="MTS2" s="275"/>
      <c r="MTT2" s="275"/>
      <c r="MTU2" s="276"/>
      <c r="MTV2" s="276"/>
      <c r="MTW2" s="276"/>
      <c r="MUA2" s="275"/>
      <c r="MUB2" s="275"/>
      <c r="MUC2" s="276"/>
      <c r="MUD2" s="276"/>
      <c r="MUE2" s="276"/>
      <c r="MUI2" s="275"/>
      <c r="MUJ2" s="275"/>
      <c r="MUK2" s="276"/>
      <c r="MUL2" s="276"/>
      <c r="MUM2" s="276"/>
      <c r="MUQ2" s="275"/>
      <c r="MUR2" s="275"/>
      <c r="MUS2" s="276"/>
      <c r="MUT2" s="276"/>
      <c r="MUU2" s="276"/>
      <c r="MUY2" s="275"/>
      <c r="MUZ2" s="275"/>
      <c r="MVA2" s="276"/>
      <c r="MVB2" s="276"/>
      <c r="MVC2" s="276"/>
      <c r="MVG2" s="275"/>
      <c r="MVH2" s="275"/>
      <c r="MVI2" s="276"/>
      <c r="MVJ2" s="276"/>
      <c r="MVK2" s="276"/>
      <c r="MVO2" s="275"/>
      <c r="MVP2" s="275"/>
      <c r="MVQ2" s="276"/>
      <c r="MVR2" s="276"/>
      <c r="MVS2" s="276"/>
      <c r="MVW2" s="275"/>
      <c r="MVX2" s="275"/>
      <c r="MVY2" s="276"/>
      <c r="MVZ2" s="276"/>
      <c r="MWA2" s="276"/>
      <c r="MWE2" s="275"/>
      <c r="MWF2" s="275"/>
      <c r="MWG2" s="276"/>
      <c r="MWH2" s="276"/>
      <c r="MWI2" s="276"/>
      <c r="MWM2" s="275"/>
      <c r="MWN2" s="275"/>
      <c r="MWO2" s="276"/>
      <c r="MWP2" s="276"/>
      <c r="MWQ2" s="276"/>
      <c r="MWU2" s="275"/>
      <c r="MWV2" s="275"/>
      <c r="MWW2" s="276"/>
      <c r="MWX2" s="276"/>
      <c r="MWY2" s="276"/>
      <c r="MXC2" s="275"/>
      <c r="MXD2" s="275"/>
      <c r="MXE2" s="276"/>
      <c r="MXF2" s="276"/>
      <c r="MXG2" s="276"/>
      <c r="MXK2" s="275"/>
      <c r="MXL2" s="275"/>
      <c r="MXM2" s="276"/>
      <c r="MXN2" s="276"/>
      <c r="MXO2" s="276"/>
      <c r="MXS2" s="275"/>
      <c r="MXT2" s="275"/>
      <c r="MXU2" s="276"/>
      <c r="MXV2" s="276"/>
      <c r="MXW2" s="276"/>
      <c r="MYA2" s="275"/>
      <c r="MYB2" s="275"/>
      <c r="MYC2" s="276"/>
      <c r="MYD2" s="276"/>
      <c r="MYE2" s="276"/>
      <c r="MYI2" s="275"/>
      <c r="MYJ2" s="275"/>
      <c r="MYK2" s="276"/>
      <c r="MYL2" s="276"/>
      <c r="MYM2" s="276"/>
      <c r="MYQ2" s="275"/>
      <c r="MYR2" s="275"/>
      <c r="MYS2" s="276"/>
      <c r="MYT2" s="276"/>
      <c r="MYU2" s="276"/>
      <c r="MYY2" s="275"/>
      <c r="MYZ2" s="275"/>
      <c r="MZA2" s="276"/>
      <c r="MZB2" s="276"/>
      <c r="MZC2" s="276"/>
      <c r="MZG2" s="275"/>
      <c r="MZH2" s="275"/>
      <c r="MZI2" s="276"/>
      <c r="MZJ2" s="276"/>
      <c r="MZK2" s="276"/>
      <c r="MZO2" s="275"/>
      <c r="MZP2" s="275"/>
      <c r="MZQ2" s="276"/>
      <c r="MZR2" s="276"/>
      <c r="MZS2" s="276"/>
      <c r="MZW2" s="275"/>
      <c r="MZX2" s="275"/>
      <c r="MZY2" s="276"/>
      <c r="MZZ2" s="276"/>
      <c r="NAA2" s="276"/>
      <c r="NAE2" s="275"/>
      <c r="NAF2" s="275"/>
      <c r="NAG2" s="276"/>
      <c r="NAH2" s="276"/>
      <c r="NAI2" s="276"/>
      <c r="NAM2" s="275"/>
      <c r="NAN2" s="275"/>
      <c r="NAO2" s="276"/>
      <c r="NAP2" s="276"/>
      <c r="NAQ2" s="276"/>
      <c r="NAU2" s="275"/>
      <c r="NAV2" s="275"/>
      <c r="NAW2" s="276"/>
      <c r="NAX2" s="276"/>
      <c r="NAY2" s="276"/>
      <c r="NBC2" s="275"/>
      <c r="NBD2" s="275"/>
      <c r="NBE2" s="276"/>
      <c r="NBF2" s="276"/>
      <c r="NBG2" s="276"/>
      <c r="NBK2" s="275"/>
      <c r="NBL2" s="275"/>
      <c r="NBM2" s="276"/>
      <c r="NBN2" s="276"/>
      <c r="NBO2" s="276"/>
      <c r="NBS2" s="275"/>
      <c r="NBT2" s="275"/>
      <c r="NBU2" s="276"/>
      <c r="NBV2" s="276"/>
      <c r="NBW2" s="276"/>
      <c r="NCA2" s="275"/>
      <c r="NCB2" s="275"/>
      <c r="NCC2" s="276"/>
      <c r="NCD2" s="276"/>
      <c r="NCE2" s="276"/>
      <c r="NCI2" s="275"/>
      <c r="NCJ2" s="275"/>
      <c r="NCK2" s="276"/>
      <c r="NCL2" s="276"/>
      <c r="NCM2" s="276"/>
      <c r="NCQ2" s="275"/>
      <c r="NCR2" s="275"/>
      <c r="NCS2" s="276"/>
      <c r="NCT2" s="276"/>
      <c r="NCU2" s="276"/>
      <c r="NCY2" s="275"/>
      <c r="NCZ2" s="275"/>
      <c r="NDA2" s="276"/>
      <c r="NDB2" s="276"/>
      <c r="NDC2" s="276"/>
      <c r="NDG2" s="275"/>
      <c r="NDH2" s="275"/>
      <c r="NDI2" s="276"/>
      <c r="NDJ2" s="276"/>
      <c r="NDK2" s="276"/>
      <c r="NDO2" s="275"/>
      <c r="NDP2" s="275"/>
      <c r="NDQ2" s="276"/>
      <c r="NDR2" s="276"/>
      <c r="NDS2" s="276"/>
      <c r="NDW2" s="275"/>
      <c r="NDX2" s="275"/>
      <c r="NDY2" s="276"/>
      <c r="NDZ2" s="276"/>
      <c r="NEA2" s="276"/>
      <c r="NEE2" s="275"/>
      <c r="NEF2" s="275"/>
      <c r="NEG2" s="276"/>
      <c r="NEH2" s="276"/>
      <c r="NEI2" s="276"/>
      <c r="NEM2" s="275"/>
      <c r="NEN2" s="275"/>
      <c r="NEO2" s="276"/>
      <c r="NEP2" s="276"/>
      <c r="NEQ2" s="276"/>
      <c r="NEU2" s="275"/>
      <c r="NEV2" s="275"/>
      <c r="NEW2" s="276"/>
      <c r="NEX2" s="276"/>
      <c r="NEY2" s="276"/>
      <c r="NFC2" s="275"/>
      <c r="NFD2" s="275"/>
      <c r="NFE2" s="276"/>
      <c r="NFF2" s="276"/>
      <c r="NFG2" s="276"/>
      <c r="NFK2" s="275"/>
      <c r="NFL2" s="275"/>
      <c r="NFM2" s="276"/>
      <c r="NFN2" s="276"/>
      <c r="NFO2" s="276"/>
      <c r="NFS2" s="275"/>
      <c r="NFT2" s="275"/>
      <c r="NFU2" s="276"/>
      <c r="NFV2" s="276"/>
      <c r="NFW2" s="276"/>
      <c r="NGA2" s="275"/>
      <c r="NGB2" s="275"/>
      <c r="NGC2" s="276"/>
      <c r="NGD2" s="276"/>
      <c r="NGE2" s="276"/>
      <c r="NGI2" s="275"/>
      <c r="NGJ2" s="275"/>
      <c r="NGK2" s="276"/>
      <c r="NGL2" s="276"/>
      <c r="NGM2" s="276"/>
      <c r="NGQ2" s="275"/>
      <c r="NGR2" s="275"/>
      <c r="NGS2" s="276"/>
      <c r="NGT2" s="276"/>
      <c r="NGU2" s="276"/>
      <c r="NGY2" s="275"/>
      <c r="NGZ2" s="275"/>
      <c r="NHA2" s="276"/>
      <c r="NHB2" s="276"/>
      <c r="NHC2" s="276"/>
      <c r="NHG2" s="275"/>
      <c r="NHH2" s="275"/>
      <c r="NHI2" s="276"/>
      <c r="NHJ2" s="276"/>
      <c r="NHK2" s="276"/>
      <c r="NHO2" s="275"/>
      <c r="NHP2" s="275"/>
      <c r="NHQ2" s="276"/>
      <c r="NHR2" s="276"/>
      <c r="NHS2" s="276"/>
      <c r="NHW2" s="275"/>
      <c r="NHX2" s="275"/>
      <c r="NHY2" s="276"/>
      <c r="NHZ2" s="276"/>
      <c r="NIA2" s="276"/>
      <c r="NIE2" s="275"/>
      <c r="NIF2" s="275"/>
      <c r="NIG2" s="276"/>
      <c r="NIH2" s="276"/>
      <c r="NII2" s="276"/>
      <c r="NIM2" s="275"/>
      <c r="NIN2" s="275"/>
      <c r="NIO2" s="276"/>
      <c r="NIP2" s="276"/>
      <c r="NIQ2" s="276"/>
      <c r="NIU2" s="275"/>
      <c r="NIV2" s="275"/>
      <c r="NIW2" s="276"/>
      <c r="NIX2" s="276"/>
      <c r="NIY2" s="276"/>
      <c r="NJC2" s="275"/>
      <c r="NJD2" s="275"/>
      <c r="NJE2" s="276"/>
      <c r="NJF2" s="276"/>
      <c r="NJG2" s="276"/>
      <c r="NJK2" s="275"/>
      <c r="NJL2" s="275"/>
      <c r="NJM2" s="276"/>
      <c r="NJN2" s="276"/>
      <c r="NJO2" s="276"/>
      <c r="NJS2" s="275"/>
      <c r="NJT2" s="275"/>
      <c r="NJU2" s="276"/>
      <c r="NJV2" s="276"/>
      <c r="NJW2" s="276"/>
      <c r="NKA2" s="275"/>
      <c r="NKB2" s="275"/>
      <c r="NKC2" s="276"/>
      <c r="NKD2" s="276"/>
      <c r="NKE2" s="276"/>
      <c r="NKI2" s="275"/>
      <c r="NKJ2" s="275"/>
      <c r="NKK2" s="276"/>
      <c r="NKL2" s="276"/>
      <c r="NKM2" s="276"/>
      <c r="NKQ2" s="275"/>
      <c r="NKR2" s="275"/>
      <c r="NKS2" s="276"/>
      <c r="NKT2" s="276"/>
      <c r="NKU2" s="276"/>
      <c r="NKY2" s="275"/>
      <c r="NKZ2" s="275"/>
      <c r="NLA2" s="276"/>
      <c r="NLB2" s="276"/>
      <c r="NLC2" s="276"/>
      <c r="NLG2" s="275"/>
      <c r="NLH2" s="275"/>
      <c r="NLI2" s="276"/>
      <c r="NLJ2" s="276"/>
      <c r="NLK2" s="276"/>
      <c r="NLO2" s="275"/>
      <c r="NLP2" s="275"/>
      <c r="NLQ2" s="276"/>
      <c r="NLR2" s="276"/>
      <c r="NLS2" s="276"/>
      <c r="NLW2" s="275"/>
      <c r="NLX2" s="275"/>
      <c r="NLY2" s="276"/>
      <c r="NLZ2" s="276"/>
      <c r="NMA2" s="276"/>
      <c r="NME2" s="275"/>
      <c r="NMF2" s="275"/>
      <c r="NMG2" s="276"/>
      <c r="NMH2" s="276"/>
      <c r="NMI2" s="276"/>
      <c r="NMM2" s="275"/>
      <c r="NMN2" s="275"/>
      <c r="NMO2" s="276"/>
      <c r="NMP2" s="276"/>
      <c r="NMQ2" s="276"/>
      <c r="NMU2" s="275"/>
      <c r="NMV2" s="275"/>
      <c r="NMW2" s="276"/>
      <c r="NMX2" s="276"/>
      <c r="NMY2" s="276"/>
      <c r="NNC2" s="275"/>
      <c r="NND2" s="275"/>
      <c r="NNE2" s="276"/>
      <c r="NNF2" s="276"/>
      <c r="NNG2" s="276"/>
      <c r="NNK2" s="275"/>
      <c r="NNL2" s="275"/>
      <c r="NNM2" s="276"/>
      <c r="NNN2" s="276"/>
      <c r="NNO2" s="276"/>
      <c r="NNS2" s="275"/>
      <c r="NNT2" s="275"/>
      <c r="NNU2" s="276"/>
      <c r="NNV2" s="276"/>
      <c r="NNW2" s="276"/>
      <c r="NOA2" s="275"/>
      <c r="NOB2" s="275"/>
      <c r="NOC2" s="276"/>
      <c r="NOD2" s="276"/>
      <c r="NOE2" s="276"/>
      <c r="NOI2" s="275"/>
      <c r="NOJ2" s="275"/>
      <c r="NOK2" s="276"/>
      <c r="NOL2" s="276"/>
      <c r="NOM2" s="276"/>
      <c r="NOQ2" s="275"/>
      <c r="NOR2" s="275"/>
      <c r="NOS2" s="276"/>
      <c r="NOT2" s="276"/>
      <c r="NOU2" s="276"/>
      <c r="NOY2" s="275"/>
      <c r="NOZ2" s="275"/>
      <c r="NPA2" s="276"/>
      <c r="NPB2" s="276"/>
      <c r="NPC2" s="276"/>
      <c r="NPG2" s="275"/>
      <c r="NPH2" s="275"/>
      <c r="NPI2" s="276"/>
      <c r="NPJ2" s="276"/>
      <c r="NPK2" s="276"/>
      <c r="NPO2" s="275"/>
      <c r="NPP2" s="275"/>
      <c r="NPQ2" s="276"/>
      <c r="NPR2" s="276"/>
      <c r="NPS2" s="276"/>
      <c r="NPW2" s="275"/>
      <c r="NPX2" s="275"/>
      <c r="NPY2" s="276"/>
      <c r="NPZ2" s="276"/>
      <c r="NQA2" s="276"/>
      <c r="NQE2" s="275"/>
      <c r="NQF2" s="275"/>
      <c r="NQG2" s="276"/>
      <c r="NQH2" s="276"/>
      <c r="NQI2" s="276"/>
      <c r="NQM2" s="275"/>
      <c r="NQN2" s="275"/>
      <c r="NQO2" s="276"/>
      <c r="NQP2" s="276"/>
      <c r="NQQ2" s="276"/>
      <c r="NQU2" s="275"/>
      <c r="NQV2" s="275"/>
      <c r="NQW2" s="276"/>
      <c r="NQX2" s="276"/>
      <c r="NQY2" s="276"/>
      <c r="NRC2" s="275"/>
      <c r="NRD2" s="275"/>
      <c r="NRE2" s="276"/>
      <c r="NRF2" s="276"/>
      <c r="NRG2" s="276"/>
      <c r="NRK2" s="275"/>
      <c r="NRL2" s="275"/>
      <c r="NRM2" s="276"/>
      <c r="NRN2" s="276"/>
      <c r="NRO2" s="276"/>
      <c r="NRS2" s="275"/>
      <c r="NRT2" s="275"/>
      <c r="NRU2" s="276"/>
      <c r="NRV2" s="276"/>
      <c r="NRW2" s="276"/>
      <c r="NSA2" s="275"/>
      <c r="NSB2" s="275"/>
      <c r="NSC2" s="276"/>
      <c r="NSD2" s="276"/>
      <c r="NSE2" s="276"/>
      <c r="NSI2" s="275"/>
      <c r="NSJ2" s="275"/>
      <c r="NSK2" s="276"/>
      <c r="NSL2" s="276"/>
      <c r="NSM2" s="276"/>
      <c r="NSQ2" s="275"/>
      <c r="NSR2" s="275"/>
      <c r="NSS2" s="276"/>
      <c r="NST2" s="276"/>
      <c r="NSU2" s="276"/>
      <c r="NSY2" s="275"/>
      <c r="NSZ2" s="275"/>
      <c r="NTA2" s="276"/>
      <c r="NTB2" s="276"/>
      <c r="NTC2" s="276"/>
      <c r="NTG2" s="275"/>
      <c r="NTH2" s="275"/>
      <c r="NTI2" s="276"/>
      <c r="NTJ2" s="276"/>
      <c r="NTK2" s="276"/>
      <c r="NTO2" s="275"/>
      <c r="NTP2" s="275"/>
      <c r="NTQ2" s="276"/>
      <c r="NTR2" s="276"/>
      <c r="NTS2" s="276"/>
      <c r="NTW2" s="275"/>
      <c r="NTX2" s="275"/>
      <c r="NTY2" s="276"/>
      <c r="NTZ2" s="276"/>
      <c r="NUA2" s="276"/>
      <c r="NUE2" s="275"/>
      <c r="NUF2" s="275"/>
      <c r="NUG2" s="276"/>
      <c r="NUH2" s="276"/>
      <c r="NUI2" s="276"/>
      <c r="NUM2" s="275"/>
      <c r="NUN2" s="275"/>
      <c r="NUO2" s="276"/>
      <c r="NUP2" s="276"/>
      <c r="NUQ2" s="276"/>
      <c r="NUU2" s="275"/>
      <c r="NUV2" s="275"/>
      <c r="NUW2" s="276"/>
      <c r="NUX2" s="276"/>
      <c r="NUY2" s="276"/>
      <c r="NVC2" s="275"/>
      <c r="NVD2" s="275"/>
      <c r="NVE2" s="276"/>
      <c r="NVF2" s="276"/>
      <c r="NVG2" s="276"/>
      <c r="NVK2" s="275"/>
      <c r="NVL2" s="275"/>
      <c r="NVM2" s="276"/>
      <c r="NVN2" s="276"/>
      <c r="NVO2" s="276"/>
      <c r="NVS2" s="275"/>
      <c r="NVT2" s="275"/>
      <c r="NVU2" s="276"/>
      <c r="NVV2" s="276"/>
      <c r="NVW2" s="276"/>
      <c r="NWA2" s="275"/>
      <c r="NWB2" s="275"/>
      <c r="NWC2" s="276"/>
      <c r="NWD2" s="276"/>
      <c r="NWE2" s="276"/>
      <c r="NWI2" s="275"/>
      <c r="NWJ2" s="275"/>
      <c r="NWK2" s="276"/>
      <c r="NWL2" s="276"/>
      <c r="NWM2" s="276"/>
      <c r="NWQ2" s="275"/>
      <c r="NWR2" s="275"/>
      <c r="NWS2" s="276"/>
      <c r="NWT2" s="276"/>
      <c r="NWU2" s="276"/>
      <c r="NWY2" s="275"/>
      <c r="NWZ2" s="275"/>
      <c r="NXA2" s="276"/>
      <c r="NXB2" s="276"/>
      <c r="NXC2" s="276"/>
      <c r="NXG2" s="275"/>
      <c r="NXH2" s="275"/>
      <c r="NXI2" s="276"/>
      <c r="NXJ2" s="276"/>
      <c r="NXK2" s="276"/>
      <c r="NXO2" s="275"/>
      <c r="NXP2" s="275"/>
      <c r="NXQ2" s="276"/>
      <c r="NXR2" s="276"/>
      <c r="NXS2" s="276"/>
      <c r="NXW2" s="275"/>
      <c r="NXX2" s="275"/>
      <c r="NXY2" s="276"/>
      <c r="NXZ2" s="276"/>
      <c r="NYA2" s="276"/>
      <c r="NYE2" s="275"/>
      <c r="NYF2" s="275"/>
      <c r="NYG2" s="276"/>
      <c r="NYH2" s="276"/>
      <c r="NYI2" s="276"/>
      <c r="NYM2" s="275"/>
      <c r="NYN2" s="275"/>
      <c r="NYO2" s="276"/>
      <c r="NYP2" s="276"/>
      <c r="NYQ2" s="276"/>
      <c r="NYU2" s="275"/>
      <c r="NYV2" s="275"/>
      <c r="NYW2" s="276"/>
      <c r="NYX2" s="276"/>
      <c r="NYY2" s="276"/>
      <c r="NZC2" s="275"/>
      <c r="NZD2" s="275"/>
      <c r="NZE2" s="276"/>
      <c r="NZF2" s="276"/>
      <c r="NZG2" s="276"/>
      <c r="NZK2" s="275"/>
      <c r="NZL2" s="275"/>
      <c r="NZM2" s="276"/>
      <c r="NZN2" s="276"/>
      <c r="NZO2" s="276"/>
      <c r="NZS2" s="275"/>
      <c r="NZT2" s="275"/>
      <c r="NZU2" s="276"/>
      <c r="NZV2" s="276"/>
      <c r="NZW2" s="276"/>
      <c r="OAA2" s="275"/>
      <c r="OAB2" s="275"/>
      <c r="OAC2" s="276"/>
      <c r="OAD2" s="276"/>
      <c r="OAE2" s="276"/>
      <c r="OAI2" s="275"/>
      <c r="OAJ2" s="275"/>
      <c r="OAK2" s="276"/>
      <c r="OAL2" s="276"/>
      <c r="OAM2" s="276"/>
      <c r="OAQ2" s="275"/>
      <c r="OAR2" s="275"/>
      <c r="OAS2" s="276"/>
      <c r="OAT2" s="276"/>
      <c r="OAU2" s="276"/>
      <c r="OAY2" s="275"/>
      <c r="OAZ2" s="275"/>
      <c r="OBA2" s="276"/>
      <c r="OBB2" s="276"/>
      <c r="OBC2" s="276"/>
      <c r="OBG2" s="275"/>
      <c r="OBH2" s="275"/>
      <c r="OBI2" s="276"/>
      <c r="OBJ2" s="276"/>
      <c r="OBK2" s="276"/>
      <c r="OBO2" s="275"/>
      <c r="OBP2" s="275"/>
      <c r="OBQ2" s="276"/>
      <c r="OBR2" s="276"/>
      <c r="OBS2" s="276"/>
      <c r="OBW2" s="275"/>
      <c r="OBX2" s="275"/>
      <c r="OBY2" s="276"/>
      <c r="OBZ2" s="276"/>
      <c r="OCA2" s="276"/>
      <c r="OCE2" s="275"/>
      <c r="OCF2" s="275"/>
      <c r="OCG2" s="276"/>
      <c r="OCH2" s="276"/>
      <c r="OCI2" s="276"/>
      <c r="OCM2" s="275"/>
      <c r="OCN2" s="275"/>
      <c r="OCO2" s="276"/>
      <c r="OCP2" s="276"/>
      <c r="OCQ2" s="276"/>
      <c r="OCU2" s="275"/>
      <c r="OCV2" s="275"/>
      <c r="OCW2" s="276"/>
      <c r="OCX2" s="276"/>
      <c r="OCY2" s="276"/>
      <c r="ODC2" s="275"/>
      <c r="ODD2" s="275"/>
      <c r="ODE2" s="276"/>
      <c r="ODF2" s="276"/>
      <c r="ODG2" s="276"/>
      <c r="ODK2" s="275"/>
      <c r="ODL2" s="275"/>
      <c r="ODM2" s="276"/>
      <c r="ODN2" s="276"/>
      <c r="ODO2" s="276"/>
      <c r="ODS2" s="275"/>
      <c r="ODT2" s="275"/>
      <c r="ODU2" s="276"/>
      <c r="ODV2" s="276"/>
      <c r="ODW2" s="276"/>
      <c r="OEA2" s="275"/>
      <c r="OEB2" s="275"/>
      <c r="OEC2" s="276"/>
      <c r="OED2" s="276"/>
      <c r="OEE2" s="276"/>
      <c r="OEI2" s="275"/>
      <c r="OEJ2" s="275"/>
      <c r="OEK2" s="276"/>
      <c r="OEL2" s="276"/>
      <c r="OEM2" s="276"/>
      <c r="OEQ2" s="275"/>
      <c r="OER2" s="275"/>
      <c r="OES2" s="276"/>
      <c r="OET2" s="276"/>
      <c r="OEU2" s="276"/>
      <c r="OEY2" s="275"/>
      <c r="OEZ2" s="275"/>
      <c r="OFA2" s="276"/>
      <c r="OFB2" s="276"/>
      <c r="OFC2" s="276"/>
      <c r="OFG2" s="275"/>
      <c r="OFH2" s="275"/>
      <c r="OFI2" s="276"/>
      <c r="OFJ2" s="276"/>
      <c r="OFK2" s="276"/>
      <c r="OFO2" s="275"/>
      <c r="OFP2" s="275"/>
      <c r="OFQ2" s="276"/>
      <c r="OFR2" s="276"/>
      <c r="OFS2" s="276"/>
      <c r="OFW2" s="275"/>
      <c r="OFX2" s="275"/>
      <c r="OFY2" s="276"/>
      <c r="OFZ2" s="276"/>
      <c r="OGA2" s="276"/>
      <c r="OGE2" s="275"/>
      <c r="OGF2" s="275"/>
      <c r="OGG2" s="276"/>
      <c r="OGH2" s="276"/>
      <c r="OGI2" s="276"/>
      <c r="OGM2" s="275"/>
      <c r="OGN2" s="275"/>
      <c r="OGO2" s="276"/>
      <c r="OGP2" s="276"/>
      <c r="OGQ2" s="276"/>
      <c r="OGU2" s="275"/>
      <c r="OGV2" s="275"/>
      <c r="OGW2" s="276"/>
      <c r="OGX2" s="276"/>
      <c r="OGY2" s="276"/>
      <c r="OHC2" s="275"/>
      <c r="OHD2" s="275"/>
      <c r="OHE2" s="276"/>
      <c r="OHF2" s="276"/>
      <c r="OHG2" s="276"/>
      <c r="OHK2" s="275"/>
      <c r="OHL2" s="275"/>
      <c r="OHM2" s="276"/>
      <c r="OHN2" s="276"/>
      <c r="OHO2" s="276"/>
      <c r="OHS2" s="275"/>
      <c r="OHT2" s="275"/>
      <c r="OHU2" s="276"/>
      <c r="OHV2" s="276"/>
      <c r="OHW2" s="276"/>
      <c r="OIA2" s="275"/>
      <c r="OIB2" s="275"/>
      <c r="OIC2" s="276"/>
      <c r="OID2" s="276"/>
      <c r="OIE2" s="276"/>
      <c r="OII2" s="275"/>
      <c r="OIJ2" s="275"/>
      <c r="OIK2" s="276"/>
      <c r="OIL2" s="276"/>
      <c r="OIM2" s="276"/>
      <c r="OIQ2" s="275"/>
      <c r="OIR2" s="275"/>
      <c r="OIS2" s="276"/>
      <c r="OIT2" s="276"/>
      <c r="OIU2" s="276"/>
      <c r="OIY2" s="275"/>
      <c r="OIZ2" s="275"/>
      <c r="OJA2" s="276"/>
      <c r="OJB2" s="276"/>
      <c r="OJC2" s="276"/>
      <c r="OJG2" s="275"/>
      <c r="OJH2" s="275"/>
      <c r="OJI2" s="276"/>
      <c r="OJJ2" s="276"/>
      <c r="OJK2" s="276"/>
      <c r="OJO2" s="275"/>
      <c r="OJP2" s="275"/>
      <c r="OJQ2" s="276"/>
      <c r="OJR2" s="276"/>
      <c r="OJS2" s="276"/>
      <c r="OJW2" s="275"/>
      <c r="OJX2" s="275"/>
      <c r="OJY2" s="276"/>
      <c r="OJZ2" s="276"/>
      <c r="OKA2" s="276"/>
      <c r="OKE2" s="275"/>
      <c r="OKF2" s="275"/>
      <c r="OKG2" s="276"/>
      <c r="OKH2" s="276"/>
      <c r="OKI2" s="276"/>
      <c r="OKM2" s="275"/>
      <c r="OKN2" s="275"/>
      <c r="OKO2" s="276"/>
      <c r="OKP2" s="276"/>
      <c r="OKQ2" s="276"/>
      <c r="OKU2" s="275"/>
      <c r="OKV2" s="275"/>
      <c r="OKW2" s="276"/>
      <c r="OKX2" s="276"/>
      <c r="OKY2" s="276"/>
      <c r="OLC2" s="275"/>
      <c r="OLD2" s="275"/>
      <c r="OLE2" s="276"/>
      <c r="OLF2" s="276"/>
      <c r="OLG2" s="276"/>
      <c r="OLK2" s="275"/>
      <c r="OLL2" s="275"/>
      <c r="OLM2" s="276"/>
      <c r="OLN2" s="276"/>
      <c r="OLO2" s="276"/>
      <c r="OLS2" s="275"/>
      <c r="OLT2" s="275"/>
      <c r="OLU2" s="276"/>
      <c r="OLV2" s="276"/>
      <c r="OLW2" s="276"/>
      <c r="OMA2" s="275"/>
      <c r="OMB2" s="275"/>
      <c r="OMC2" s="276"/>
      <c r="OMD2" s="276"/>
      <c r="OME2" s="276"/>
      <c r="OMI2" s="275"/>
      <c r="OMJ2" s="275"/>
      <c r="OMK2" s="276"/>
      <c r="OML2" s="276"/>
      <c r="OMM2" s="276"/>
      <c r="OMQ2" s="275"/>
      <c r="OMR2" s="275"/>
      <c r="OMS2" s="276"/>
      <c r="OMT2" s="276"/>
      <c r="OMU2" s="276"/>
      <c r="OMY2" s="275"/>
      <c r="OMZ2" s="275"/>
      <c r="ONA2" s="276"/>
      <c r="ONB2" s="276"/>
      <c r="ONC2" s="276"/>
      <c r="ONG2" s="275"/>
      <c r="ONH2" s="275"/>
      <c r="ONI2" s="276"/>
      <c r="ONJ2" s="276"/>
      <c r="ONK2" s="276"/>
      <c r="ONO2" s="275"/>
      <c r="ONP2" s="275"/>
      <c r="ONQ2" s="276"/>
      <c r="ONR2" s="276"/>
      <c r="ONS2" s="276"/>
      <c r="ONW2" s="275"/>
      <c r="ONX2" s="275"/>
      <c r="ONY2" s="276"/>
      <c r="ONZ2" s="276"/>
      <c r="OOA2" s="276"/>
      <c r="OOE2" s="275"/>
      <c r="OOF2" s="275"/>
      <c r="OOG2" s="276"/>
      <c r="OOH2" s="276"/>
      <c r="OOI2" s="276"/>
      <c r="OOM2" s="275"/>
      <c r="OON2" s="275"/>
      <c r="OOO2" s="276"/>
      <c r="OOP2" s="276"/>
      <c r="OOQ2" s="276"/>
      <c r="OOU2" s="275"/>
      <c r="OOV2" s="275"/>
      <c r="OOW2" s="276"/>
      <c r="OOX2" s="276"/>
      <c r="OOY2" s="276"/>
      <c r="OPC2" s="275"/>
      <c r="OPD2" s="275"/>
      <c r="OPE2" s="276"/>
      <c r="OPF2" s="276"/>
      <c r="OPG2" s="276"/>
      <c r="OPK2" s="275"/>
      <c r="OPL2" s="275"/>
      <c r="OPM2" s="276"/>
      <c r="OPN2" s="276"/>
      <c r="OPO2" s="276"/>
      <c r="OPS2" s="275"/>
      <c r="OPT2" s="275"/>
      <c r="OPU2" s="276"/>
      <c r="OPV2" s="276"/>
      <c r="OPW2" s="276"/>
      <c r="OQA2" s="275"/>
      <c r="OQB2" s="275"/>
      <c r="OQC2" s="276"/>
      <c r="OQD2" s="276"/>
      <c r="OQE2" s="276"/>
      <c r="OQI2" s="275"/>
      <c r="OQJ2" s="275"/>
      <c r="OQK2" s="276"/>
      <c r="OQL2" s="276"/>
      <c r="OQM2" s="276"/>
      <c r="OQQ2" s="275"/>
      <c r="OQR2" s="275"/>
      <c r="OQS2" s="276"/>
      <c r="OQT2" s="276"/>
      <c r="OQU2" s="276"/>
      <c r="OQY2" s="275"/>
      <c r="OQZ2" s="275"/>
      <c r="ORA2" s="276"/>
      <c r="ORB2" s="276"/>
      <c r="ORC2" s="276"/>
      <c r="ORG2" s="275"/>
      <c r="ORH2" s="275"/>
      <c r="ORI2" s="276"/>
      <c r="ORJ2" s="276"/>
      <c r="ORK2" s="276"/>
      <c r="ORO2" s="275"/>
      <c r="ORP2" s="275"/>
      <c r="ORQ2" s="276"/>
      <c r="ORR2" s="276"/>
      <c r="ORS2" s="276"/>
      <c r="ORW2" s="275"/>
      <c r="ORX2" s="275"/>
      <c r="ORY2" s="276"/>
      <c r="ORZ2" s="276"/>
      <c r="OSA2" s="276"/>
      <c r="OSE2" s="275"/>
      <c r="OSF2" s="275"/>
      <c r="OSG2" s="276"/>
      <c r="OSH2" s="276"/>
      <c r="OSI2" s="276"/>
      <c r="OSM2" s="275"/>
      <c r="OSN2" s="275"/>
      <c r="OSO2" s="276"/>
      <c r="OSP2" s="276"/>
      <c r="OSQ2" s="276"/>
      <c r="OSU2" s="275"/>
      <c r="OSV2" s="275"/>
      <c r="OSW2" s="276"/>
      <c r="OSX2" s="276"/>
      <c r="OSY2" s="276"/>
      <c r="OTC2" s="275"/>
      <c r="OTD2" s="275"/>
      <c r="OTE2" s="276"/>
      <c r="OTF2" s="276"/>
      <c r="OTG2" s="276"/>
      <c r="OTK2" s="275"/>
      <c r="OTL2" s="275"/>
      <c r="OTM2" s="276"/>
      <c r="OTN2" s="276"/>
      <c r="OTO2" s="276"/>
      <c r="OTS2" s="275"/>
      <c r="OTT2" s="275"/>
      <c r="OTU2" s="276"/>
      <c r="OTV2" s="276"/>
      <c r="OTW2" s="276"/>
      <c r="OUA2" s="275"/>
      <c r="OUB2" s="275"/>
      <c r="OUC2" s="276"/>
      <c r="OUD2" s="276"/>
      <c r="OUE2" s="276"/>
      <c r="OUI2" s="275"/>
      <c r="OUJ2" s="275"/>
      <c r="OUK2" s="276"/>
      <c r="OUL2" s="276"/>
      <c r="OUM2" s="276"/>
      <c r="OUQ2" s="275"/>
      <c r="OUR2" s="275"/>
      <c r="OUS2" s="276"/>
      <c r="OUT2" s="276"/>
      <c r="OUU2" s="276"/>
      <c r="OUY2" s="275"/>
      <c r="OUZ2" s="275"/>
      <c r="OVA2" s="276"/>
      <c r="OVB2" s="276"/>
      <c r="OVC2" s="276"/>
      <c r="OVG2" s="275"/>
      <c r="OVH2" s="275"/>
      <c r="OVI2" s="276"/>
      <c r="OVJ2" s="276"/>
      <c r="OVK2" s="276"/>
      <c r="OVO2" s="275"/>
      <c r="OVP2" s="275"/>
      <c r="OVQ2" s="276"/>
      <c r="OVR2" s="276"/>
      <c r="OVS2" s="276"/>
      <c r="OVW2" s="275"/>
      <c r="OVX2" s="275"/>
      <c r="OVY2" s="276"/>
      <c r="OVZ2" s="276"/>
      <c r="OWA2" s="276"/>
      <c r="OWE2" s="275"/>
      <c r="OWF2" s="275"/>
      <c r="OWG2" s="276"/>
      <c r="OWH2" s="276"/>
      <c r="OWI2" s="276"/>
      <c r="OWM2" s="275"/>
      <c r="OWN2" s="275"/>
      <c r="OWO2" s="276"/>
      <c r="OWP2" s="276"/>
      <c r="OWQ2" s="276"/>
      <c r="OWU2" s="275"/>
      <c r="OWV2" s="275"/>
      <c r="OWW2" s="276"/>
      <c r="OWX2" s="276"/>
      <c r="OWY2" s="276"/>
      <c r="OXC2" s="275"/>
      <c r="OXD2" s="275"/>
      <c r="OXE2" s="276"/>
      <c r="OXF2" s="276"/>
      <c r="OXG2" s="276"/>
      <c r="OXK2" s="275"/>
      <c r="OXL2" s="275"/>
      <c r="OXM2" s="276"/>
      <c r="OXN2" s="276"/>
      <c r="OXO2" s="276"/>
      <c r="OXS2" s="275"/>
      <c r="OXT2" s="275"/>
      <c r="OXU2" s="276"/>
      <c r="OXV2" s="276"/>
      <c r="OXW2" s="276"/>
      <c r="OYA2" s="275"/>
      <c r="OYB2" s="275"/>
      <c r="OYC2" s="276"/>
      <c r="OYD2" s="276"/>
      <c r="OYE2" s="276"/>
      <c r="OYI2" s="275"/>
      <c r="OYJ2" s="275"/>
      <c r="OYK2" s="276"/>
      <c r="OYL2" s="276"/>
      <c r="OYM2" s="276"/>
      <c r="OYQ2" s="275"/>
      <c r="OYR2" s="275"/>
      <c r="OYS2" s="276"/>
      <c r="OYT2" s="276"/>
      <c r="OYU2" s="276"/>
      <c r="OYY2" s="275"/>
      <c r="OYZ2" s="275"/>
      <c r="OZA2" s="276"/>
      <c r="OZB2" s="276"/>
      <c r="OZC2" s="276"/>
      <c r="OZG2" s="275"/>
      <c r="OZH2" s="275"/>
      <c r="OZI2" s="276"/>
      <c r="OZJ2" s="276"/>
      <c r="OZK2" s="276"/>
      <c r="OZO2" s="275"/>
      <c r="OZP2" s="275"/>
      <c r="OZQ2" s="276"/>
      <c r="OZR2" s="276"/>
      <c r="OZS2" s="276"/>
      <c r="OZW2" s="275"/>
      <c r="OZX2" s="275"/>
      <c r="OZY2" s="276"/>
      <c r="OZZ2" s="276"/>
      <c r="PAA2" s="276"/>
      <c r="PAE2" s="275"/>
      <c r="PAF2" s="275"/>
      <c r="PAG2" s="276"/>
      <c r="PAH2" s="276"/>
      <c r="PAI2" s="276"/>
      <c r="PAM2" s="275"/>
      <c r="PAN2" s="275"/>
      <c r="PAO2" s="276"/>
      <c r="PAP2" s="276"/>
      <c r="PAQ2" s="276"/>
      <c r="PAU2" s="275"/>
      <c r="PAV2" s="275"/>
      <c r="PAW2" s="276"/>
      <c r="PAX2" s="276"/>
      <c r="PAY2" s="276"/>
      <c r="PBC2" s="275"/>
      <c r="PBD2" s="275"/>
      <c r="PBE2" s="276"/>
      <c r="PBF2" s="276"/>
      <c r="PBG2" s="276"/>
      <c r="PBK2" s="275"/>
      <c r="PBL2" s="275"/>
      <c r="PBM2" s="276"/>
      <c r="PBN2" s="276"/>
      <c r="PBO2" s="276"/>
      <c r="PBS2" s="275"/>
      <c r="PBT2" s="275"/>
      <c r="PBU2" s="276"/>
      <c r="PBV2" s="276"/>
      <c r="PBW2" s="276"/>
      <c r="PCA2" s="275"/>
      <c r="PCB2" s="275"/>
      <c r="PCC2" s="276"/>
      <c r="PCD2" s="276"/>
      <c r="PCE2" s="276"/>
      <c r="PCI2" s="275"/>
      <c r="PCJ2" s="275"/>
      <c r="PCK2" s="276"/>
      <c r="PCL2" s="276"/>
      <c r="PCM2" s="276"/>
      <c r="PCQ2" s="275"/>
      <c r="PCR2" s="275"/>
      <c r="PCS2" s="276"/>
      <c r="PCT2" s="276"/>
      <c r="PCU2" s="276"/>
      <c r="PCY2" s="275"/>
      <c r="PCZ2" s="275"/>
      <c r="PDA2" s="276"/>
      <c r="PDB2" s="276"/>
      <c r="PDC2" s="276"/>
      <c r="PDG2" s="275"/>
      <c r="PDH2" s="275"/>
      <c r="PDI2" s="276"/>
      <c r="PDJ2" s="276"/>
      <c r="PDK2" s="276"/>
      <c r="PDO2" s="275"/>
      <c r="PDP2" s="275"/>
      <c r="PDQ2" s="276"/>
      <c r="PDR2" s="276"/>
      <c r="PDS2" s="276"/>
      <c r="PDW2" s="275"/>
      <c r="PDX2" s="275"/>
      <c r="PDY2" s="276"/>
      <c r="PDZ2" s="276"/>
      <c r="PEA2" s="276"/>
      <c r="PEE2" s="275"/>
      <c r="PEF2" s="275"/>
      <c r="PEG2" s="276"/>
      <c r="PEH2" s="276"/>
      <c r="PEI2" s="276"/>
      <c r="PEM2" s="275"/>
      <c r="PEN2" s="275"/>
      <c r="PEO2" s="276"/>
      <c r="PEP2" s="276"/>
      <c r="PEQ2" s="276"/>
      <c r="PEU2" s="275"/>
      <c r="PEV2" s="275"/>
      <c r="PEW2" s="276"/>
      <c r="PEX2" s="276"/>
      <c r="PEY2" s="276"/>
      <c r="PFC2" s="275"/>
      <c r="PFD2" s="275"/>
      <c r="PFE2" s="276"/>
      <c r="PFF2" s="276"/>
      <c r="PFG2" s="276"/>
      <c r="PFK2" s="275"/>
      <c r="PFL2" s="275"/>
      <c r="PFM2" s="276"/>
      <c r="PFN2" s="276"/>
      <c r="PFO2" s="276"/>
      <c r="PFS2" s="275"/>
      <c r="PFT2" s="275"/>
      <c r="PFU2" s="276"/>
      <c r="PFV2" s="276"/>
      <c r="PFW2" s="276"/>
      <c r="PGA2" s="275"/>
      <c r="PGB2" s="275"/>
      <c r="PGC2" s="276"/>
      <c r="PGD2" s="276"/>
      <c r="PGE2" s="276"/>
      <c r="PGI2" s="275"/>
      <c r="PGJ2" s="275"/>
      <c r="PGK2" s="276"/>
      <c r="PGL2" s="276"/>
      <c r="PGM2" s="276"/>
      <c r="PGQ2" s="275"/>
      <c r="PGR2" s="275"/>
      <c r="PGS2" s="276"/>
      <c r="PGT2" s="276"/>
      <c r="PGU2" s="276"/>
      <c r="PGY2" s="275"/>
      <c r="PGZ2" s="275"/>
      <c r="PHA2" s="276"/>
      <c r="PHB2" s="276"/>
      <c r="PHC2" s="276"/>
      <c r="PHG2" s="275"/>
      <c r="PHH2" s="275"/>
      <c r="PHI2" s="276"/>
      <c r="PHJ2" s="276"/>
      <c r="PHK2" s="276"/>
      <c r="PHO2" s="275"/>
      <c r="PHP2" s="275"/>
      <c r="PHQ2" s="276"/>
      <c r="PHR2" s="276"/>
      <c r="PHS2" s="276"/>
      <c r="PHW2" s="275"/>
      <c r="PHX2" s="275"/>
      <c r="PHY2" s="276"/>
      <c r="PHZ2" s="276"/>
      <c r="PIA2" s="276"/>
      <c r="PIE2" s="275"/>
      <c r="PIF2" s="275"/>
      <c r="PIG2" s="276"/>
      <c r="PIH2" s="276"/>
      <c r="PII2" s="276"/>
      <c r="PIM2" s="275"/>
      <c r="PIN2" s="275"/>
      <c r="PIO2" s="276"/>
      <c r="PIP2" s="276"/>
      <c r="PIQ2" s="276"/>
      <c r="PIU2" s="275"/>
      <c r="PIV2" s="275"/>
      <c r="PIW2" s="276"/>
      <c r="PIX2" s="276"/>
      <c r="PIY2" s="276"/>
      <c r="PJC2" s="275"/>
      <c r="PJD2" s="275"/>
      <c r="PJE2" s="276"/>
      <c r="PJF2" s="276"/>
      <c r="PJG2" s="276"/>
      <c r="PJK2" s="275"/>
      <c r="PJL2" s="275"/>
      <c r="PJM2" s="276"/>
      <c r="PJN2" s="276"/>
      <c r="PJO2" s="276"/>
      <c r="PJS2" s="275"/>
      <c r="PJT2" s="275"/>
      <c r="PJU2" s="276"/>
      <c r="PJV2" s="276"/>
      <c r="PJW2" s="276"/>
      <c r="PKA2" s="275"/>
      <c r="PKB2" s="275"/>
      <c r="PKC2" s="276"/>
      <c r="PKD2" s="276"/>
      <c r="PKE2" s="276"/>
      <c r="PKI2" s="275"/>
      <c r="PKJ2" s="275"/>
      <c r="PKK2" s="276"/>
      <c r="PKL2" s="276"/>
      <c r="PKM2" s="276"/>
      <c r="PKQ2" s="275"/>
      <c r="PKR2" s="275"/>
      <c r="PKS2" s="276"/>
      <c r="PKT2" s="276"/>
      <c r="PKU2" s="276"/>
      <c r="PKY2" s="275"/>
      <c r="PKZ2" s="275"/>
      <c r="PLA2" s="276"/>
      <c r="PLB2" s="276"/>
      <c r="PLC2" s="276"/>
      <c r="PLG2" s="275"/>
      <c r="PLH2" s="275"/>
      <c r="PLI2" s="276"/>
      <c r="PLJ2" s="276"/>
      <c r="PLK2" s="276"/>
      <c r="PLO2" s="275"/>
      <c r="PLP2" s="275"/>
      <c r="PLQ2" s="276"/>
      <c r="PLR2" s="276"/>
      <c r="PLS2" s="276"/>
      <c r="PLW2" s="275"/>
      <c r="PLX2" s="275"/>
      <c r="PLY2" s="276"/>
      <c r="PLZ2" s="276"/>
      <c r="PMA2" s="276"/>
      <c r="PME2" s="275"/>
      <c r="PMF2" s="275"/>
      <c r="PMG2" s="276"/>
      <c r="PMH2" s="276"/>
      <c r="PMI2" s="276"/>
      <c r="PMM2" s="275"/>
      <c r="PMN2" s="275"/>
      <c r="PMO2" s="276"/>
      <c r="PMP2" s="276"/>
      <c r="PMQ2" s="276"/>
      <c r="PMU2" s="275"/>
      <c r="PMV2" s="275"/>
      <c r="PMW2" s="276"/>
      <c r="PMX2" s="276"/>
      <c r="PMY2" s="276"/>
      <c r="PNC2" s="275"/>
      <c r="PND2" s="275"/>
      <c r="PNE2" s="276"/>
      <c r="PNF2" s="276"/>
      <c r="PNG2" s="276"/>
      <c r="PNK2" s="275"/>
      <c r="PNL2" s="275"/>
      <c r="PNM2" s="276"/>
      <c r="PNN2" s="276"/>
      <c r="PNO2" s="276"/>
      <c r="PNS2" s="275"/>
      <c r="PNT2" s="275"/>
      <c r="PNU2" s="276"/>
      <c r="PNV2" s="276"/>
      <c r="PNW2" s="276"/>
      <c r="POA2" s="275"/>
      <c r="POB2" s="275"/>
      <c r="POC2" s="276"/>
      <c r="POD2" s="276"/>
      <c r="POE2" s="276"/>
      <c r="POI2" s="275"/>
      <c r="POJ2" s="275"/>
      <c r="POK2" s="276"/>
      <c r="POL2" s="276"/>
      <c r="POM2" s="276"/>
      <c r="POQ2" s="275"/>
      <c r="POR2" s="275"/>
      <c r="POS2" s="276"/>
      <c r="POT2" s="276"/>
      <c r="POU2" s="276"/>
      <c r="POY2" s="275"/>
      <c r="POZ2" s="275"/>
      <c r="PPA2" s="276"/>
      <c r="PPB2" s="276"/>
      <c r="PPC2" s="276"/>
      <c r="PPG2" s="275"/>
      <c r="PPH2" s="275"/>
      <c r="PPI2" s="276"/>
      <c r="PPJ2" s="276"/>
      <c r="PPK2" s="276"/>
      <c r="PPO2" s="275"/>
      <c r="PPP2" s="275"/>
      <c r="PPQ2" s="276"/>
      <c r="PPR2" s="276"/>
      <c r="PPS2" s="276"/>
      <c r="PPW2" s="275"/>
      <c r="PPX2" s="275"/>
      <c r="PPY2" s="276"/>
      <c r="PPZ2" s="276"/>
      <c r="PQA2" s="276"/>
      <c r="PQE2" s="275"/>
      <c r="PQF2" s="275"/>
      <c r="PQG2" s="276"/>
      <c r="PQH2" s="276"/>
      <c r="PQI2" s="276"/>
      <c r="PQM2" s="275"/>
      <c r="PQN2" s="275"/>
      <c r="PQO2" s="276"/>
      <c r="PQP2" s="276"/>
      <c r="PQQ2" s="276"/>
      <c r="PQU2" s="275"/>
      <c r="PQV2" s="275"/>
      <c r="PQW2" s="276"/>
      <c r="PQX2" s="276"/>
      <c r="PQY2" s="276"/>
      <c r="PRC2" s="275"/>
      <c r="PRD2" s="275"/>
      <c r="PRE2" s="276"/>
      <c r="PRF2" s="276"/>
      <c r="PRG2" s="276"/>
      <c r="PRK2" s="275"/>
      <c r="PRL2" s="275"/>
      <c r="PRM2" s="276"/>
      <c r="PRN2" s="276"/>
      <c r="PRO2" s="276"/>
      <c r="PRS2" s="275"/>
      <c r="PRT2" s="275"/>
      <c r="PRU2" s="276"/>
      <c r="PRV2" s="276"/>
      <c r="PRW2" s="276"/>
      <c r="PSA2" s="275"/>
      <c r="PSB2" s="275"/>
      <c r="PSC2" s="276"/>
      <c r="PSD2" s="276"/>
      <c r="PSE2" s="276"/>
      <c r="PSI2" s="275"/>
      <c r="PSJ2" s="275"/>
      <c r="PSK2" s="276"/>
      <c r="PSL2" s="276"/>
      <c r="PSM2" s="276"/>
      <c r="PSQ2" s="275"/>
      <c r="PSR2" s="275"/>
      <c r="PSS2" s="276"/>
      <c r="PST2" s="276"/>
      <c r="PSU2" s="276"/>
      <c r="PSY2" s="275"/>
      <c r="PSZ2" s="275"/>
      <c r="PTA2" s="276"/>
      <c r="PTB2" s="276"/>
      <c r="PTC2" s="276"/>
      <c r="PTG2" s="275"/>
      <c r="PTH2" s="275"/>
      <c r="PTI2" s="276"/>
      <c r="PTJ2" s="276"/>
      <c r="PTK2" s="276"/>
      <c r="PTO2" s="275"/>
      <c r="PTP2" s="275"/>
      <c r="PTQ2" s="276"/>
      <c r="PTR2" s="276"/>
      <c r="PTS2" s="276"/>
      <c r="PTW2" s="275"/>
      <c r="PTX2" s="275"/>
      <c r="PTY2" s="276"/>
      <c r="PTZ2" s="276"/>
      <c r="PUA2" s="276"/>
      <c r="PUE2" s="275"/>
      <c r="PUF2" s="275"/>
      <c r="PUG2" s="276"/>
      <c r="PUH2" s="276"/>
      <c r="PUI2" s="276"/>
      <c r="PUM2" s="275"/>
      <c r="PUN2" s="275"/>
      <c r="PUO2" s="276"/>
      <c r="PUP2" s="276"/>
      <c r="PUQ2" s="276"/>
      <c r="PUU2" s="275"/>
      <c r="PUV2" s="275"/>
      <c r="PUW2" s="276"/>
      <c r="PUX2" s="276"/>
      <c r="PUY2" s="276"/>
      <c r="PVC2" s="275"/>
      <c r="PVD2" s="275"/>
      <c r="PVE2" s="276"/>
      <c r="PVF2" s="276"/>
      <c r="PVG2" s="276"/>
      <c r="PVK2" s="275"/>
      <c r="PVL2" s="275"/>
      <c r="PVM2" s="276"/>
      <c r="PVN2" s="276"/>
      <c r="PVO2" s="276"/>
      <c r="PVS2" s="275"/>
      <c r="PVT2" s="275"/>
      <c r="PVU2" s="276"/>
      <c r="PVV2" s="276"/>
      <c r="PVW2" s="276"/>
      <c r="PWA2" s="275"/>
      <c r="PWB2" s="275"/>
      <c r="PWC2" s="276"/>
      <c r="PWD2" s="276"/>
      <c r="PWE2" s="276"/>
      <c r="PWI2" s="275"/>
      <c r="PWJ2" s="275"/>
      <c r="PWK2" s="276"/>
      <c r="PWL2" s="276"/>
      <c r="PWM2" s="276"/>
      <c r="PWQ2" s="275"/>
      <c r="PWR2" s="275"/>
      <c r="PWS2" s="276"/>
      <c r="PWT2" s="276"/>
      <c r="PWU2" s="276"/>
      <c r="PWY2" s="275"/>
      <c r="PWZ2" s="275"/>
      <c r="PXA2" s="276"/>
      <c r="PXB2" s="276"/>
      <c r="PXC2" s="276"/>
      <c r="PXG2" s="275"/>
      <c r="PXH2" s="275"/>
      <c r="PXI2" s="276"/>
      <c r="PXJ2" s="276"/>
      <c r="PXK2" s="276"/>
      <c r="PXO2" s="275"/>
      <c r="PXP2" s="275"/>
      <c r="PXQ2" s="276"/>
      <c r="PXR2" s="276"/>
      <c r="PXS2" s="276"/>
      <c r="PXW2" s="275"/>
      <c r="PXX2" s="275"/>
      <c r="PXY2" s="276"/>
      <c r="PXZ2" s="276"/>
      <c r="PYA2" s="276"/>
      <c r="PYE2" s="275"/>
      <c r="PYF2" s="275"/>
      <c r="PYG2" s="276"/>
      <c r="PYH2" s="276"/>
      <c r="PYI2" s="276"/>
      <c r="PYM2" s="275"/>
      <c r="PYN2" s="275"/>
      <c r="PYO2" s="276"/>
      <c r="PYP2" s="276"/>
      <c r="PYQ2" s="276"/>
      <c r="PYU2" s="275"/>
      <c r="PYV2" s="275"/>
      <c r="PYW2" s="276"/>
      <c r="PYX2" s="276"/>
      <c r="PYY2" s="276"/>
      <c r="PZC2" s="275"/>
      <c r="PZD2" s="275"/>
      <c r="PZE2" s="276"/>
      <c r="PZF2" s="276"/>
      <c r="PZG2" s="276"/>
      <c r="PZK2" s="275"/>
      <c r="PZL2" s="275"/>
      <c r="PZM2" s="276"/>
      <c r="PZN2" s="276"/>
      <c r="PZO2" s="276"/>
      <c r="PZS2" s="275"/>
      <c r="PZT2" s="275"/>
      <c r="PZU2" s="276"/>
      <c r="PZV2" s="276"/>
      <c r="PZW2" s="276"/>
      <c r="QAA2" s="275"/>
      <c r="QAB2" s="275"/>
      <c r="QAC2" s="276"/>
      <c r="QAD2" s="276"/>
      <c r="QAE2" s="276"/>
      <c r="QAI2" s="275"/>
      <c r="QAJ2" s="275"/>
      <c r="QAK2" s="276"/>
      <c r="QAL2" s="276"/>
      <c r="QAM2" s="276"/>
      <c r="QAQ2" s="275"/>
      <c r="QAR2" s="275"/>
      <c r="QAS2" s="276"/>
      <c r="QAT2" s="276"/>
      <c r="QAU2" s="276"/>
      <c r="QAY2" s="275"/>
      <c r="QAZ2" s="275"/>
      <c r="QBA2" s="276"/>
      <c r="QBB2" s="276"/>
      <c r="QBC2" s="276"/>
      <c r="QBG2" s="275"/>
      <c r="QBH2" s="275"/>
      <c r="QBI2" s="276"/>
      <c r="QBJ2" s="276"/>
      <c r="QBK2" s="276"/>
      <c r="QBO2" s="275"/>
      <c r="QBP2" s="275"/>
      <c r="QBQ2" s="276"/>
      <c r="QBR2" s="276"/>
      <c r="QBS2" s="276"/>
      <c r="QBW2" s="275"/>
      <c r="QBX2" s="275"/>
      <c r="QBY2" s="276"/>
      <c r="QBZ2" s="276"/>
      <c r="QCA2" s="276"/>
      <c r="QCE2" s="275"/>
      <c r="QCF2" s="275"/>
      <c r="QCG2" s="276"/>
      <c r="QCH2" s="276"/>
      <c r="QCI2" s="276"/>
      <c r="QCM2" s="275"/>
      <c r="QCN2" s="275"/>
      <c r="QCO2" s="276"/>
      <c r="QCP2" s="276"/>
      <c r="QCQ2" s="276"/>
      <c r="QCU2" s="275"/>
      <c r="QCV2" s="275"/>
      <c r="QCW2" s="276"/>
      <c r="QCX2" s="276"/>
      <c r="QCY2" s="276"/>
      <c r="QDC2" s="275"/>
      <c r="QDD2" s="275"/>
      <c r="QDE2" s="276"/>
      <c r="QDF2" s="276"/>
      <c r="QDG2" s="276"/>
      <c r="QDK2" s="275"/>
      <c r="QDL2" s="275"/>
      <c r="QDM2" s="276"/>
      <c r="QDN2" s="276"/>
      <c r="QDO2" s="276"/>
      <c r="QDS2" s="275"/>
      <c r="QDT2" s="275"/>
      <c r="QDU2" s="276"/>
      <c r="QDV2" s="276"/>
      <c r="QDW2" s="276"/>
      <c r="QEA2" s="275"/>
      <c r="QEB2" s="275"/>
      <c r="QEC2" s="276"/>
      <c r="QED2" s="276"/>
      <c r="QEE2" s="276"/>
      <c r="QEI2" s="275"/>
      <c r="QEJ2" s="275"/>
      <c r="QEK2" s="276"/>
      <c r="QEL2" s="276"/>
      <c r="QEM2" s="276"/>
      <c r="QEQ2" s="275"/>
      <c r="QER2" s="275"/>
      <c r="QES2" s="276"/>
      <c r="QET2" s="276"/>
      <c r="QEU2" s="276"/>
      <c r="QEY2" s="275"/>
      <c r="QEZ2" s="275"/>
      <c r="QFA2" s="276"/>
      <c r="QFB2" s="276"/>
      <c r="QFC2" s="276"/>
      <c r="QFG2" s="275"/>
      <c r="QFH2" s="275"/>
      <c r="QFI2" s="276"/>
      <c r="QFJ2" s="276"/>
      <c r="QFK2" s="276"/>
      <c r="QFO2" s="275"/>
      <c r="QFP2" s="275"/>
      <c r="QFQ2" s="276"/>
      <c r="QFR2" s="276"/>
      <c r="QFS2" s="276"/>
      <c r="QFW2" s="275"/>
      <c r="QFX2" s="275"/>
      <c r="QFY2" s="276"/>
      <c r="QFZ2" s="276"/>
      <c r="QGA2" s="276"/>
      <c r="QGE2" s="275"/>
      <c r="QGF2" s="275"/>
      <c r="QGG2" s="276"/>
      <c r="QGH2" s="276"/>
      <c r="QGI2" s="276"/>
      <c r="QGM2" s="275"/>
      <c r="QGN2" s="275"/>
      <c r="QGO2" s="276"/>
      <c r="QGP2" s="276"/>
      <c r="QGQ2" s="276"/>
      <c r="QGU2" s="275"/>
      <c r="QGV2" s="275"/>
      <c r="QGW2" s="276"/>
      <c r="QGX2" s="276"/>
      <c r="QGY2" s="276"/>
      <c r="QHC2" s="275"/>
      <c r="QHD2" s="275"/>
      <c r="QHE2" s="276"/>
      <c r="QHF2" s="276"/>
      <c r="QHG2" s="276"/>
      <c r="QHK2" s="275"/>
      <c r="QHL2" s="275"/>
      <c r="QHM2" s="276"/>
      <c r="QHN2" s="276"/>
      <c r="QHO2" s="276"/>
      <c r="QHS2" s="275"/>
      <c r="QHT2" s="275"/>
      <c r="QHU2" s="276"/>
      <c r="QHV2" s="276"/>
      <c r="QHW2" s="276"/>
      <c r="QIA2" s="275"/>
      <c r="QIB2" s="275"/>
      <c r="QIC2" s="276"/>
      <c r="QID2" s="276"/>
      <c r="QIE2" s="276"/>
      <c r="QII2" s="275"/>
      <c r="QIJ2" s="275"/>
      <c r="QIK2" s="276"/>
      <c r="QIL2" s="276"/>
      <c r="QIM2" s="276"/>
      <c r="QIQ2" s="275"/>
      <c r="QIR2" s="275"/>
      <c r="QIS2" s="276"/>
      <c r="QIT2" s="276"/>
      <c r="QIU2" s="276"/>
      <c r="QIY2" s="275"/>
      <c r="QIZ2" s="275"/>
      <c r="QJA2" s="276"/>
      <c r="QJB2" s="276"/>
      <c r="QJC2" s="276"/>
      <c r="QJG2" s="275"/>
      <c r="QJH2" s="275"/>
      <c r="QJI2" s="276"/>
      <c r="QJJ2" s="276"/>
      <c r="QJK2" s="276"/>
      <c r="QJO2" s="275"/>
      <c r="QJP2" s="275"/>
      <c r="QJQ2" s="276"/>
      <c r="QJR2" s="276"/>
      <c r="QJS2" s="276"/>
      <c r="QJW2" s="275"/>
      <c r="QJX2" s="275"/>
      <c r="QJY2" s="276"/>
      <c r="QJZ2" s="276"/>
      <c r="QKA2" s="276"/>
      <c r="QKE2" s="275"/>
      <c r="QKF2" s="275"/>
      <c r="QKG2" s="276"/>
      <c r="QKH2" s="276"/>
      <c r="QKI2" s="276"/>
      <c r="QKM2" s="275"/>
      <c r="QKN2" s="275"/>
      <c r="QKO2" s="276"/>
      <c r="QKP2" s="276"/>
      <c r="QKQ2" s="276"/>
      <c r="QKU2" s="275"/>
      <c r="QKV2" s="275"/>
      <c r="QKW2" s="276"/>
      <c r="QKX2" s="276"/>
      <c r="QKY2" s="276"/>
      <c r="QLC2" s="275"/>
      <c r="QLD2" s="275"/>
      <c r="QLE2" s="276"/>
      <c r="QLF2" s="276"/>
      <c r="QLG2" s="276"/>
      <c r="QLK2" s="275"/>
      <c r="QLL2" s="275"/>
      <c r="QLM2" s="276"/>
      <c r="QLN2" s="276"/>
      <c r="QLO2" s="276"/>
      <c r="QLS2" s="275"/>
      <c r="QLT2" s="275"/>
      <c r="QLU2" s="276"/>
      <c r="QLV2" s="276"/>
      <c r="QLW2" s="276"/>
      <c r="QMA2" s="275"/>
      <c r="QMB2" s="275"/>
      <c r="QMC2" s="276"/>
      <c r="QMD2" s="276"/>
      <c r="QME2" s="276"/>
      <c r="QMI2" s="275"/>
      <c r="QMJ2" s="275"/>
      <c r="QMK2" s="276"/>
      <c r="QML2" s="276"/>
      <c r="QMM2" s="276"/>
      <c r="QMQ2" s="275"/>
      <c r="QMR2" s="275"/>
      <c r="QMS2" s="276"/>
      <c r="QMT2" s="276"/>
      <c r="QMU2" s="276"/>
      <c r="QMY2" s="275"/>
      <c r="QMZ2" s="275"/>
      <c r="QNA2" s="276"/>
      <c r="QNB2" s="276"/>
      <c r="QNC2" s="276"/>
      <c r="QNG2" s="275"/>
      <c r="QNH2" s="275"/>
      <c r="QNI2" s="276"/>
      <c r="QNJ2" s="276"/>
      <c r="QNK2" s="276"/>
      <c r="QNO2" s="275"/>
      <c r="QNP2" s="275"/>
      <c r="QNQ2" s="276"/>
      <c r="QNR2" s="276"/>
      <c r="QNS2" s="276"/>
      <c r="QNW2" s="275"/>
      <c r="QNX2" s="275"/>
      <c r="QNY2" s="276"/>
      <c r="QNZ2" s="276"/>
      <c r="QOA2" s="276"/>
      <c r="QOE2" s="275"/>
      <c r="QOF2" s="275"/>
      <c r="QOG2" s="276"/>
      <c r="QOH2" s="276"/>
      <c r="QOI2" s="276"/>
      <c r="QOM2" s="275"/>
      <c r="QON2" s="275"/>
      <c r="QOO2" s="276"/>
      <c r="QOP2" s="276"/>
      <c r="QOQ2" s="276"/>
      <c r="QOU2" s="275"/>
      <c r="QOV2" s="275"/>
      <c r="QOW2" s="276"/>
      <c r="QOX2" s="276"/>
      <c r="QOY2" s="276"/>
      <c r="QPC2" s="275"/>
      <c r="QPD2" s="275"/>
      <c r="QPE2" s="276"/>
      <c r="QPF2" s="276"/>
      <c r="QPG2" s="276"/>
      <c r="QPK2" s="275"/>
      <c r="QPL2" s="275"/>
      <c r="QPM2" s="276"/>
      <c r="QPN2" s="276"/>
      <c r="QPO2" s="276"/>
      <c r="QPS2" s="275"/>
      <c r="QPT2" s="275"/>
      <c r="QPU2" s="276"/>
      <c r="QPV2" s="276"/>
      <c r="QPW2" s="276"/>
      <c r="QQA2" s="275"/>
      <c r="QQB2" s="275"/>
      <c r="QQC2" s="276"/>
      <c r="QQD2" s="276"/>
      <c r="QQE2" s="276"/>
      <c r="QQI2" s="275"/>
      <c r="QQJ2" s="275"/>
      <c r="QQK2" s="276"/>
      <c r="QQL2" s="276"/>
      <c r="QQM2" s="276"/>
      <c r="QQQ2" s="275"/>
      <c r="QQR2" s="275"/>
      <c r="QQS2" s="276"/>
      <c r="QQT2" s="276"/>
      <c r="QQU2" s="276"/>
      <c r="QQY2" s="275"/>
      <c r="QQZ2" s="275"/>
      <c r="QRA2" s="276"/>
      <c r="QRB2" s="276"/>
      <c r="QRC2" s="276"/>
      <c r="QRG2" s="275"/>
      <c r="QRH2" s="275"/>
      <c r="QRI2" s="276"/>
      <c r="QRJ2" s="276"/>
      <c r="QRK2" s="276"/>
      <c r="QRO2" s="275"/>
      <c r="QRP2" s="275"/>
      <c r="QRQ2" s="276"/>
      <c r="QRR2" s="276"/>
      <c r="QRS2" s="276"/>
      <c r="QRW2" s="275"/>
      <c r="QRX2" s="275"/>
      <c r="QRY2" s="276"/>
      <c r="QRZ2" s="276"/>
      <c r="QSA2" s="276"/>
      <c r="QSE2" s="275"/>
      <c r="QSF2" s="275"/>
      <c r="QSG2" s="276"/>
      <c r="QSH2" s="276"/>
      <c r="QSI2" s="276"/>
      <c r="QSM2" s="275"/>
      <c r="QSN2" s="275"/>
      <c r="QSO2" s="276"/>
      <c r="QSP2" s="276"/>
      <c r="QSQ2" s="276"/>
      <c r="QSU2" s="275"/>
      <c r="QSV2" s="275"/>
      <c r="QSW2" s="276"/>
      <c r="QSX2" s="276"/>
      <c r="QSY2" s="276"/>
      <c r="QTC2" s="275"/>
      <c r="QTD2" s="275"/>
      <c r="QTE2" s="276"/>
      <c r="QTF2" s="276"/>
      <c r="QTG2" s="276"/>
      <c r="QTK2" s="275"/>
      <c r="QTL2" s="275"/>
      <c r="QTM2" s="276"/>
      <c r="QTN2" s="276"/>
      <c r="QTO2" s="276"/>
      <c r="QTS2" s="275"/>
      <c r="QTT2" s="275"/>
      <c r="QTU2" s="276"/>
      <c r="QTV2" s="276"/>
      <c r="QTW2" s="276"/>
      <c r="QUA2" s="275"/>
      <c r="QUB2" s="275"/>
      <c r="QUC2" s="276"/>
      <c r="QUD2" s="276"/>
      <c r="QUE2" s="276"/>
      <c r="QUI2" s="275"/>
      <c r="QUJ2" s="275"/>
      <c r="QUK2" s="276"/>
      <c r="QUL2" s="276"/>
      <c r="QUM2" s="276"/>
      <c r="QUQ2" s="275"/>
      <c r="QUR2" s="275"/>
      <c r="QUS2" s="276"/>
      <c r="QUT2" s="276"/>
      <c r="QUU2" s="276"/>
      <c r="QUY2" s="275"/>
      <c r="QUZ2" s="275"/>
      <c r="QVA2" s="276"/>
      <c r="QVB2" s="276"/>
      <c r="QVC2" s="276"/>
      <c r="QVG2" s="275"/>
      <c r="QVH2" s="275"/>
      <c r="QVI2" s="276"/>
      <c r="QVJ2" s="276"/>
      <c r="QVK2" s="276"/>
      <c r="QVO2" s="275"/>
      <c r="QVP2" s="275"/>
      <c r="QVQ2" s="276"/>
      <c r="QVR2" s="276"/>
      <c r="QVS2" s="276"/>
      <c r="QVW2" s="275"/>
      <c r="QVX2" s="275"/>
      <c r="QVY2" s="276"/>
      <c r="QVZ2" s="276"/>
      <c r="QWA2" s="276"/>
      <c r="QWE2" s="275"/>
      <c r="QWF2" s="275"/>
      <c r="QWG2" s="276"/>
      <c r="QWH2" s="276"/>
      <c r="QWI2" s="276"/>
      <c r="QWM2" s="275"/>
      <c r="QWN2" s="275"/>
      <c r="QWO2" s="276"/>
      <c r="QWP2" s="276"/>
      <c r="QWQ2" s="276"/>
      <c r="QWU2" s="275"/>
      <c r="QWV2" s="275"/>
      <c r="QWW2" s="276"/>
      <c r="QWX2" s="276"/>
      <c r="QWY2" s="276"/>
      <c r="QXC2" s="275"/>
      <c r="QXD2" s="275"/>
      <c r="QXE2" s="276"/>
      <c r="QXF2" s="276"/>
      <c r="QXG2" s="276"/>
      <c r="QXK2" s="275"/>
      <c r="QXL2" s="275"/>
      <c r="QXM2" s="276"/>
      <c r="QXN2" s="276"/>
      <c r="QXO2" s="276"/>
      <c r="QXS2" s="275"/>
      <c r="QXT2" s="275"/>
      <c r="QXU2" s="276"/>
      <c r="QXV2" s="276"/>
      <c r="QXW2" s="276"/>
      <c r="QYA2" s="275"/>
      <c r="QYB2" s="275"/>
      <c r="QYC2" s="276"/>
      <c r="QYD2" s="276"/>
      <c r="QYE2" s="276"/>
      <c r="QYI2" s="275"/>
      <c r="QYJ2" s="275"/>
      <c r="QYK2" s="276"/>
      <c r="QYL2" s="276"/>
      <c r="QYM2" s="276"/>
      <c r="QYQ2" s="275"/>
      <c r="QYR2" s="275"/>
      <c r="QYS2" s="276"/>
      <c r="QYT2" s="276"/>
      <c r="QYU2" s="276"/>
      <c r="QYY2" s="275"/>
      <c r="QYZ2" s="275"/>
      <c r="QZA2" s="276"/>
      <c r="QZB2" s="276"/>
      <c r="QZC2" s="276"/>
      <c r="QZG2" s="275"/>
      <c r="QZH2" s="275"/>
      <c r="QZI2" s="276"/>
      <c r="QZJ2" s="276"/>
      <c r="QZK2" s="276"/>
      <c r="QZO2" s="275"/>
      <c r="QZP2" s="275"/>
      <c r="QZQ2" s="276"/>
      <c r="QZR2" s="276"/>
      <c r="QZS2" s="276"/>
      <c r="QZW2" s="275"/>
      <c r="QZX2" s="275"/>
      <c r="QZY2" s="276"/>
      <c r="QZZ2" s="276"/>
      <c r="RAA2" s="276"/>
      <c r="RAE2" s="275"/>
      <c r="RAF2" s="275"/>
      <c r="RAG2" s="276"/>
      <c r="RAH2" s="276"/>
      <c r="RAI2" s="276"/>
      <c r="RAM2" s="275"/>
      <c r="RAN2" s="275"/>
      <c r="RAO2" s="276"/>
      <c r="RAP2" s="276"/>
      <c r="RAQ2" s="276"/>
      <c r="RAU2" s="275"/>
      <c r="RAV2" s="275"/>
      <c r="RAW2" s="276"/>
      <c r="RAX2" s="276"/>
      <c r="RAY2" s="276"/>
      <c r="RBC2" s="275"/>
      <c r="RBD2" s="275"/>
      <c r="RBE2" s="276"/>
      <c r="RBF2" s="276"/>
      <c r="RBG2" s="276"/>
      <c r="RBK2" s="275"/>
      <c r="RBL2" s="275"/>
      <c r="RBM2" s="276"/>
      <c r="RBN2" s="276"/>
      <c r="RBO2" s="276"/>
      <c r="RBS2" s="275"/>
      <c r="RBT2" s="275"/>
      <c r="RBU2" s="276"/>
      <c r="RBV2" s="276"/>
      <c r="RBW2" s="276"/>
      <c r="RCA2" s="275"/>
      <c r="RCB2" s="275"/>
      <c r="RCC2" s="276"/>
      <c r="RCD2" s="276"/>
      <c r="RCE2" s="276"/>
      <c r="RCI2" s="275"/>
      <c r="RCJ2" s="275"/>
      <c r="RCK2" s="276"/>
      <c r="RCL2" s="276"/>
      <c r="RCM2" s="276"/>
      <c r="RCQ2" s="275"/>
      <c r="RCR2" s="275"/>
      <c r="RCS2" s="276"/>
      <c r="RCT2" s="276"/>
      <c r="RCU2" s="276"/>
      <c r="RCY2" s="275"/>
      <c r="RCZ2" s="275"/>
      <c r="RDA2" s="276"/>
      <c r="RDB2" s="276"/>
      <c r="RDC2" s="276"/>
      <c r="RDG2" s="275"/>
      <c r="RDH2" s="275"/>
      <c r="RDI2" s="276"/>
      <c r="RDJ2" s="276"/>
      <c r="RDK2" s="276"/>
      <c r="RDO2" s="275"/>
      <c r="RDP2" s="275"/>
      <c r="RDQ2" s="276"/>
      <c r="RDR2" s="276"/>
      <c r="RDS2" s="276"/>
      <c r="RDW2" s="275"/>
      <c r="RDX2" s="275"/>
      <c r="RDY2" s="276"/>
      <c r="RDZ2" s="276"/>
      <c r="REA2" s="276"/>
      <c r="REE2" s="275"/>
      <c r="REF2" s="275"/>
      <c r="REG2" s="276"/>
      <c r="REH2" s="276"/>
      <c r="REI2" s="276"/>
      <c r="REM2" s="275"/>
      <c r="REN2" s="275"/>
      <c r="REO2" s="276"/>
      <c r="REP2" s="276"/>
      <c r="REQ2" s="276"/>
      <c r="REU2" s="275"/>
      <c r="REV2" s="275"/>
      <c r="REW2" s="276"/>
      <c r="REX2" s="276"/>
      <c r="REY2" s="276"/>
      <c r="RFC2" s="275"/>
      <c r="RFD2" s="275"/>
      <c r="RFE2" s="276"/>
      <c r="RFF2" s="276"/>
      <c r="RFG2" s="276"/>
      <c r="RFK2" s="275"/>
      <c r="RFL2" s="275"/>
      <c r="RFM2" s="276"/>
      <c r="RFN2" s="276"/>
      <c r="RFO2" s="276"/>
      <c r="RFS2" s="275"/>
      <c r="RFT2" s="275"/>
      <c r="RFU2" s="276"/>
      <c r="RFV2" s="276"/>
      <c r="RFW2" s="276"/>
      <c r="RGA2" s="275"/>
      <c r="RGB2" s="275"/>
      <c r="RGC2" s="276"/>
      <c r="RGD2" s="276"/>
      <c r="RGE2" s="276"/>
      <c r="RGI2" s="275"/>
      <c r="RGJ2" s="275"/>
      <c r="RGK2" s="276"/>
      <c r="RGL2" s="276"/>
      <c r="RGM2" s="276"/>
      <c r="RGQ2" s="275"/>
      <c r="RGR2" s="275"/>
      <c r="RGS2" s="276"/>
      <c r="RGT2" s="276"/>
      <c r="RGU2" s="276"/>
      <c r="RGY2" s="275"/>
      <c r="RGZ2" s="275"/>
      <c r="RHA2" s="276"/>
      <c r="RHB2" s="276"/>
      <c r="RHC2" s="276"/>
      <c r="RHG2" s="275"/>
      <c r="RHH2" s="275"/>
      <c r="RHI2" s="276"/>
      <c r="RHJ2" s="276"/>
      <c r="RHK2" s="276"/>
      <c r="RHO2" s="275"/>
      <c r="RHP2" s="275"/>
      <c r="RHQ2" s="276"/>
      <c r="RHR2" s="276"/>
      <c r="RHS2" s="276"/>
      <c r="RHW2" s="275"/>
      <c r="RHX2" s="275"/>
      <c r="RHY2" s="276"/>
      <c r="RHZ2" s="276"/>
      <c r="RIA2" s="276"/>
      <c r="RIE2" s="275"/>
      <c r="RIF2" s="275"/>
      <c r="RIG2" s="276"/>
      <c r="RIH2" s="276"/>
      <c r="RII2" s="276"/>
      <c r="RIM2" s="275"/>
      <c r="RIN2" s="275"/>
      <c r="RIO2" s="276"/>
      <c r="RIP2" s="276"/>
      <c r="RIQ2" s="276"/>
      <c r="RIU2" s="275"/>
      <c r="RIV2" s="275"/>
      <c r="RIW2" s="276"/>
      <c r="RIX2" s="276"/>
      <c r="RIY2" s="276"/>
      <c r="RJC2" s="275"/>
      <c r="RJD2" s="275"/>
      <c r="RJE2" s="276"/>
      <c r="RJF2" s="276"/>
      <c r="RJG2" s="276"/>
      <c r="RJK2" s="275"/>
      <c r="RJL2" s="275"/>
      <c r="RJM2" s="276"/>
      <c r="RJN2" s="276"/>
      <c r="RJO2" s="276"/>
      <c r="RJS2" s="275"/>
      <c r="RJT2" s="275"/>
      <c r="RJU2" s="276"/>
      <c r="RJV2" s="276"/>
      <c r="RJW2" s="276"/>
      <c r="RKA2" s="275"/>
      <c r="RKB2" s="275"/>
      <c r="RKC2" s="276"/>
      <c r="RKD2" s="276"/>
      <c r="RKE2" s="276"/>
      <c r="RKI2" s="275"/>
      <c r="RKJ2" s="275"/>
      <c r="RKK2" s="276"/>
      <c r="RKL2" s="276"/>
      <c r="RKM2" s="276"/>
      <c r="RKQ2" s="275"/>
      <c r="RKR2" s="275"/>
      <c r="RKS2" s="276"/>
      <c r="RKT2" s="276"/>
      <c r="RKU2" s="276"/>
      <c r="RKY2" s="275"/>
      <c r="RKZ2" s="275"/>
      <c r="RLA2" s="276"/>
      <c r="RLB2" s="276"/>
      <c r="RLC2" s="276"/>
      <c r="RLG2" s="275"/>
      <c r="RLH2" s="275"/>
      <c r="RLI2" s="276"/>
      <c r="RLJ2" s="276"/>
      <c r="RLK2" s="276"/>
      <c r="RLO2" s="275"/>
      <c r="RLP2" s="275"/>
      <c r="RLQ2" s="276"/>
      <c r="RLR2" s="276"/>
      <c r="RLS2" s="276"/>
      <c r="RLW2" s="275"/>
      <c r="RLX2" s="275"/>
      <c r="RLY2" s="276"/>
      <c r="RLZ2" s="276"/>
      <c r="RMA2" s="276"/>
      <c r="RME2" s="275"/>
      <c r="RMF2" s="275"/>
      <c r="RMG2" s="276"/>
      <c r="RMH2" s="276"/>
      <c r="RMI2" s="276"/>
      <c r="RMM2" s="275"/>
      <c r="RMN2" s="275"/>
      <c r="RMO2" s="276"/>
      <c r="RMP2" s="276"/>
      <c r="RMQ2" s="276"/>
      <c r="RMU2" s="275"/>
      <c r="RMV2" s="275"/>
      <c r="RMW2" s="276"/>
      <c r="RMX2" s="276"/>
      <c r="RMY2" s="276"/>
      <c r="RNC2" s="275"/>
      <c r="RND2" s="275"/>
      <c r="RNE2" s="276"/>
      <c r="RNF2" s="276"/>
      <c r="RNG2" s="276"/>
      <c r="RNK2" s="275"/>
      <c r="RNL2" s="275"/>
      <c r="RNM2" s="276"/>
      <c r="RNN2" s="276"/>
      <c r="RNO2" s="276"/>
      <c r="RNS2" s="275"/>
      <c r="RNT2" s="275"/>
      <c r="RNU2" s="276"/>
      <c r="RNV2" s="276"/>
      <c r="RNW2" s="276"/>
      <c r="ROA2" s="275"/>
      <c r="ROB2" s="275"/>
      <c r="ROC2" s="276"/>
      <c r="ROD2" s="276"/>
      <c r="ROE2" s="276"/>
      <c r="ROI2" s="275"/>
      <c r="ROJ2" s="275"/>
      <c r="ROK2" s="276"/>
      <c r="ROL2" s="276"/>
      <c r="ROM2" s="276"/>
      <c r="ROQ2" s="275"/>
      <c r="ROR2" s="275"/>
      <c r="ROS2" s="276"/>
      <c r="ROT2" s="276"/>
      <c r="ROU2" s="276"/>
      <c r="ROY2" s="275"/>
      <c r="ROZ2" s="275"/>
      <c r="RPA2" s="276"/>
      <c r="RPB2" s="276"/>
      <c r="RPC2" s="276"/>
      <c r="RPG2" s="275"/>
      <c r="RPH2" s="275"/>
      <c r="RPI2" s="276"/>
      <c r="RPJ2" s="276"/>
      <c r="RPK2" s="276"/>
      <c r="RPO2" s="275"/>
      <c r="RPP2" s="275"/>
      <c r="RPQ2" s="276"/>
      <c r="RPR2" s="276"/>
      <c r="RPS2" s="276"/>
      <c r="RPW2" s="275"/>
      <c r="RPX2" s="275"/>
      <c r="RPY2" s="276"/>
      <c r="RPZ2" s="276"/>
      <c r="RQA2" s="276"/>
      <c r="RQE2" s="275"/>
      <c r="RQF2" s="275"/>
      <c r="RQG2" s="276"/>
      <c r="RQH2" s="276"/>
      <c r="RQI2" s="276"/>
      <c r="RQM2" s="275"/>
      <c r="RQN2" s="275"/>
      <c r="RQO2" s="276"/>
      <c r="RQP2" s="276"/>
      <c r="RQQ2" s="276"/>
      <c r="RQU2" s="275"/>
      <c r="RQV2" s="275"/>
      <c r="RQW2" s="276"/>
      <c r="RQX2" s="276"/>
      <c r="RQY2" s="276"/>
      <c r="RRC2" s="275"/>
      <c r="RRD2" s="275"/>
      <c r="RRE2" s="276"/>
      <c r="RRF2" s="276"/>
      <c r="RRG2" s="276"/>
      <c r="RRK2" s="275"/>
      <c r="RRL2" s="275"/>
      <c r="RRM2" s="276"/>
      <c r="RRN2" s="276"/>
      <c r="RRO2" s="276"/>
      <c r="RRS2" s="275"/>
      <c r="RRT2" s="275"/>
      <c r="RRU2" s="276"/>
      <c r="RRV2" s="276"/>
      <c r="RRW2" s="276"/>
      <c r="RSA2" s="275"/>
      <c r="RSB2" s="275"/>
      <c r="RSC2" s="276"/>
      <c r="RSD2" s="276"/>
      <c r="RSE2" s="276"/>
      <c r="RSI2" s="275"/>
      <c r="RSJ2" s="275"/>
      <c r="RSK2" s="276"/>
      <c r="RSL2" s="276"/>
      <c r="RSM2" s="276"/>
      <c r="RSQ2" s="275"/>
      <c r="RSR2" s="275"/>
      <c r="RSS2" s="276"/>
      <c r="RST2" s="276"/>
      <c r="RSU2" s="276"/>
      <c r="RSY2" s="275"/>
      <c r="RSZ2" s="275"/>
      <c r="RTA2" s="276"/>
      <c r="RTB2" s="276"/>
      <c r="RTC2" s="276"/>
      <c r="RTG2" s="275"/>
      <c r="RTH2" s="275"/>
      <c r="RTI2" s="276"/>
      <c r="RTJ2" s="276"/>
      <c r="RTK2" s="276"/>
      <c r="RTO2" s="275"/>
      <c r="RTP2" s="275"/>
      <c r="RTQ2" s="276"/>
      <c r="RTR2" s="276"/>
      <c r="RTS2" s="276"/>
      <c r="RTW2" s="275"/>
      <c r="RTX2" s="275"/>
      <c r="RTY2" s="276"/>
      <c r="RTZ2" s="276"/>
      <c r="RUA2" s="276"/>
      <c r="RUE2" s="275"/>
      <c r="RUF2" s="275"/>
      <c r="RUG2" s="276"/>
      <c r="RUH2" s="276"/>
      <c r="RUI2" s="276"/>
      <c r="RUM2" s="275"/>
      <c r="RUN2" s="275"/>
      <c r="RUO2" s="276"/>
      <c r="RUP2" s="276"/>
      <c r="RUQ2" s="276"/>
      <c r="RUU2" s="275"/>
      <c r="RUV2" s="275"/>
      <c r="RUW2" s="276"/>
      <c r="RUX2" s="276"/>
      <c r="RUY2" s="276"/>
      <c r="RVC2" s="275"/>
      <c r="RVD2" s="275"/>
      <c r="RVE2" s="276"/>
      <c r="RVF2" s="276"/>
      <c r="RVG2" s="276"/>
      <c r="RVK2" s="275"/>
      <c r="RVL2" s="275"/>
      <c r="RVM2" s="276"/>
      <c r="RVN2" s="276"/>
      <c r="RVO2" s="276"/>
      <c r="RVS2" s="275"/>
      <c r="RVT2" s="275"/>
      <c r="RVU2" s="276"/>
      <c r="RVV2" s="276"/>
      <c r="RVW2" s="276"/>
      <c r="RWA2" s="275"/>
      <c r="RWB2" s="275"/>
      <c r="RWC2" s="276"/>
      <c r="RWD2" s="276"/>
      <c r="RWE2" s="276"/>
      <c r="RWI2" s="275"/>
      <c r="RWJ2" s="275"/>
      <c r="RWK2" s="276"/>
      <c r="RWL2" s="276"/>
      <c r="RWM2" s="276"/>
      <c r="RWQ2" s="275"/>
      <c r="RWR2" s="275"/>
      <c r="RWS2" s="276"/>
      <c r="RWT2" s="276"/>
      <c r="RWU2" s="276"/>
      <c r="RWY2" s="275"/>
      <c r="RWZ2" s="275"/>
      <c r="RXA2" s="276"/>
      <c r="RXB2" s="276"/>
      <c r="RXC2" s="276"/>
      <c r="RXG2" s="275"/>
      <c r="RXH2" s="275"/>
      <c r="RXI2" s="276"/>
      <c r="RXJ2" s="276"/>
      <c r="RXK2" s="276"/>
      <c r="RXO2" s="275"/>
      <c r="RXP2" s="275"/>
      <c r="RXQ2" s="276"/>
      <c r="RXR2" s="276"/>
      <c r="RXS2" s="276"/>
      <c r="RXW2" s="275"/>
      <c r="RXX2" s="275"/>
      <c r="RXY2" s="276"/>
      <c r="RXZ2" s="276"/>
      <c r="RYA2" s="276"/>
      <c r="RYE2" s="275"/>
      <c r="RYF2" s="275"/>
      <c r="RYG2" s="276"/>
      <c r="RYH2" s="276"/>
      <c r="RYI2" s="276"/>
      <c r="RYM2" s="275"/>
      <c r="RYN2" s="275"/>
      <c r="RYO2" s="276"/>
      <c r="RYP2" s="276"/>
      <c r="RYQ2" s="276"/>
      <c r="RYU2" s="275"/>
      <c r="RYV2" s="275"/>
      <c r="RYW2" s="276"/>
      <c r="RYX2" s="276"/>
      <c r="RYY2" s="276"/>
      <c r="RZC2" s="275"/>
      <c r="RZD2" s="275"/>
      <c r="RZE2" s="276"/>
      <c r="RZF2" s="276"/>
      <c r="RZG2" s="276"/>
      <c r="RZK2" s="275"/>
      <c r="RZL2" s="275"/>
      <c r="RZM2" s="276"/>
      <c r="RZN2" s="276"/>
      <c r="RZO2" s="276"/>
      <c r="RZS2" s="275"/>
      <c r="RZT2" s="275"/>
      <c r="RZU2" s="276"/>
      <c r="RZV2" s="276"/>
      <c r="RZW2" s="276"/>
      <c r="SAA2" s="275"/>
      <c r="SAB2" s="275"/>
      <c r="SAC2" s="276"/>
      <c r="SAD2" s="276"/>
      <c r="SAE2" s="276"/>
      <c r="SAI2" s="275"/>
      <c r="SAJ2" s="275"/>
      <c r="SAK2" s="276"/>
      <c r="SAL2" s="276"/>
      <c r="SAM2" s="276"/>
      <c r="SAQ2" s="275"/>
      <c r="SAR2" s="275"/>
      <c r="SAS2" s="276"/>
      <c r="SAT2" s="276"/>
      <c r="SAU2" s="276"/>
      <c r="SAY2" s="275"/>
      <c r="SAZ2" s="275"/>
      <c r="SBA2" s="276"/>
      <c r="SBB2" s="276"/>
      <c r="SBC2" s="276"/>
      <c r="SBG2" s="275"/>
      <c r="SBH2" s="275"/>
      <c r="SBI2" s="276"/>
      <c r="SBJ2" s="276"/>
      <c r="SBK2" s="276"/>
      <c r="SBO2" s="275"/>
      <c r="SBP2" s="275"/>
      <c r="SBQ2" s="276"/>
      <c r="SBR2" s="276"/>
      <c r="SBS2" s="276"/>
      <c r="SBW2" s="275"/>
      <c r="SBX2" s="275"/>
      <c r="SBY2" s="276"/>
      <c r="SBZ2" s="276"/>
      <c r="SCA2" s="276"/>
      <c r="SCE2" s="275"/>
      <c r="SCF2" s="275"/>
      <c r="SCG2" s="276"/>
      <c r="SCH2" s="276"/>
      <c r="SCI2" s="276"/>
      <c r="SCM2" s="275"/>
      <c r="SCN2" s="275"/>
      <c r="SCO2" s="276"/>
      <c r="SCP2" s="276"/>
      <c r="SCQ2" s="276"/>
      <c r="SCU2" s="275"/>
      <c r="SCV2" s="275"/>
      <c r="SCW2" s="276"/>
      <c r="SCX2" s="276"/>
      <c r="SCY2" s="276"/>
      <c r="SDC2" s="275"/>
      <c r="SDD2" s="275"/>
      <c r="SDE2" s="276"/>
      <c r="SDF2" s="276"/>
      <c r="SDG2" s="276"/>
      <c r="SDK2" s="275"/>
      <c r="SDL2" s="275"/>
      <c r="SDM2" s="276"/>
      <c r="SDN2" s="276"/>
      <c r="SDO2" s="276"/>
      <c r="SDS2" s="275"/>
      <c r="SDT2" s="275"/>
      <c r="SDU2" s="276"/>
      <c r="SDV2" s="276"/>
      <c r="SDW2" s="276"/>
      <c r="SEA2" s="275"/>
      <c r="SEB2" s="275"/>
      <c r="SEC2" s="276"/>
      <c r="SED2" s="276"/>
      <c r="SEE2" s="276"/>
      <c r="SEI2" s="275"/>
      <c r="SEJ2" s="275"/>
      <c r="SEK2" s="276"/>
      <c r="SEL2" s="276"/>
      <c r="SEM2" s="276"/>
      <c r="SEQ2" s="275"/>
      <c r="SER2" s="275"/>
      <c r="SES2" s="276"/>
      <c r="SET2" s="276"/>
      <c r="SEU2" s="276"/>
      <c r="SEY2" s="275"/>
      <c r="SEZ2" s="275"/>
      <c r="SFA2" s="276"/>
      <c r="SFB2" s="276"/>
      <c r="SFC2" s="276"/>
      <c r="SFG2" s="275"/>
      <c r="SFH2" s="275"/>
      <c r="SFI2" s="276"/>
      <c r="SFJ2" s="276"/>
      <c r="SFK2" s="276"/>
      <c r="SFO2" s="275"/>
      <c r="SFP2" s="275"/>
      <c r="SFQ2" s="276"/>
      <c r="SFR2" s="276"/>
      <c r="SFS2" s="276"/>
      <c r="SFW2" s="275"/>
      <c r="SFX2" s="275"/>
      <c r="SFY2" s="276"/>
      <c r="SFZ2" s="276"/>
      <c r="SGA2" s="276"/>
      <c r="SGE2" s="275"/>
      <c r="SGF2" s="275"/>
      <c r="SGG2" s="276"/>
      <c r="SGH2" s="276"/>
      <c r="SGI2" s="276"/>
      <c r="SGM2" s="275"/>
      <c r="SGN2" s="275"/>
      <c r="SGO2" s="276"/>
      <c r="SGP2" s="276"/>
      <c r="SGQ2" s="276"/>
      <c r="SGU2" s="275"/>
      <c r="SGV2" s="275"/>
      <c r="SGW2" s="276"/>
      <c r="SGX2" s="276"/>
      <c r="SGY2" s="276"/>
      <c r="SHC2" s="275"/>
      <c r="SHD2" s="275"/>
      <c r="SHE2" s="276"/>
      <c r="SHF2" s="276"/>
      <c r="SHG2" s="276"/>
      <c r="SHK2" s="275"/>
      <c r="SHL2" s="275"/>
      <c r="SHM2" s="276"/>
      <c r="SHN2" s="276"/>
      <c r="SHO2" s="276"/>
      <c r="SHS2" s="275"/>
      <c r="SHT2" s="275"/>
      <c r="SHU2" s="276"/>
      <c r="SHV2" s="276"/>
      <c r="SHW2" s="276"/>
      <c r="SIA2" s="275"/>
      <c r="SIB2" s="275"/>
      <c r="SIC2" s="276"/>
      <c r="SID2" s="276"/>
      <c r="SIE2" s="276"/>
      <c r="SII2" s="275"/>
      <c r="SIJ2" s="275"/>
      <c r="SIK2" s="276"/>
      <c r="SIL2" s="276"/>
      <c r="SIM2" s="276"/>
      <c r="SIQ2" s="275"/>
      <c r="SIR2" s="275"/>
      <c r="SIS2" s="276"/>
      <c r="SIT2" s="276"/>
      <c r="SIU2" s="276"/>
      <c r="SIY2" s="275"/>
      <c r="SIZ2" s="275"/>
      <c r="SJA2" s="276"/>
      <c r="SJB2" s="276"/>
      <c r="SJC2" s="276"/>
      <c r="SJG2" s="275"/>
      <c r="SJH2" s="275"/>
      <c r="SJI2" s="276"/>
      <c r="SJJ2" s="276"/>
      <c r="SJK2" s="276"/>
      <c r="SJO2" s="275"/>
      <c r="SJP2" s="275"/>
      <c r="SJQ2" s="276"/>
      <c r="SJR2" s="276"/>
      <c r="SJS2" s="276"/>
      <c r="SJW2" s="275"/>
      <c r="SJX2" s="275"/>
      <c r="SJY2" s="276"/>
      <c r="SJZ2" s="276"/>
      <c r="SKA2" s="276"/>
      <c r="SKE2" s="275"/>
      <c r="SKF2" s="275"/>
      <c r="SKG2" s="276"/>
      <c r="SKH2" s="276"/>
      <c r="SKI2" s="276"/>
      <c r="SKM2" s="275"/>
      <c r="SKN2" s="275"/>
      <c r="SKO2" s="276"/>
      <c r="SKP2" s="276"/>
      <c r="SKQ2" s="276"/>
      <c r="SKU2" s="275"/>
      <c r="SKV2" s="275"/>
      <c r="SKW2" s="276"/>
      <c r="SKX2" s="276"/>
      <c r="SKY2" s="276"/>
      <c r="SLC2" s="275"/>
      <c r="SLD2" s="275"/>
      <c r="SLE2" s="276"/>
      <c r="SLF2" s="276"/>
      <c r="SLG2" s="276"/>
      <c r="SLK2" s="275"/>
      <c r="SLL2" s="275"/>
      <c r="SLM2" s="276"/>
      <c r="SLN2" s="276"/>
      <c r="SLO2" s="276"/>
      <c r="SLS2" s="275"/>
      <c r="SLT2" s="275"/>
      <c r="SLU2" s="276"/>
      <c r="SLV2" s="276"/>
      <c r="SLW2" s="276"/>
      <c r="SMA2" s="275"/>
      <c r="SMB2" s="275"/>
      <c r="SMC2" s="276"/>
      <c r="SMD2" s="276"/>
      <c r="SME2" s="276"/>
      <c r="SMI2" s="275"/>
      <c r="SMJ2" s="275"/>
      <c r="SMK2" s="276"/>
      <c r="SML2" s="276"/>
      <c r="SMM2" s="276"/>
      <c r="SMQ2" s="275"/>
      <c r="SMR2" s="275"/>
      <c r="SMS2" s="276"/>
      <c r="SMT2" s="276"/>
      <c r="SMU2" s="276"/>
      <c r="SMY2" s="275"/>
      <c r="SMZ2" s="275"/>
      <c r="SNA2" s="276"/>
      <c r="SNB2" s="276"/>
      <c r="SNC2" s="276"/>
      <c r="SNG2" s="275"/>
      <c r="SNH2" s="275"/>
      <c r="SNI2" s="276"/>
      <c r="SNJ2" s="276"/>
      <c r="SNK2" s="276"/>
      <c r="SNO2" s="275"/>
      <c r="SNP2" s="275"/>
      <c r="SNQ2" s="276"/>
      <c r="SNR2" s="276"/>
      <c r="SNS2" s="276"/>
      <c r="SNW2" s="275"/>
      <c r="SNX2" s="275"/>
      <c r="SNY2" s="276"/>
      <c r="SNZ2" s="276"/>
      <c r="SOA2" s="276"/>
      <c r="SOE2" s="275"/>
      <c r="SOF2" s="275"/>
      <c r="SOG2" s="276"/>
      <c r="SOH2" s="276"/>
      <c r="SOI2" s="276"/>
      <c r="SOM2" s="275"/>
      <c r="SON2" s="275"/>
      <c r="SOO2" s="276"/>
      <c r="SOP2" s="276"/>
      <c r="SOQ2" s="276"/>
      <c r="SOU2" s="275"/>
      <c r="SOV2" s="275"/>
      <c r="SOW2" s="276"/>
      <c r="SOX2" s="276"/>
      <c r="SOY2" s="276"/>
      <c r="SPC2" s="275"/>
      <c r="SPD2" s="275"/>
      <c r="SPE2" s="276"/>
      <c r="SPF2" s="276"/>
      <c r="SPG2" s="276"/>
      <c r="SPK2" s="275"/>
      <c r="SPL2" s="275"/>
      <c r="SPM2" s="276"/>
      <c r="SPN2" s="276"/>
      <c r="SPO2" s="276"/>
      <c r="SPS2" s="275"/>
      <c r="SPT2" s="275"/>
      <c r="SPU2" s="276"/>
      <c r="SPV2" s="276"/>
      <c r="SPW2" s="276"/>
      <c r="SQA2" s="275"/>
      <c r="SQB2" s="275"/>
      <c r="SQC2" s="276"/>
      <c r="SQD2" s="276"/>
      <c r="SQE2" s="276"/>
      <c r="SQI2" s="275"/>
      <c r="SQJ2" s="275"/>
      <c r="SQK2" s="276"/>
      <c r="SQL2" s="276"/>
      <c r="SQM2" s="276"/>
      <c r="SQQ2" s="275"/>
      <c r="SQR2" s="275"/>
      <c r="SQS2" s="276"/>
      <c r="SQT2" s="276"/>
      <c r="SQU2" s="276"/>
      <c r="SQY2" s="275"/>
      <c r="SQZ2" s="275"/>
      <c r="SRA2" s="276"/>
      <c r="SRB2" s="276"/>
      <c r="SRC2" s="276"/>
      <c r="SRG2" s="275"/>
      <c r="SRH2" s="275"/>
      <c r="SRI2" s="276"/>
      <c r="SRJ2" s="276"/>
      <c r="SRK2" s="276"/>
      <c r="SRO2" s="275"/>
      <c r="SRP2" s="275"/>
      <c r="SRQ2" s="276"/>
      <c r="SRR2" s="276"/>
      <c r="SRS2" s="276"/>
      <c r="SRW2" s="275"/>
      <c r="SRX2" s="275"/>
      <c r="SRY2" s="276"/>
      <c r="SRZ2" s="276"/>
      <c r="SSA2" s="276"/>
      <c r="SSE2" s="275"/>
      <c r="SSF2" s="275"/>
      <c r="SSG2" s="276"/>
      <c r="SSH2" s="276"/>
      <c r="SSI2" s="276"/>
      <c r="SSM2" s="275"/>
      <c r="SSN2" s="275"/>
      <c r="SSO2" s="276"/>
      <c r="SSP2" s="276"/>
      <c r="SSQ2" s="276"/>
      <c r="SSU2" s="275"/>
      <c r="SSV2" s="275"/>
      <c r="SSW2" s="276"/>
      <c r="SSX2" s="276"/>
      <c r="SSY2" s="276"/>
      <c r="STC2" s="275"/>
      <c r="STD2" s="275"/>
      <c r="STE2" s="276"/>
      <c r="STF2" s="276"/>
      <c r="STG2" s="276"/>
      <c r="STK2" s="275"/>
      <c r="STL2" s="275"/>
      <c r="STM2" s="276"/>
      <c r="STN2" s="276"/>
      <c r="STO2" s="276"/>
      <c r="STS2" s="275"/>
      <c r="STT2" s="275"/>
      <c r="STU2" s="276"/>
      <c r="STV2" s="276"/>
      <c r="STW2" s="276"/>
      <c r="SUA2" s="275"/>
      <c r="SUB2" s="275"/>
      <c r="SUC2" s="276"/>
      <c r="SUD2" s="276"/>
      <c r="SUE2" s="276"/>
      <c r="SUI2" s="275"/>
      <c r="SUJ2" s="275"/>
      <c r="SUK2" s="276"/>
      <c r="SUL2" s="276"/>
      <c r="SUM2" s="276"/>
      <c r="SUQ2" s="275"/>
      <c r="SUR2" s="275"/>
      <c r="SUS2" s="276"/>
      <c r="SUT2" s="276"/>
      <c r="SUU2" s="276"/>
      <c r="SUY2" s="275"/>
      <c r="SUZ2" s="275"/>
      <c r="SVA2" s="276"/>
      <c r="SVB2" s="276"/>
      <c r="SVC2" s="276"/>
      <c r="SVG2" s="275"/>
      <c r="SVH2" s="275"/>
      <c r="SVI2" s="276"/>
      <c r="SVJ2" s="276"/>
      <c r="SVK2" s="276"/>
      <c r="SVO2" s="275"/>
      <c r="SVP2" s="275"/>
      <c r="SVQ2" s="276"/>
      <c r="SVR2" s="276"/>
      <c r="SVS2" s="276"/>
      <c r="SVW2" s="275"/>
      <c r="SVX2" s="275"/>
      <c r="SVY2" s="276"/>
      <c r="SVZ2" s="276"/>
      <c r="SWA2" s="276"/>
      <c r="SWE2" s="275"/>
      <c r="SWF2" s="275"/>
      <c r="SWG2" s="276"/>
      <c r="SWH2" s="276"/>
      <c r="SWI2" s="276"/>
      <c r="SWM2" s="275"/>
      <c r="SWN2" s="275"/>
      <c r="SWO2" s="276"/>
      <c r="SWP2" s="276"/>
      <c r="SWQ2" s="276"/>
      <c r="SWU2" s="275"/>
      <c r="SWV2" s="275"/>
      <c r="SWW2" s="276"/>
      <c r="SWX2" s="276"/>
      <c r="SWY2" s="276"/>
      <c r="SXC2" s="275"/>
      <c r="SXD2" s="275"/>
      <c r="SXE2" s="276"/>
      <c r="SXF2" s="276"/>
      <c r="SXG2" s="276"/>
      <c r="SXK2" s="275"/>
      <c r="SXL2" s="275"/>
      <c r="SXM2" s="276"/>
      <c r="SXN2" s="276"/>
      <c r="SXO2" s="276"/>
      <c r="SXS2" s="275"/>
      <c r="SXT2" s="275"/>
      <c r="SXU2" s="276"/>
      <c r="SXV2" s="276"/>
      <c r="SXW2" s="276"/>
      <c r="SYA2" s="275"/>
      <c r="SYB2" s="275"/>
      <c r="SYC2" s="276"/>
      <c r="SYD2" s="276"/>
      <c r="SYE2" s="276"/>
      <c r="SYI2" s="275"/>
      <c r="SYJ2" s="275"/>
      <c r="SYK2" s="276"/>
      <c r="SYL2" s="276"/>
      <c r="SYM2" s="276"/>
      <c r="SYQ2" s="275"/>
      <c r="SYR2" s="275"/>
      <c r="SYS2" s="276"/>
      <c r="SYT2" s="276"/>
      <c r="SYU2" s="276"/>
      <c r="SYY2" s="275"/>
      <c r="SYZ2" s="275"/>
      <c r="SZA2" s="276"/>
      <c r="SZB2" s="276"/>
      <c r="SZC2" s="276"/>
      <c r="SZG2" s="275"/>
      <c r="SZH2" s="275"/>
      <c r="SZI2" s="276"/>
      <c r="SZJ2" s="276"/>
      <c r="SZK2" s="276"/>
      <c r="SZO2" s="275"/>
      <c r="SZP2" s="275"/>
      <c r="SZQ2" s="276"/>
      <c r="SZR2" s="276"/>
      <c r="SZS2" s="276"/>
      <c r="SZW2" s="275"/>
      <c r="SZX2" s="275"/>
      <c r="SZY2" s="276"/>
      <c r="SZZ2" s="276"/>
      <c r="TAA2" s="276"/>
      <c r="TAE2" s="275"/>
      <c r="TAF2" s="275"/>
      <c r="TAG2" s="276"/>
      <c r="TAH2" s="276"/>
      <c r="TAI2" s="276"/>
      <c r="TAM2" s="275"/>
      <c r="TAN2" s="275"/>
      <c r="TAO2" s="276"/>
      <c r="TAP2" s="276"/>
      <c r="TAQ2" s="276"/>
      <c r="TAU2" s="275"/>
      <c r="TAV2" s="275"/>
      <c r="TAW2" s="276"/>
      <c r="TAX2" s="276"/>
      <c r="TAY2" s="276"/>
      <c r="TBC2" s="275"/>
      <c r="TBD2" s="275"/>
      <c r="TBE2" s="276"/>
      <c r="TBF2" s="276"/>
      <c r="TBG2" s="276"/>
      <c r="TBK2" s="275"/>
      <c r="TBL2" s="275"/>
      <c r="TBM2" s="276"/>
      <c r="TBN2" s="276"/>
      <c r="TBO2" s="276"/>
      <c r="TBS2" s="275"/>
      <c r="TBT2" s="275"/>
      <c r="TBU2" s="276"/>
      <c r="TBV2" s="276"/>
      <c r="TBW2" s="276"/>
      <c r="TCA2" s="275"/>
      <c r="TCB2" s="275"/>
      <c r="TCC2" s="276"/>
      <c r="TCD2" s="276"/>
      <c r="TCE2" s="276"/>
      <c r="TCI2" s="275"/>
      <c r="TCJ2" s="275"/>
      <c r="TCK2" s="276"/>
      <c r="TCL2" s="276"/>
      <c r="TCM2" s="276"/>
      <c r="TCQ2" s="275"/>
      <c r="TCR2" s="275"/>
      <c r="TCS2" s="276"/>
      <c r="TCT2" s="276"/>
      <c r="TCU2" s="276"/>
      <c r="TCY2" s="275"/>
      <c r="TCZ2" s="275"/>
      <c r="TDA2" s="276"/>
      <c r="TDB2" s="276"/>
      <c r="TDC2" s="276"/>
      <c r="TDG2" s="275"/>
      <c r="TDH2" s="275"/>
      <c r="TDI2" s="276"/>
      <c r="TDJ2" s="276"/>
      <c r="TDK2" s="276"/>
      <c r="TDO2" s="275"/>
      <c r="TDP2" s="275"/>
      <c r="TDQ2" s="276"/>
      <c r="TDR2" s="276"/>
      <c r="TDS2" s="276"/>
      <c r="TDW2" s="275"/>
      <c r="TDX2" s="275"/>
      <c r="TDY2" s="276"/>
      <c r="TDZ2" s="276"/>
      <c r="TEA2" s="276"/>
      <c r="TEE2" s="275"/>
      <c r="TEF2" s="275"/>
      <c r="TEG2" s="276"/>
      <c r="TEH2" s="276"/>
      <c r="TEI2" s="276"/>
      <c r="TEM2" s="275"/>
      <c r="TEN2" s="275"/>
      <c r="TEO2" s="276"/>
      <c r="TEP2" s="276"/>
      <c r="TEQ2" s="276"/>
      <c r="TEU2" s="275"/>
      <c r="TEV2" s="275"/>
      <c r="TEW2" s="276"/>
      <c r="TEX2" s="276"/>
      <c r="TEY2" s="276"/>
      <c r="TFC2" s="275"/>
      <c r="TFD2" s="275"/>
      <c r="TFE2" s="276"/>
      <c r="TFF2" s="276"/>
      <c r="TFG2" s="276"/>
      <c r="TFK2" s="275"/>
      <c r="TFL2" s="275"/>
      <c r="TFM2" s="276"/>
      <c r="TFN2" s="276"/>
      <c r="TFO2" s="276"/>
      <c r="TFS2" s="275"/>
      <c r="TFT2" s="275"/>
      <c r="TFU2" s="276"/>
      <c r="TFV2" s="276"/>
      <c r="TFW2" s="276"/>
      <c r="TGA2" s="275"/>
      <c r="TGB2" s="275"/>
      <c r="TGC2" s="276"/>
      <c r="TGD2" s="276"/>
      <c r="TGE2" s="276"/>
      <c r="TGI2" s="275"/>
      <c r="TGJ2" s="275"/>
      <c r="TGK2" s="276"/>
      <c r="TGL2" s="276"/>
      <c r="TGM2" s="276"/>
      <c r="TGQ2" s="275"/>
      <c r="TGR2" s="275"/>
      <c r="TGS2" s="276"/>
      <c r="TGT2" s="276"/>
      <c r="TGU2" s="276"/>
      <c r="TGY2" s="275"/>
      <c r="TGZ2" s="275"/>
      <c r="THA2" s="276"/>
      <c r="THB2" s="276"/>
      <c r="THC2" s="276"/>
      <c r="THG2" s="275"/>
      <c r="THH2" s="275"/>
      <c r="THI2" s="276"/>
      <c r="THJ2" s="276"/>
      <c r="THK2" s="276"/>
      <c r="THO2" s="275"/>
      <c r="THP2" s="275"/>
      <c r="THQ2" s="276"/>
      <c r="THR2" s="276"/>
      <c r="THS2" s="276"/>
      <c r="THW2" s="275"/>
      <c r="THX2" s="275"/>
      <c r="THY2" s="276"/>
      <c r="THZ2" s="276"/>
      <c r="TIA2" s="276"/>
      <c r="TIE2" s="275"/>
      <c r="TIF2" s="275"/>
      <c r="TIG2" s="276"/>
      <c r="TIH2" s="276"/>
      <c r="TII2" s="276"/>
      <c r="TIM2" s="275"/>
      <c r="TIN2" s="275"/>
      <c r="TIO2" s="276"/>
      <c r="TIP2" s="276"/>
      <c r="TIQ2" s="276"/>
      <c r="TIU2" s="275"/>
      <c r="TIV2" s="275"/>
      <c r="TIW2" s="276"/>
      <c r="TIX2" s="276"/>
      <c r="TIY2" s="276"/>
      <c r="TJC2" s="275"/>
      <c r="TJD2" s="275"/>
      <c r="TJE2" s="276"/>
      <c r="TJF2" s="276"/>
      <c r="TJG2" s="276"/>
      <c r="TJK2" s="275"/>
      <c r="TJL2" s="275"/>
      <c r="TJM2" s="276"/>
      <c r="TJN2" s="276"/>
      <c r="TJO2" s="276"/>
      <c r="TJS2" s="275"/>
      <c r="TJT2" s="275"/>
      <c r="TJU2" s="276"/>
      <c r="TJV2" s="276"/>
      <c r="TJW2" s="276"/>
      <c r="TKA2" s="275"/>
      <c r="TKB2" s="275"/>
      <c r="TKC2" s="276"/>
      <c r="TKD2" s="276"/>
      <c r="TKE2" s="276"/>
      <c r="TKI2" s="275"/>
      <c r="TKJ2" s="275"/>
      <c r="TKK2" s="276"/>
      <c r="TKL2" s="276"/>
      <c r="TKM2" s="276"/>
      <c r="TKQ2" s="275"/>
      <c r="TKR2" s="275"/>
      <c r="TKS2" s="276"/>
      <c r="TKT2" s="276"/>
      <c r="TKU2" s="276"/>
      <c r="TKY2" s="275"/>
      <c r="TKZ2" s="275"/>
      <c r="TLA2" s="276"/>
      <c r="TLB2" s="276"/>
      <c r="TLC2" s="276"/>
      <c r="TLG2" s="275"/>
      <c r="TLH2" s="275"/>
      <c r="TLI2" s="276"/>
      <c r="TLJ2" s="276"/>
      <c r="TLK2" s="276"/>
      <c r="TLO2" s="275"/>
      <c r="TLP2" s="275"/>
      <c r="TLQ2" s="276"/>
      <c r="TLR2" s="276"/>
      <c r="TLS2" s="276"/>
      <c r="TLW2" s="275"/>
      <c r="TLX2" s="275"/>
      <c r="TLY2" s="276"/>
      <c r="TLZ2" s="276"/>
      <c r="TMA2" s="276"/>
      <c r="TME2" s="275"/>
      <c r="TMF2" s="275"/>
      <c r="TMG2" s="276"/>
      <c r="TMH2" s="276"/>
      <c r="TMI2" s="276"/>
      <c r="TMM2" s="275"/>
      <c r="TMN2" s="275"/>
      <c r="TMO2" s="276"/>
      <c r="TMP2" s="276"/>
      <c r="TMQ2" s="276"/>
      <c r="TMU2" s="275"/>
      <c r="TMV2" s="275"/>
      <c r="TMW2" s="276"/>
      <c r="TMX2" s="276"/>
      <c r="TMY2" s="276"/>
      <c r="TNC2" s="275"/>
      <c r="TND2" s="275"/>
      <c r="TNE2" s="276"/>
      <c r="TNF2" s="276"/>
      <c r="TNG2" s="276"/>
      <c r="TNK2" s="275"/>
      <c r="TNL2" s="275"/>
      <c r="TNM2" s="276"/>
      <c r="TNN2" s="276"/>
      <c r="TNO2" s="276"/>
      <c r="TNS2" s="275"/>
      <c r="TNT2" s="275"/>
      <c r="TNU2" s="276"/>
      <c r="TNV2" s="276"/>
      <c r="TNW2" s="276"/>
      <c r="TOA2" s="275"/>
      <c r="TOB2" s="275"/>
      <c r="TOC2" s="276"/>
      <c r="TOD2" s="276"/>
      <c r="TOE2" s="276"/>
      <c r="TOI2" s="275"/>
      <c r="TOJ2" s="275"/>
      <c r="TOK2" s="276"/>
      <c r="TOL2" s="276"/>
      <c r="TOM2" s="276"/>
      <c r="TOQ2" s="275"/>
      <c r="TOR2" s="275"/>
      <c r="TOS2" s="276"/>
      <c r="TOT2" s="276"/>
      <c r="TOU2" s="276"/>
      <c r="TOY2" s="275"/>
      <c r="TOZ2" s="275"/>
      <c r="TPA2" s="276"/>
      <c r="TPB2" s="276"/>
      <c r="TPC2" s="276"/>
      <c r="TPG2" s="275"/>
      <c r="TPH2" s="275"/>
      <c r="TPI2" s="276"/>
      <c r="TPJ2" s="276"/>
      <c r="TPK2" s="276"/>
      <c r="TPO2" s="275"/>
      <c r="TPP2" s="275"/>
      <c r="TPQ2" s="276"/>
      <c r="TPR2" s="276"/>
      <c r="TPS2" s="276"/>
      <c r="TPW2" s="275"/>
      <c r="TPX2" s="275"/>
      <c r="TPY2" s="276"/>
      <c r="TPZ2" s="276"/>
      <c r="TQA2" s="276"/>
      <c r="TQE2" s="275"/>
      <c r="TQF2" s="275"/>
      <c r="TQG2" s="276"/>
      <c r="TQH2" s="276"/>
      <c r="TQI2" s="276"/>
      <c r="TQM2" s="275"/>
      <c r="TQN2" s="275"/>
      <c r="TQO2" s="276"/>
      <c r="TQP2" s="276"/>
      <c r="TQQ2" s="276"/>
      <c r="TQU2" s="275"/>
      <c r="TQV2" s="275"/>
      <c r="TQW2" s="276"/>
      <c r="TQX2" s="276"/>
      <c r="TQY2" s="276"/>
      <c r="TRC2" s="275"/>
      <c r="TRD2" s="275"/>
      <c r="TRE2" s="276"/>
      <c r="TRF2" s="276"/>
      <c r="TRG2" s="276"/>
      <c r="TRK2" s="275"/>
      <c r="TRL2" s="275"/>
      <c r="TRM2" s="276"/>
      <c r="TRN2" s="276"/>
      <c r="TRO2" s="276"/>
      <c r="TRS2" s="275"/>
      <c r="TRT2" s="275"/>
      <c r="TRU2" s="276"/>
      <c r="TRV2" s="276"/>
      <c r="TRW2" s="276"/>
      <c r="TSA2" s="275"/>
      <c r="TSB2" s="275"/>
      <c r="TSC2" s="276"/>
      <c r="TSD2" s="276"/>
      <c r="TSE2" s="276"/>
      <c r="TSI2" s="275"/>
      <c r="TSJ2" s="275"/>
      <c r="TSK2" s="276"/>
      <c r="TSL2" s="276"/>
      <c r="TSM2" s="276"/>
      <c r="TSQ2" s="275"/>
      <c r="TSR2" s="275"/>
      <c r="TSS2" s="276"/>
      <c r="TST2" s="276"/>
      <c r="TSU2" s="276"/>
      <c r="TSY2" s="275"/>
      <c r="TSZ2" s="275"/>
      <c r="TTA2" s="276"/>
      <c r="TTB2" s="276"/>
      <c r="TTC2" s="276"/>
      <c r="TTG2" s="275"/>
      <c r="TTH2" s="275"/>
      <c r="TTI2" s="276"/>
      <c r="TTJ2" s="276"/>
      <c r="TTK2" s="276"/>
      <c r="TTO2" s="275"/>
      <c r="TTP2" s="275"/>
      <c r="TTQ2" s="276"/>
      <c r="TTR2" s="276"/>
      <c r="TTS2" s="276"/>
      <c r="TTW2" s="275"/>
      <c r="TTX2" s="275"/>
      <c r="TTY2" s="276"/>
      <c r="TTZ2" s="276"/>
      <c r="TUA2" s="276"/>
      <c r="TUE2" s="275"/>
      <c r="TUF2" s="275"/>
      <c r="TUG2" s="276"/>
      <c r="TUH2" s="276"/>
      <c r="TUI2" s="276"/>
      <c r="TUM2" s="275"/>
      <c r="TUN2" s="275"/>
      <c r="TUO2" s="276"/>
      <c r="TUP2" s="276"/>
      <c r="TUQ2" s="276"/>
      <c r="TUU2" s="275"/>
      <c r="TUV2" s="275"/>
      <c r="TUW2" s="276"/>
      <c r="TUX2" s="276"/>
      <c r="TUY2" s="276"/>
      <c r="TVC2" s="275"/>
      <c r="TVD2" s="275"/>
      <c r="TVE2" s="276"/>
      <c r="TVF2" s="276"/>
      <c r="TVG2" s="276"/>
      <c r="TVK2" s="275"/>
      <c r="TVL2" s="275"/>
      <c r="TVM2" s="276"/>
      <c r="TVN2" s="276"/>
      <c r="TVO2" s="276"/>
      <c r="TVS2" s="275"/>
      <c r="TVT2" s="275"/>
      <c r="TVU2" s="276"/>
      <c r="TVV2" s="276"/>
      <c r="TVW2" s="276"/>
      <c r="TWA2" s="275"/>
      <c r="TWB2" s="275"/>
      <c r="TWC2" s="276"/>
      <c r="TWD2" s="276"/>
      <c r="TWE2" s="276"/>
      <c r="TWI2" s="275"/>
      <c r="TWJ2" s="275"/>
      <c r="TWK2" s="276"/>
      <c r="TWL2" s="276"/>
      <c r="TWM2" s="276"/>
      <c r="TWQ2" s="275"/>
      <c r="TWR2" s="275"/>
      <c r="TWS2" s="276"/>
      <c r="TWT2" s="276"/>
      <c r="TWU2" s="276"/>
      <c r="TWY2" s="275"/>
      <c r="TWZ2" s="275"/>
      <c r="TXA2" s="276"/>
      <c r="TXB2" s="276"/>
      <c r="TXC2" s="276"/>
      <c r="TXG2" s="275"/>
      <c r="TXH2" s="275"/>
      <c r="TXI2" s="276"/>
      <c r="TXJ2" s="276"/>
      <c r="TXK2" s="276"/>
      <c r="TXO2" s="275"/>
      <c r="TXP2" s="275"/>
      <c r="TXQ2" s="276"/>
      <c r="TXR2" s="276"/>
      <c r="TXS2" s="276"/>
      <c r="TXW2" s="275"/>
      <c r="TXX2" s="275"/>
      <c r="TXY2" s="276"/>
      <c r="TXZ2" s="276"/>
      <c r="TYA2" s="276"/>
      <c r="TYE2" s="275"/>
      <c r="TYF2" s="275"/>
      <c r="TYG2" s="276"/>
      <c r="TYH2" s="276"/>
      <c r="TYI2" s="276"/>
      <c r="TYM2" s="275"/>
      <c r="TYN2" s="275"/>
      <c r="TYO2" s="276"/>
      <c r="TYP2" s="276"/>
      <c r="TYQ2" s="276"/>
      <c r="TYU2" s="275"/>
      <c r="TYV2" s="275"/>
      <c r="TYW2" s="276"/>
      <c r="TYX2" s="276"/>
      <c r="TYY2" s="276"/>
      <c r="TZC2" s="275"/>
      <c r="TZD2" s="275"/>
      <c r="TZE2" s="276"/>
      <c r="TZF2" s="276"/>
      <c r="TZG2" s="276"/>
      <c r="TZK2" s="275"/>
      <c r="TZL2" s="275"/>
      <c r="TZM2" s="276"/>
      <c r="TZN2" s="276"/>
      <c r="TZO2" s="276"/>
      <c r="TZS2" s="275"/>
      <c r="TZT2" s="275"/>
      <c r="TZU2" s="276"/>
      <c r="TZV2" s="276"/>
      <c r="TZW2" s="276"/>
      <c r="UAA2" s="275"/>
      <c r="UAB2" s="275"/>
      <c r="UAC2" s="276"/>
      <c r="UAD2" s="276"/>
      <c r="UAE2" s="276"/>
      <c r="UAI2" s="275"/>
      <c r="UAJ2" s="275"/>
      <c r="UAK2" s="276"/>
      <c r="UAL2" s="276"/>
      <c r="UAM2" s="276"/>
      <c r="UAQ2" s="275"/>
      <c r="UAR2" s="275"/>
      <c r="UAS2" s="276"/>
      <c r="UAT2" s="276"/>
      <c r="UAU2" s="276"/>
      <c r="UAY2" s="275"/>
      <c r="UAZ2" s="275"/>
      <c r="UBA2" s="276"/>
      <c r="UBB2" s="276"/>
      <c r="UBC2" s="276"/>
      <c r="UBG2" s="275"/>
      <c r="UBH2" s="275"/>
      <c r="UBI2" s="276"/>
      <c r="UBJ2" s="276"/>
      <c r="UBK2" s="276"/>
      <c r="UBO2" s="275"/>
      <c r="UBP2" s="275"/>
      <c r="UBQ2" s="276"/>
      <c r="UBR2" s="276"/>
      <c r="UBS2" s="276"/>
      <c r="UBW2" s="275"/>
      <c r="UBX2" s="275"/>
      <c r="UBY2" s="276"/>
      <c r="UBZ2" s="276"/>
      <c r="UCA2" s="276"/>
      <c r="UCE2" s="275"/>
      <c r="UCF2" s="275"/>
      <c r="UCG2" s="276"/>
      <c r="UCH2" s="276"/>
      <c r="UCI2" s="276"/>
      <c r="UCM2" s="275"/>
      <c r="UCN2" s="275"/>
      <c r="UCO2" s="276"/>
      <c r="UCP2" s="276"/>
      <c r="UCQ2" s="276"/>
      <c r="UCU2" s="275"/>
      <c r="UCV2" s="275"/>
      <c r="UCW2" s="276"/>
      <c r="UCX2" s="276"/>
      <c r="UCY2" s="276"/>
      <c r="UDC2" s="275"/>
      <c r="UDD2" s="275"/>
      <c r="UDE2" s="276"/>
      <c r="UDF2" s="276"/>
      <c r="UDG2" s="276"/>
      <c r="UDK2" s="275"/>
      <c r="UDL2" s="275"/>
      <c r="UDM2" s="276"/>
      <c r="UDN2" s="276"/>
      <c r="UDO2" s="276"/>
      <c r="UDS2" s="275"/>
      <c r="UDT2" s="275"/>
      <c r="UDU2" s="276"/>
      <c r="UDV2" s="276"/>
      <c r="UDW2" s="276"/>
      <c r="UEA2" s="275"/>
      <c r="UEB2" s="275"/>
      <c r="UEC2" s="276"/>
      <c r="UED2" s="276"/>
      <c r="UEE2" s="276"/>
      <c r="UEI2" s="275"/>
      <c r="UEJ2" s="275"/>
      <c r="UEK2" s="276"/>
      <c r="UEL2" s="276"/>
      <c r="UEM2" s="276"/>
      <c r="UEQ2" s="275"/>
      <c r="UER2" s="275"/>
      <c r="UES2" s="276"/>
      <c r="UET2" s="276"/>
      <c r="UEU2" s="276"/>
      <c r="UEY2" s="275"/>
      <c r="UEZ2" s="275"/>
      <c r="UFA2" s="276"/>
      <c r="UFB2" s="276"/>
      <c r="UFC2" s="276"/>
      <c r="UFG2" s="275"/>
      <c r="UFH2" s="275"/>
      <c r="UFI2" s="276"/>
      <c r="UFJ2" s="276"/>
      <c r="UFK2" s="276"/>
      <c r="UFO2" s="275"/>
      <c r="UFP2" s="275"/>
      <c r="UFQ2" s="276"/>
      <c r="UFR2" s="276"/>
      <c r="UFS2" s="276"/>
      <c r="UFW2" s="275"/>
      <c r="UFX2" s="275"/>
      <c r="UFY2" s="276"/>
      <c r="UFZ2" s="276"/>
      <c r="UGA2" s="276"/>
      <c r="UGE2" s="275"/>
      <c r="UGF2" s="275"/>
      <c r="UGG2" s="276"/>
      <c r="UGH2" s="276"/>
      <c r="UGI2" s="276"/>
      <c r="UGM2" s="275"/>
      <c r="UGN2" s="275"/>
      <c r="UGO2" s="276"/>
      <c r="UGP2" s="276"/>
      <c r="UGQ2" s="276"/>
      <c r="UGU2" s="275"/>
      <c r="UGV2" s="275"/>
      <c r="UGW2" s="276"/>
      <c r="UGX2" s="276"/>
      <c r="UGY2" s="276"/>
      <c r="UHC2" s="275"/>
      <c r="UHD2" s="275"/>
      <c r="UHE2" s="276"/>
      <c r="UHF2" s="276"/>
      <c r="UHG2" s="276"/>
      <c r="UHK2" s="275"/>
      <c r="UHL2" s="275"/>
      <c r="UHM2" s="276"/>
      <c r="UHN2" s="276"/>
      <c r="UHO2" s="276"/>
      <c r="UHS2" s="275"/>
      <c r="UHT2" s="275"/>
      <c r="UHU2" s="276"/>
      <c r="UHV2" s="276"/>
      <c r="UHW2" s="276"/>
      <c r="UIA2" s="275"/>
      <c r="UIB2" s="275"/>
      <c r="UIC2" s="276"/>
      <c r="UID2" s="276"/>
      <c r="UIE2" s="276"/>
      <c r="UII2" s="275"/>
      <c r="UIJ2" s="275"/>
      <c r="UIK2" s="276"/>
      <c r="UIL2" s="276"/>
      <c r="UIM2" s="276"/>
      <c r="UIQ2" s="275"/>
      <c r="UIR2" s="275"/>
      <c r="UIS2" s="276"/>
      <c r="UIT2" s="276"/>
      <c r="UIU2" s="276"/>
      <c r="UIY2" s="275"/>
      <c r="UIZ2" s="275"/>
      <c r="UJA2" s="276"/>
      <c r="UJB2" s="276"/>
      <c r="UJC2" s="276"/>
      <c r="UJG2" s="275"/>
      <c r="UJH2" s="275"/>
      <c r="UJI2" s="276"/>
      <c r="UJJ2" s="276"/>
      <c r="UJK2" s="276"/>
      <c r="UJO2" s="275"/>
      <c r="UJP2" s="275"/>
      <c r="UJQ2" s="276"/>
      <c r="UJR2" s="276"/>
      <c r="UJS2" s="276"/>
      <c r="UJW2" s="275"/>
      <c r="UJX2" s="275"/>
      <c r="UJY2" s="276"/>
      <c r="UJZ2" s="276"/>
      <c r="UKA2" s="276"/>
      <c r="UKE2" s="275"/>
      <c r="UKF2" s="275"/>
      <c r="UKG2" s="276"/>
      <c r="UKH2" s="276"/>
      <c r="UKI2" s="276"/>
      <c r="UKM2" s="275"/>
      <c r="UKN2" s="275"/>
      <c r="UKO2" s="276"/>
      <c r="UKP2" s="276"/>
      <c r="UKQ2" s="276"/>
      <c r="UKU2" s="275"/>
      <c r="UKV2" s="275"/>
      <c r="UKW2" s="276"/>
      <c r="UKX2" s="276"/>
      <c r="UKY2" s="276"/>
      <c r="ULC2" s="275"/>
      <c r="ULD2" s="275"/>
      <c r="ULE2" s="276"/>
      <c r="ULF2" s="276"/>
      <c r="ULG2" s="276"/>
      <c r="ULK2" s="275"/>
      <c r="ULL2" s="275"/>
      <c r="ULM2" s="276"/>
      <c r="ULN2" s="276"/>
      <c r="ULO2" s="276"/>
      <c r="ULS2" s="275"/>
      <c r="ULT2" s="275"/>
      <c r="ULU2" s="276"/>
      <c r="ULV2" s="276"/>
      <c r="ULW2" s="276"/>
      <c r="UMA2" s="275"/>
      <c r="UMB2" s="275"/>
      <c r="UMC2" s="276"/>
      <c r="UMD2" s="276"/>
      <c r="UME2" s="276"/>
      <c r="UMI2" s="275"/>
      <c r="UMJ2" s="275"/>
      <c r="UMK2" s="276"/>
      <c r="UML2" s="276"/>
      <c r="UMM2" s="276"/>
      <c r="UMQ2" s="275"/>
      <c r="UMR2" s="275"/>
      <c r="UMS2" s="276"/>
      <c r="UMT2" s="276"/>
      <c r="UMU2" s="276"/>
      <c r="UMY2" s="275"/>
      <c r="UMZ2" s="275"/>
      <c r="UNA2" s="276"/>
      <c r="UNB2" s="276"/>
      <c r="UNC2" s="276"/>
      <c r="UNG2" s="275"/>
      <c r="UNH2" s="275"/>
      <c r="UNI2" s="276"/>
      <c r="UNJ2" s="276"/>
      <c r="UNK2" s="276"/>
      <c r="UNO2" s="275"/>
      <c r="UNP2" s="275"/>
      <c r="UNQ2" s="276"/>
      <c r="UNR2" s="276"/>
      <c r="UNS2" s="276"/>
      <c r="UNW2" s="275"/>
      <c r="UNX2" s="275"/>
      <c r="UNY2" s="276"/>
      <c r="UNZ2" s="276"/>
      <c r="UOA2" s="276"/>
      <c r="UOE2" s="275"/>
      <c r="UOF2" s="275"/>
      <c r="UOG2" s="276"/>
      <c r="UOH2" s="276"/>
      <c r="UOI2" s="276"/>
      <c r="UOM2" s="275"/>
      <c r="UON2" s="275"/>
      <c r="UOO2" s="276"/>
      <c r="UOP2" s="276"/>
      <c r="UOQ2" s="276"/>
      <c r="UOU2" s="275"/>
      <c r="UOV2" s="275"/>
      <c r="UOW2" s="276"/>
      <c r="UOX2" s="276"/>
      <c r="UOY2" s="276"/>
      <c r="UPC2" s="275"/>
      <c r="UPD2" s="275"/>
      <c r="UPE2" s="276"/>
      <c r="UPF2" s="276"/>
      <c r="UPG2" s="276"/>
      <c r="UPK2" s="275"/>
      <c r="UPL2" s="275"/>
      <c r="UPM2" s="276"/>
      <c r="UPN2" s="276"/>
      <c r="UPO2" s="276"/>
      <c r="UPS2" s="275"/>
      <c r="UPT2" s="275"/>
      <c r="UPU2" s="276"/>
      <c r="UPV2" s="276"/>
      <c r="UPW2" s="276"/>
      <c r="UQA2" s="275"/>
      <c r="UQB2" s="275"/>
      <c r="UQC2" s="276"/>
      <c r="UQD2" s="276"/>
      <c r="UQE2" s="276"/>
      <c r="UQI2" s="275"/>
      <c r="UQJ2" s="275"/>
      <c r="UQK2" s="276"/>
      <c r="UQL2" s="276"/>
      <c r="UQM2" s="276"/>
      <c r="UQQ2" s="275"/>
      <c r="UQR2" s="275"/>
      <c r="UQS2" s="276"/>
      <c r="UQT2" s="276"/>
      <c r="UQU2" s="276"/>
      <c r="UQY2" s="275"/>
      <c r="UQZ2" s="275"/>
      <c r="URA2" s="276"/>
      <c r="URB2" s="276"/>
      <c r="URC2" s="276"/>
      <c r="URG2" s="275"/>
      <c r="URH2" s="275"/>
      <c r="URI2" s="276"/>
      <c r="URJ2" s="276"/>
      <c r="URK2" s="276"/>
      <c r="URO2" s="275"/>
      <c r="URP2" s="275"/>
      <c r="URQ2" s="276"/>
      <c r="URR2" s="276"/>
      <c r="URS2" s="276"/>
      <c r="URW2" s="275"/>
      <c r="URX2" s="275"/>
      <c r="URY2" s="276"/>
      <c r="URZ2" s="276"/>
      <c r="USA2" s="276"/>
      <c r="USE2" s="275"/>
      <c r="USF2" s="275"/>
      <c r="USG2" s="276"/>
      <c r="USH2" s="276"/>
      <c r="USI2" s="276"/>
      <c r="USM2" s="275"/>
      <c r="USN2" s="275"/>
      <c r="USO2" s="276"/>
      <c r="USP2" s="276"/>
      <c r="USQ2" s="276"/>
      <c r="USU2" s="275"/>
      <c r="USV2" s="275"/>
      <c r="USW2" s="276"/>
      <c r="USX2" s="276"/>
      <c r="USY2" s="276"/>
      <c r="UTC2" s="275"/>
      <c r="UTD2" s="275"/>
      <c r="UTE2" s="276"/>
      <c r="UTF2" s="276"/>
      <c r="UTG2" s="276"/>
      <c r="UTK2" s="275"/>
      <c r="UTL2" s="275"/>
      <c r="UTM2" s="276"/>
      <c r="UTN2" s="276"/>
      <c r="UTO2" s="276"/>
      <c r="UTS2" s="275"/>
      <c r="UTT2" s="275"/>
      <c r="UTU2" s="276"/>
      <c r="UTV2" s="276"/>
      <c r="UTW2" s="276"/>
      <c r="UUA2" s="275"/>
      <c r="UUB2" s="275"/>
      <c r="UUC2" s="276"/>
      <c r="UUD2" s="276"/>
      <c r="UUE2" s="276"/>
      <c r="UUI2" s="275"/>
      <c r="UUJ2" s="275"/>
      <c r="UUK2" s="276"/>
      <c r="UUL2" s="276"/>
      <c r="UUM2" s="276"/>
      <c r="UUQ2" s="275"/>
      <c r="UUR2" s="275"/>
      <c r="UUS2" s="276"/>
      <c r="UUT2" s="276"/>
      <c r="UUU2" s="276"/>
      <c r="UUY2" s="275"/>
      <c r="UUZ2" s="275"/>
      <c r="UVA2" s="276"/>
      <c r="UVB2" s="276"/>
      <c r="UVC2" s="276"/>
      <c r="UVG2" s="275"/>
      <c r="UVH2" s="275"/>
      <c r="UVI2" s="276"/>
      <c r="UVJ2" s="276"/>
      <c r="UVK2" s="276"/>
      <c r="UVO2" s="275"/>
      <c r="UVP2" s="275"/>
      <c r="UVQ2" s="276"/>
      <c r="UVR2" s="276"/>
      <c r="UVS2" s="276"/>
      <c r="UVW2" s="275"/>
      <c r="UVX2" s="275"/>
      <c r="UVY2" s="276"/>
      <c r="UVZ2" s="276"/>
      <c r="UWA2" s="276"/>
      <c r="UWE2" s="275"/>
      <c r="UWF2" s="275"/>
      <c r="UWG2" s="276"/>
      <c r="UWH2" s="276"/>
      <c r="UWI2" s="276"/>
      <c r="UWM2" s="275"/>
      <c r="UWN2" s="275"/>
      <c r="UWO2" s="276"/>
      <c r="UWP2" s="276"/>
      <c r="UWQ2" s="276"/>
      <c r="UWU2" s="275"/>
      <c r="UWV2" s="275"/>
      <c r="UWW2" s="276"/>
      <c r="UWX2" s="276"/>
      <c r="UWY2" s="276"/>
      <c r="UXC2" s="275"/>
      <c r="UXD2" s="275"/>
      <c r="UXE2" s="276"/>
      <c r="UXF2" s="276"/>
      <c r="UXG2" s="276"/>
      <c r="UXK2" s="275"/>
      <c r="UXL2" s="275"/>
      <c r="UXM2" s="276"/>
      <c r="UXN2" s="276"/>
      <c r="UXO2" s="276"/>
      <c r="UXS2" s="275"/>
      <c r="UXT2" s="275"/>
      <c r="UXU2" s="276"/>
      <c r="UXV2" s="276"/>
      <c r="UXW2" s="276"/>
      <c r="UYA2" s="275"/>
      <c r="UYB2" s="275"/>
      <c r="UYC2" s="276"/>
      <c r="UYD2" s="276"/>
      <c r="UYE2" s="276"/>
      <c r="UYI2" s="275"/>
      <c r="UYJ2" s="275"/>
      <c r="UYK2" s="276"/>
      <c r="UYL2" s="276"/>
      <c r="UYM2" s="276"/>
      <c r="UYQ2" s="275"/>
      <c r="UYR2" s="275"/>
      <c r="UYS2" s="276"/>
      <c r="UYT2" s="276"/>
      <c r="UYU2" s="276"/>
      <c r="UYY2" s="275"/>
      <c r="UYZ2" s="275"/>
      <c r="UZA2" s="276"/>
      <c r="UZB2" s="276"/>
      <c r="UZC2" s="276"/>
      <c r="UZG2" s="275"/>
      <c r="UZH2" s="275"/>
      <c r="UZI2" s="276"/>
      <c r="UZJ2" s="276"/>
      <c r="UZK2" s="276"/>
      <c r="UZO2" s="275"/>
      <c r="UZP2" s="275"/>
      <c r="UZQ2" s="276"/>
      <c r="UZR2" s="276"/>
      <c r="UZS2" s="276"/>
      <c r="UZW2" s="275"/>
      <c r="UZX2" s="275"/>
      <c r="UZY2" s="276"/>
      <c r="UZZ2" s="276"/>
      <c r="VAA2" s="276"/>
      <c r="VAE2" s="275"/>
      <c r="VAF2" s="275"/>
      <c r="VAG2" s="276"/>
      <c r="VAH2" s="276"/>
      <c r="VAI2" s="276"/>
      <c r="VAM2" s="275"/>
      <c r="VAN2" s="275"/>
      <c r="VAO2" s="276"/>
      <c r="VAP2" s="276"/>
      <c r="VAQ2" s="276"/>
      <c r="VAU2" s="275"/>
      <c r="VAV2" s="275"/>
      <c r="VAW2" s="276"/>
      <c r="VAX2" s="276"/>
      <c r="VAY2" s="276"/>
      <c r="VBC2" s="275"/>
      <c r="VBD2" s="275"/>
      <c r="VBE2" s="276"/>
      <c r="VBF2" s="276"/>
      <c r="VBG2" s="276"/>
      <c r="VBK2" s="275"/>
      <c r="VBL2" s="275"/>
      <c r="VBM2" s="276"/>
      <c r="VBN2" s="276"/>
      <c r="VBO2" s="276"/>
      <c r="VBS2" s="275"/>
      <c r="VBT2" s="275"/>
      <c r="VBU2" s="276"/>
      <c r="VBV2" s="276"/>
      <c r="VBW2" s="276"/>
      <c r="VCA2" s="275"/>
      <c r="VCB2" s="275"/>
      <c r="VCC2" s="276"/>
      <c r="VCD2" s="276"/>
      <c r="VCE2" s="276"/>
      <c r="VCI2" s="275"/>
      <c r="VCJ2" s="275"/>
      <c r="VCK2" s="276"/>
      <c r="VCL2" s="276"/>
      <c r="VCM2" s="276"/>
      <c r="VCQ2" s="275"/>
      <c r="VCR2" s="275"/>
      <c r="VCS2" s="276"/>
      <c r="VCT2" s="276"/>
      <c r="VCU2" s="276"/>
      <c r="VCY2" s="275"/>
      <c r="VCZ2" s="275"/>
      <c r="VDA2" s="276"/>
      <c r="VDB2" s="276"/>
      <c r="VDC2" s="276"/>
      <c r="VDG2" s="275"/>
      <c r="VDH2" s="275"/>
      <c r="VDI2" s="276"/>
      <c r="VDJ2" s="276"/>
      <c r="VDK2" s="276"/>
      <c r="VDO2" s="275"/>
      <c r="VDP2" s="275"/>
      <c r="VDQ2" s="276"/>
      <c r="VDR2" s="276"/>
      <c r="VDS2" s="276"/>
      <c r="VDW2" s="275"/>
      <c r="VDX2" s="275"/>
      <c r="VDY2" s="276"/>
      <c r="VDZ2" s="276"/>
      <c r="VEA2" s="276"/>
      <c r="VEE2" s="275"/>
      <c r="VEF2" s="275"/>
      <c r="VEG2" s="276"/>
      <c r="VEH2" s="276"/>
      <c r="VEI2" s="276"/>
      <c r="VEM2" s="275"/>
      <c r="VEN2" s="275"/>
      <c r="VEO2" s="276"/>
      <c r="VEP2" s="276"/>
      <c r="VEQ2" s="276"/>
      <c r="VEU2" s="275"/>
      <c r="VEV2" s="275"/>
      <c r="VEW2" s="276"/>
      <c r="VEX2" s="276"/>
      <c r="VEY2" s="276"/>
      <c r="VFC2" s="275"/>
      <c r="VFD2" s="275"/>
      <c r="VFE2" s="276"/>
      <c r="VFF2" s="276"/>
      <c r="VFG2" s="276"/>
      <c r="VFK2" s="275"/>
      <c r="VFL2" s="275"/>
      <c r="VFM2" s="276"/>
      <c r="VFN2" s="276"/>
      <c r="VFO2" s="276"/>
      <c r="VFS2" s="275"/>
      <c r="VFT2" s="275"/>
      <c r="VFU2" s="276"/>
      <c r="VFV2" s="276"/>
      <c r="VFW2" s="276"/>
      <c r="VGA2" s="275"/>
      <c r="VGB2" s="275"/>
      <c r="VGC2" s="276"/>
      <c r="VGD2" s="276"/>
      <c r="VGE2" s="276"/>
      <c r="VGI2" s="275"/>
      <c r="VGJ2" s="275"/>
      <c r="VGK2" s="276"/>
      <c r="VGL2" s="276"/>
      <c r="VGM2" s="276"/>
      <c r="VGQ2" s="275"/>
      <c r="VGR2" s="275"/>
      <c r="VGS2" s="276"/>
      <c r="VGT2" s="276"/>
      <c r="VGU2" s="276"/>
      <c r="VGY2" s="275"/>
      <c r="VGZ2" s="275"/>
      <c r="VHA2" s="276"/>
      <c r="VHB2" s="276"/>
      <c r="VHC2" s="276"/>
      <c r="VHG2" s="275"/>
      <c r="VHH2" s="275"/>
      <c r="VHI2" s="276"/>
      <c r="VHJ2" s="276"/>
      <c r="VHK2" s="276"/>
      <c r="VHO2" s="275"/>
      <c r="VHP2" s="275"/>
      <c r="VHQ2" s="276"/>
      <c r="VHR2" s="276"/>
      <c r="VHS2" s="276"/>
      <c r="VHW2" s="275"/>
      <c r="VHX2" s="275"/>
      <c r="VHY2" s="276"/>
      <c r="VHZ2" s="276"/>
      <c r="VIA2" s="276"/>
      <c r="VIE2" s="275"/>
      <c r="VIF2" s="275"/>
      <c r="VIG2" s="276"/>
      <c r="VIH2" s="276"/>
      <c r="VII2" s="276"/>
      <c r="VIM2" s="275"/>
      <c r="VIN2" s="275"/>
      <c r="VIO2" s="276"/>
      <c r="VIP2" s="276"/>
      <c r="VIQ2" s="276"/>
      <c r="VIU2" s="275"/>
      <c r="VIV2" s="275"/>
      <c r="VIW2" s="276"/>
      <c r="VIX2" s="276"/>
      <c r="VIY2" s="276"/>
      <c r="VJC2" s="275"/>
      <c r="VJD2" s="275"/>
      <c r="VJE2" s="276"/>
      <c r="VJF2" s="276"/>
      <c r="VJG2" s="276"/>
      <c r="VJK2" s="275"/>
      <c r="VJL2" s="275"/>
      <c r="VJM2" s="276"/>
      <c r="VJN2" s="276"/>
      <c r="VJO2" s="276"/>
      <c r="VJS2" s="275"/>
      <c r="VJT2" s="275"/>
      <c r="VJU2" s="276"/>
      <c r="VJV2" s="276"/>
      <c r="VJW2" s="276"/>
      <c r="VKA2" s="275"/>
      <c r="VKB2" s="275"/>
      <c r="VKC2" s="276"/>
      <c r="VKD2" s="276"/>
      <c r="VKE2" s="276"/>
      <c r="VKI2" s="275"/>
      <c r="VKJ2" s="275"/>
      <c r="VKK2" s="276"/>
      <c r="VKL2" s="276"/>
      <c r="VKM2" s="276"/>
      <c r="VKQ2" s="275"/>
      <c r="VKR2" s="275"/>
      <c r="VKS2" s="276"/>
      <c r="VKT2" s="276"/>
      <c r="VKU2" s="276"/>
      <c r="VKY2" s="275"/>
      <c r="VKZ2" s="275"/>
      <c r="VLA2" s="276"/>
      <c r="VLB2" s="276"/>
      <c r="VLC2" s="276"/>
      <c r="VLG2" s="275"/>
      <c r="VLH2" s="275"/>
      <c r="VLI2" s="276"/>
      <c r="VLJ2" s="276"/>
      <c r="VLK2" s="276"/>
      <c r="VLO2" s="275"/>
      <c r="VLP2" s="275"/>
      <c r="VLQ2" s="276"/>
      <c r="VLR2" s="276"/>
      <c r="VLS2" s="276"/>
      <c r="VLW2" s="275"/>
      <c r="VLX2" s="275"/>
      <c r="VLY2" s="276"/>
      <c r="VLZ2" s="276"/>
      <c r="VMA2" s="276"/>
      <c r="VME2" s="275"/>
      <c r="VMF2" s="275"/>
      <c r="VMG2" s="276"/>
      <c r="VMH2" s="276"/>
      <c r="VMI2" s="276"/>
      <c r="VMM2" s="275"/>
      <c r="VMN2" s="275"/>
      <c r="VMO2" s="276"/>
      <c r="VMP2" s="276"/>
      <c r="VMQ2" s="276"/>
      <c r="VMU2" s="275"/>
      <c r="VMV2" s="275"/>
      <c r="VMW2" s="276"/>
      <c r="VMX2" s="276"/>
      <c r="VMY2" s="276"/>
      <c r="VNC2" s="275"/>
      <c r="VND2" s="275"/>
      <c r="VNE2" s="276"/>
      <c r="VNF2" s="276"/>
      <c r="VNG2" s="276"/>
      <c r="VNK2" s="275"/>
      <c r="VNL2" s="275"/>
      <c r="VNM2" s="276"/>
      <c r="VNN2" s="276"/>
      <c r="VNO2" s="276"/>
      <c r="VNS2" s="275"/>
      <c r="VNT2" s="275"/>
      <c r="VNU2" s="276"/>
      <c r="VNV2" s="276"/>
      <c r="VNW2" s="276"/>
      <c r="VOA2" s="275"/>
      <c r="VOB2" s="275"/>
      <c r="VOC2" s="276"/>
      <c r="VOD2" s="276"/>
      <c r="VOE2" s="276"/>
      <c r="VOI2" s="275"/>
      <c r="VOJ2" s="275"/>
      <c r="VOK2" s="276"/>
      <c r="VOL2" s="276"/>
      <c r="VOM2" s="276"/>
      <c r="VOQ2" s="275"/>
      <c r="VOR2" s="275"/>
      <c r="VOS2" s="276"/>
      <c r="VOT2" s="276"/>
      <c r="VOU2" s="276"/>
      <c r="VOY2" s="275"/>
      <c r="VOZ2" s="275"/>
      <c r="VPA2" s="276"/>
      <c r="VPB2" s="276"/>
      <c r="VPC2" s="276"/>
      <c r="VPG2" s="275"/>
      <c r="VPH2" s="275"/>
      <c r="VPI2" s="276"/>
      <c r="VPJ2" s="276"/>
      <c r="VPK2" s="276"/>
      <c r="VPO2" s="275"/>
      <c r="VPP2" s="275"/>
      <c r="VPQ2" s="276"/>
      <c r="VPR2" s="276"/>
      <c r="VPS2" s="276"/>
      <c r="VPW2" s="275"/>
      <c r="VPX2" s="275"/>
      <c r="VPY2" s="276"/>
      <c r="VPZ2" s="276"/>
      <c r="VQA2" s="276"/>
      <c r="VQE2" s="275"/>
      <c r="VQF2" s="275"/>
      <c r="VQG2" s="276"/>
      <c r="VQH2" s="276"/>
      <c r="VQI2" s="276"/>
      <c r="VQM2" s="275"/>
      <c r="VQN2" s="275"/>
      <c r="VQO2" s="276"/>
      <c r="VQP2" s="276"/>
      <c r="VQQ2" s="276"/>
      <c r="VQU2" s="275"/>
      <c r="VQV2" s="275"/>
      <c r="VQW2" s="276"/>
      <c r="VQX2" s="276"/>
      <c r="VQY2" s="276"/>
      <c r="VRC2" s="275"/>
      <c r="VRD2" s="275"/>
      <c r="VRE2" s="276"/>
      <c r="VRF2" s="276"/>
      <c r="VRG2" s="276"/>
      <c r="VRK2" s="275"/>
      <c r="VRL2" s="275"/>
      <c r="VRM2" s="276"/>
      <c r="VRN2" s="276"/>
      <c r="VRO2" s="276"/>
      <c r="VRS2" s="275"/>
      <c r="VRT2" s="275"/>
      <c r="VRU2" s="276"/>
      <c r="VRV2" s="276"/>
      <c r="VRW2" s="276"/>
      <c r="VSA2" s="275"/>
      <c r="VSB2" s="275"/>
      <c r="VSC2" s="276"/>
      <c r="VSD2" s="276"/>
      <c r="VSE2" s="276"/>
      <c r="VSI2" s="275"/>
      <c r="VSJ2" s="275"/>
      <c r="VSK2" s="276"/>
      <c r="VSL2" s="276"/>
      <c r="VSM2" s="276"/>
      <c r="VSQ2" s="275"/>
      <c r="VSR2" s="275"/>
      <c r="VSS2" s="276"/>
      <c r="VST2" s="276"/>
      <c r="VSU2" s="276"/>
      <c r="VSY2" s="275"/>
      <c r="VSZ2" s="275"/>
      <c r="VTA2" s="276"/>
      <c r="VTB2" s="276"/>
      <c r="VTC2" s="276"/>
      <c r="VTG2" s="275"/>
      <c r="VTH2" s="275"/>
      <c r="VTI2" s="276"/>
      <c r="VTJ2" s="276"/>
      <c r="VTK2" s="276"/>
      <c r="VTO2" s="275"/>
      <c r="VTP2" s="275"/>
      <c r="VTQ2" s="276"/>
      <c r="VTR2" s="276"/>
      <c r="VTS2" s="276"/>
      <c r="VTW2" s="275"/>
      <c r="VTX2" s="275"/>
      <c r="VTY2" s="276"/>
      <c r="VTZ2" s="276"/>
      <c r="VUA2" s="276"/>
      <c r="VUE2" s="275"/>
      <c r="VUF2" s="275"/>
      <c r="VUG2" s="276"/>
      <c r="VUH2" s="276"/>
      <c r="VUI2" s="276"/>
      <c r="VUM2" s="275"/>
      <c r="VUN2" s="275"/>
      <c r="VUO2" s="276"/>
      <c r="VUP2" s="276"/>
      <c r="VUQ2" s="276"/>
      <c r="VUU2" s="275"/>
      <c r="VUV2" s="275"/>
      <c r="VUW2" s="276"/>
      <c r="VUX2" s="276"/>
      <c r="VUY2" s="276"/>
      <c r="VVC2" s="275"/>
      <c r="VVD2" s="275"/>
      <c r="VVE2" s="276"/>
      <c r="VVF2" s="276"/>
      <c r="VVG2" s="276"/>
      <c r="VVK2" s="275"/>
      <c r="VVL2" s="275"/>
      <c r="VVM2" s="276"/>
      <c r="VVN2" s="276"/>
      <c r="VVO2" s="276"/>
      <c r="VVS2" s="275"/>
      <c r="VVT2" s="275"/>
      <c r="VVU2" s="276"/>
      <c r="VVV2" s="276"/>
      <c r="VVW2" s="276"/>
      <c r="VWA2" s="275"/>
      <c r="VWB2" s="275"/>
      <c r="VWC2" s="276"/>
      <c r="VWD2" s="276"/>
      <c r="VWE2" s="276"/>
      <c r="VWI2" s="275"/>
      <c r="VWJ2" s="275"/>
      <c r="VWK2" s="276"/>
      <c r="VWL2" s="276"/>
      <c r="VWM2" s="276"/>
      <c r="VWQ2" s="275"/>
      <c r="VWR2" s="275"/>
      <c r="VWS2" s="276"/>
      <c r="VWT2" s="276"/>
      <c r="VWU2" s="276"/>
      <c r="VWY2" s="275"/>
      <c r="VWZ2" s="275"/>
      <c r="VXA2" s="276"/>
      <c r="VXB2" s="276"/>
      <c r="VXC2" s="276"/>
      <c r="VXG2" s="275"/>
      <c r="VXH2" s="275"/>
      <c r="VXI2" s="276"/>
      <c r="VXJ2" s="276"/>
      <c r="VXK2" s="276"/>
      <c r="VXO2" s="275"/>
      <c r="VXP2" s="275"/>
      <c r="VXQ2" s="276"/>
      <c r="VXR2" s="276"/>
      <c r="VXS2" s="276"/>
      <c r="VXW2" s="275"/>
      <c r="VXX2" s="275"/>
      <c r="VXY2" s="276"/>
      <c r="VXZ2" s="276"/>
      <c r="VYA2" s="276"/>
      <c r="VYE2" s="275"/>
      <c r="VYF2" s="275"/>
      <c r="VYG2" s="276"/>
      <c r="VYH2" s="276"/>
      <c r="VYI2" s="276"/>
      <c r="VYM2" s="275"/>
      <c r="VYN2" s="275"/>
      <c r="VYO2" s="276"/>
      <c r="VYP2" s="276"/>
      <c r="VYQ2" s="276"/>
      <c r="VYU2" s="275"/>
      <c r="VYV2" s="275"/>
      <c r="VYW2" s="276"/>
      <c r="VYX2" s="276"/>
      <c r="VYY2" s="276"/>
      <c r="VZC2" s="275"/>
      <c r="VZD2" s="275"/>
      <c r="VZE2" s="276"/>
      <c r="VZF2" s="276"/>
      <c r="VZG2" s="276"/>
      <c r="VZK2" s="275"/>
      <c r="VZL2" s="275"/>
      <c r="VZM2" s="276"/>
      <c r="VZN2" s="276"/>
      <c r="VZO2" s="276"/>
      <c r="VZS2" s="275"/>
      <c r="VZT2" s="275"/>
      <c r="VZU2" s="276"/>
      <c r="VZV2" s="276"/>
      <c r="VZW2" s="276"/>
      <c r="WAA2" s="275"/>
      <c r="WAB2" s="275"/>
      <c r="WAC2" s="276"/>
      <c r="WAD2" s="276"/>
      <c r="WAE2" s="276"/>
      <c r="WAI2" s="275"/>
      <c r="WAJ2" s="275"/>
      <c r="WAK2" s="276"/>
      <c r="WAL2" s="276"/>
      <c r="WAM2" s="276"/>
      <c r="WAQ2" s="275"/>
      <c r="WAR2" s="275"/>
      <c r="WAS2" s="276"/>
      <c r="WAT2" s="276"/>
      <c r="WAU2" s="276"/>
      <c r="WAY2" s="275"/>
      <c r="WAZ2" s="275"/>
      <c r="WBA2" s="276"/>
      <c r="WBB2" s="276"/>
      <c r="WBC2" s="276"/>
      <c r="WBG2" s="275"/>
      <c r="WBH2" s="275"/>
      <c r="WBI2" s="276"/>
      <c r="WBJ2" s="276"/>
      <c r="WBK2" s="276"/>
      <c r="WBO2" s="275"/>
      <c r="WBP2" s="275"/>
      <c r="WBQ2" s="276"/>
      <c r="WBR2" s="276"/>
      <c r="WBS2" s="276"/>
      <c r="WBW2" s="275"/>
      <c r="WBX2" s="275"/>
      <c r="WBY2" s="276"/>
      <c r="WBZ2" s="276"/>
      <c r="WCA2" s="276"/>
      <c r="WCE2" s="275"/>
      <c r="WCF2" s="275"/>
      <c r="WCG2" s="276"/>
      <c r="WCH2" s="276"/>
      <c r="WCI2" s="276"/>
      <c r="WCM2" s="275"/>
      <c r="WCN2" s="275"/>
      <c r="WCO2" s="276"/>
      <c r="WCP2" s="276"/>
      <c r="WCQ2" s="276"/>
      <c r="WCU2" s="275"/>
      <c r="WCV2" s="275"/>
      <c r="WCW2" s="276"/>
      <c r="WCX2" s="276"/>
      <c r="WCY2" s="276"/>
      <c r="WDC2" s="275"/>
      <c r="WDD2" s="275"/>
      <c r="WDE2" s="276"/>
      <c r="WDF2" s="276"/>
      <c r="WDG2" s="276"/>
      <c r="WDK2" s="275"/>
      <c r="WDL2" s="275"/>
      <c r="WDM2" s="276"/>
      <c r="WDN2" s="276"/>
      <c r="WDO2" s="276"/>
      <c r="WDS2" s="275"/>
      <c r="WDT2" s="275"/>
      <c r="WDU2" s="276"/>
      <c r="WDV2" s="276"/>
      <c r="WDW2" s="276"/>
      <c r="WEA2" s="275"/>
      <c r="WEB2" s="275"/>
      <c r="WEC2" s="276"/>
      <c r="WED2" s="276"/>
      <c r="WEE2" s="276"/>
      <c r="WEI2" s="275"/>
      <c r="WEJ2" s="275"/>
      <c r="WEK2" s="276"/>
      <c r="WEL2" s="276"/>
      <c r="WEM2" s="276"/>
      <c r="WEQ2" s="275"/>
      <c r="WER2" s="275"/>
      <c r="WES2" s="276"/>
      <c r="WET2" s="276"/>
      <c r="WEU2" s="276"/>
      <c r="WEY2" s="275"/>
      <c r="WEZ2" s="275"/>
      <c r="WFA2" s="276"/>
      <c r="WFB2" s="276"/>
      <c r="WFC2" s="276"/>
      <c r="WFG2" s="275"/>
      <c r="WFH2" s="275"/>
      <c r="WFI2" s="276"/>
      <c r="WFJ2" s="276"/>
      <c r="WFK2" s="276"/>
      <c r="WFO2" s="275"/>
      <c r="WFP2" s="275"/>
      <c r="WFQ2" s="276"/>
      <c r="WFR2" s="276"/>
      <c r="WFS2" s="276"/>
      <c r="WFW2" s="275"/>
      <c r="WFX2" s="275"/>
      <c r="WFY2" s="276"/>
      <c r="WFZ2" s="276"/>
      <c r="WGA2" s="276"/>
      <c r="WGE2" s="275"/>
      <c r="WGF2" s="275"/>
      <c r="WGG2" s="276"/>
      <c r="WGH2" s="276"/>
      <c r="WGI2" s="276"/>
      <c r="WGM2" s="275"/>
      <c r="WGN2" s="275"/>
      <c r="WGO2" s="276"/>
      <c r="WGP2" s="276"/>
      <c r="WGQ2" s="276"/>
      <c r="WGU2" s="275"/>
      <c r="WGV2" s="275"/>
      <c r="WGW2" s="276"/>
      <c r="WGX2" s="276"/>
      <c r="WGY2" s="276"/>
      <c r="WHC2" s="275"/>
      <c r="WHD2" s="275"/>
      <c r="WHE2" s="276"/>
      <c r="WHF2" s="276"/>
      <c r="WHG2" s="276"/>
      <c r="WHK2" s="275"/>
      <c r="WHL2" s="275"/>
      <c r="WHM2" s="276"/>
      <c r="WHN2" s="276"/>
      <c r="WHO2" s="276"/>
      <c r="WHS2" s="275"/>
      <c r="WHT2" s="275"/>
      <c r="WHU2" s="276"/>
      <c r="WHV2" s="276"/>
      <c r="WHW2" s="276"/>
      <c r="WIA2" s="275"/>
      <c r="WIB2" s="275"/>
      <c r="WIC2" s="276"/>
      <c r="WID2" s="276"/>
      <c r="WIE2" s="276"/>
      <c r="WII2" s="275"/>
      <c r="WIJ2" s="275"/>
      <c r="WIK2" s="276"/>
      <c r="WIL2" s="276"/>
      <c r="WIM2" s="276"/>
      <c r="WIQ2" s="275"/>
      <c r="WIR2" s="275"/>
      <c r="WIS2" s="276"/>
      <c r="WIT2" s="276"/>
      <c r="WIU2" s="276"/>
      <c r="WIY2" s="275"/>
      <c r="WIZ2" s="275"/>
      <c r="WJA2" s="276"/>
      <c r="WJB2" s="276"/>
      <c r="WJC2" s="276"/>
      <c r="WJG2" s="275"/>
      <c r="WJH2" s="275"/>
      <c r="WJI2" s="276"/>
      <c r="WJJ2" s="276"/>
      <c r="WJK2" s="276"/>
      <c r="WJO2" s="275"/>
      <c r="WJP2" s="275"/>
      <c r="WJQ2" s="276"/>
      <c r="WJR2" s="276"/>
      <c r="WJS2" s="276"/>
      <c r="WJW2" s="275"/>
      <c r="WJX2" s="275"/>
      <c r="WJY2" s="276"/>
      <c r="WJZ2" s="276"/>
      <c r="WKA2" s="276"/>
      <c r="WKE2" s="275"/>
      <c r="WKF2" s="275"/>
      <c r="WKG2" s="276"/>
      <c r="WKH2" s="276"/>
      <c r="WKI2" s="276"/>
      <c r="WKM2" s="275"/>
      <c r="WKN2" s="275"/>
      <c r="WKO2" s="276"/>
      <c r="WKP2" s="276"/>
      <c r="WKQ2" s="276"/>
      <c r="WKU2" s="275"/>
      <c r="WKV2" s="275"/>
      <c r="WKW2" s="276"/>
      <c r="WKX2" s="276"/>
      <c r="WKY2" s="276"/>
      <c r="WLC2" s="275"/>
      <c r="WLD2" s="275"/>
      <c r="WLE2" s="276"/>
      <c r="WLF2" s="276"/>
      <c r="WLG2" s="276"/>
      <c r="WLK2" s="275"/>
      <c r="WLL2" s="275"/>
      <c r="WLM2" s="276"/>
      <c r="WLN2" s="276"/>
      <c r="WLO2" s="276"/>
      <c r="WLS2" s="275"/>
      <c r="WLT2" s="275"/>
      <c r="WLU2" s="276"/>
      <c r="WLV2" s="276"/>
      <c r="WLW2" s="276"/>
      <c r="WMA2" s="275"/>
      <c r="WMB2" s="275"/>
      <c r="WMC2" s="276"/>
      <c r="WMD2" s="276"/>
      <c r="WME2" s="276"/>
      <c r="WMI2" s="275"/>
      <c r="WMJ2" s="275"/>
      <c r="WMK2" s="276"/>
      <c r="WML2" s="276"/>
      <c r="WMM2" s="276"/>
      <c r="WMQ2" s="275"/>
      <c r="WMR2" s="275"/>
      <c r="WMS2" s="276"/>
      <c r="WMT2" s="276"/>
      <c r="WMU2" s="276"/>
      <c r="WMY2" s="275"/>
      <c r="WMZ2" s="275"/>
      <c r="WNA2" s="276"/>
      <c r="WNB2" s="276"/>
      <c r="WNC2" s="276"/>
      <c r="WNG2" s="275"/>
      <c r="WNH2" s="275"/>
      <c r="WNI2" s="276"/>
      <c r="WNJ2" s="276"/>
      <c r="WNK2" s="276"/>
      <c r="WNO2" s="275"/>
      <c r="WNP2" s="275"/>
      <c r="WNQ2" s="276"/>
      <c r="WNR2" s="276"/>
      <c r="WNS2" s="276"/>
      <c r="WNW2" s="275"/>
      <c r="WNX2" s="275"/>
      <c r="WNY2" s="276"/>
      <c r="WNZ2" s="276"/>
      <c r="WOA2" s="276"/>
      <c r="WOE2" s="275"/>
      <c r="WOF2" s="275"/>
      <c r="WOG2" s="276"/>
      <c r="WOH2" s="276"/>
      <c r="WOI2" s="276"/>
      <c r="WOM2" s="275"/>
      <c r="WON2" s="275"/>
      <c r="WOO2" s="276"/>
      <c r="WOP2" s="276"/>
      <c r="WOQ2" s="276"/>
      <c r="WOU2" s="275"/>
      <c r="WOV2" s="275"/>
      <c r="WOW2" s="276"/>
      <c r="WOX2" s="276"/>
      <c r="WOY2" s="276"/>
      <c r="WPC2" s="275"/>
      <c r="WPD2" s="275"/>
      <c r="WPE2" s="276"/>
      <c r="WPF2" s="276"/>
      <c r="WPG2" s="276"/>
      <c r="WPK2" s="275"/>
      <c r="WPL2" s="275"/>
      <c r="WPM2" s="276"/>
      <c r="WPN2" s="276"/>
      <c r="WPO2" s="276"/>
      <c r="WPS2" s="275"/>
      <c r="WPT2" s="275"/>
      <c r="WPU2" s="276"/>
      <c r="WPV2" s="276"/>
      <c r="WPW2" s="276"/>
      <c r="WQA2" s="275"/>
      <c r="WQB2" s="275"/>
      <c r="WQC2" s="276"/>
      <c r="WQD2" s="276"/>
      <c r="WQE2" s="276"/>
      <c r="WQI2" s="275"/>
      <c r="WQJ2" s="275"/>
      <c r="WQK2" s="276"/>
      <c r="WQL2" s="276"/>
      <c r="WQM2" s="276"/>
      <c r="WQQ2" s="275"/>
      <c r="WQR2" s="275"/>
      <c r="WQS2" s="276"/>
      <c r="WQT2" s="276"/>
      <c r="WQU2" s="276"/>
      <c r="WQY2" s="275"/>
      <c r="WQZ2" s="275"/>
      <c r="WRA2" s="276"/>
      <c r="WRB2" s="276"/>
      <c r="WRC2" s="276"/>
      <c r="WRG2" s="275"/>
      <c r="WRH2" s="275"/>
      <c r="WRI2" s="276"/>
      <c r="WRJ2" s="276"/>
      <c r="WRK2" s="276"/>
      <c r="WRO2" s="275"/>
      <c r="WRP2" s="275"/>
      <c r="WRQ2" s="276"/>
      <c r="WRR2" s="276"/>
      <c r="WRS2" s="276"/>
      <c r="WRW2" s="275"/>
      <c r="WRX2" s="275"/>
      <c r="WRY2" s="276"/>
      <c r="WRZ2" s="276"/>
      <c r="WSA2" s="276"/>
      <c r="WSE2" s="275"/>
      <c r="WSF2" s="275"/>
      <c r="WSG2" s="276"/>
      <c r="WSH2" s="276"/>
      <c r="WSI2" s="276"/>
      <c r="WSM2" s="275"/>
      <c r="WSN2" s="275"/>
      <c r="WSO2" s="276"/>
      <c r="WSP2" s="276"/>
      <c r="WSQ2" s="276"/>
      <c r="WSU2" s="275"/>
      <c r="WSV2" s="275"/>
      <c r="WSW2" s="276"/>
      <c r="WSX2" s="276"/>
      <c r="WSY2" s="276"/>
      <c r="WTC2" s="275"/>
      <c r="WTD2" s="275"/>
      <c r="WTE2" s="276"/>
      <c r="WTF2" s="276"/>
      <c r="WTG2" s="276"/>
      <c r="WTK2" s="275"/>
      <c r="WTL2" s="275"/>
      <c r="WTM2" s="276"/>
      <c r="WTN2" s="276"/>
      <c r="WTO2" s="276"/>
      <c r="WTS2" s="275"/>
      <c r="WTT2" s="275"/>
      <c r="WTU2" s="276"/>
      <c r="WTV2" s="276"/>
      <c r="WTW2" s="276"/>
      <c r="WUA2" s="275"/>
      <c r="WUB2" s="275"/>
      <c r="WUC2" s="276"/>
      <c r="WUD2" s="276"/>
      <c r="WUE2" s="276"/>
      <c r="WUI2" s="275"/>
      <c r="WUJ2" s="275"/>
      <c r="WUK2" s="276"/>
      <c r="WUL2" s="276"/>
      <c r="WUM2" s="276"/>
      <c r="WUQ2" s="275"/>
      <c r="WUR2" s="275"/>
      <c r="WUS2" s="276"/>
      <c r="WUT2" s="276"/>
      <c r="WUU2" s="276"/>
      <c r="WUY2" s="275"/>
      <c r="WUZ2" s="275"/>
      <c r="WVA2" s="276"/>
      <c r="WVB2" s="276"/>
      <c r="WVC2" s="276"/>
      <c r="WVG2" s="275"/>
      <c r="WVH2" s="275"/>
      <c r="WVI2" s="276"/>
      <c r="WVJ2" s="276"/>
      <c r="WVK2" s="276"/>
      <c r="WVO2" s="275"/>
      <c r="WVP2" s="275"/>
      <c r="WVQ2" s="276"/>
      <c r="WVR2" s="276"/>
      <c r="WVS2" s="276"/>
      <c r="WVW2" s="275"/>
      <c r="WVX2" s="275"/>
      <c r="WVY2" s="276"/>
      <c r="WVZ2" s="276"/>
      <c r="WWA2" s="276"/>
      <c r="WWE2" s="275"/>
      <c r="WWF2" s="275"/>
      <c r="WWG2" s="276"/>
      <c r="WWH2" s="276"/>
      <c r="WWI2" s="276"/>
      <c r="WWM2" s="275"/>
      <c r="WWN2" s="275"/>
      <c r="WWO2" s="276"/>
      <c r="WWP2" s="276"/>
      <c r="WWQ2" s="276"/>
      <c r="WWU2" s="275"/>
      <c r="WWV2" s="275"/>
      <c r="WWW2" s="276"/>
      <c r="WWX2" s="276"/>
      <c r="WWY2" s="276"/>
      <c r="WXC2" s="275"/>
      <c r="WXD2" s="275"/>
      <c r="WXE2" s="276"/>
      <c r="WXF2" s="276"/>
      <c r="WXG2" s="276"/>
      <c r="WXK2" s="275"/>
      <c r="WXL2" s="275"/>
      <c r="WXM2" s="276"/>
      <c r="WXN2" s="276"/>
      <c r="WXO2" s="276"/>
      <c r="WXS2" s="275"/>
      <c r="WXT2" s="275"/>
      <c r="WXU2" s="276"/>
      <c r="WXV2" s="276"/>
      <c r="WXW2" s="276"/>
      <c r="WYA2" s="275"/>
      <c r="WYB2" s="275"/>
      <c r="WYC2" s="276"/>
      <c r="WYD2" s="276"/>
      <c r="WYE2" s="276"/>
      <c r="WYI2" s="275"/>
      <c r="WYJ2" s="275"/>
      <c r="WYK2" s="276"/>
      <c r="WYL2" s="276"/>
      <c r="WYM2" s="276"/>
      <c r="WYQ2" s="275"/>
      <c r="WYR2" s="275"/>
      <c r="WYS2" s="276"/>
      <c r="WYT2" s="276"/>
      <c r="WYU2" s="276"/>
      <c r="WYY2" s="275"/>
      <c r="WYZ2" s="275"/>
      <c r="WZA2" s="276"/>
      <c r="WZB2" s="276"/>
      <c r="WZC2" s="276"/>
      <c r="WZG2" s="275"/>
      <c r="WZH2" s="275"/>
      <c r="WZI2" s="276"/>
      <c r="WZJ2" s="276"/>
      <c r="WZK2" s="276"/>
      <c r="WZO2" s="275"/>
      <c r="WZP2" s="275"/>
      <c r="WZQ2" s="276"/>
      <c r="WZR2" s="276"/>
      <c r="WZS2" s="276"/>
      <c r="WZW2" s="275"/>
      <c r="WZX2" s="275"/>
      <c r="WZY2" s="276"/>
      <c r="WZZ2" s="276"/>
      <c r="XAA2" s="276"/>
      <c r="XAE2" s="275"/>
      <c r="XAF2" s="275"/>
      <c r="XAG2" s="276"/>
      <c r="XAH2" s="276"/>
      <c r="XAI2" s="276"/>
      <c r="XAM2" s="275"/>
      <c r="XAN2" s="275"/>
      <c r="XAO2" s="276"/>
      <c r="XAP2" s="276"/>
      <c r="XAQ2" s="276"/>
      <c r="XAU2" s="275"/>
      <c r="XAV2" s="275"/>
      <c r="XAW2" s="276"/>
      <c r="XAX2" s="276"/>
      <c r="XAY2" s="276"/>
      <c r="XBC2" s="275"/>
      <c r="XBD2" s="275"/>
      <c r="XBE2" s="276"/>
      <c r="XBF2" s="276"/>
      <c r="XBG2" s="276"/>
      <c r="XBK2" s="275"/>
      <c r="XBL2" s="275"/>
      <c r="XBM2" s="276"/>
      <c r="XBN2" s="276"/>
      <c r="XBO2" s="276"/>
      <c r="XBS2" s="275"/>
      <c r="XBT2" s="275"/>
      <c r="XBU2" s="276"/>
      <c r="XBV2" s="276"/>
      <c r="XBW2" s="276"/>
      <c r="XCA2" s="275"/>
      <c r="XCB2" s="275"/>
      <c r="XCC2" s="276"/>
      <c r="XCD2" s="276"/>
      <c r="XCE2" s="276"/>
      <c r="XCI2" s="275"/>
      <c r="XCJ2" s="275"/>
      <c r="XCK2" s="276"/>
      <c r="XCL2" s="276"/>
      <c r="XCM2" s="276"/>
      <c r="XCQ2" s="275"/>
      <c r="XCR2" s="275"/>
      <c r="XCS2" s="276"/>
      <c r="XCT2" s="276"/>
      <c r="XCU2" s="276"/>
      <c r="XCY2" s="275"/>
      <c r="XCZ2" s="275"/>
      <c r="XDA2" s="276"/>
      <c r="XDB2" s="276"/>
      <c r="XDC2" s="276"/>
      <c r="XDG2" s="275"/>
      <c r="XDH2" s="275"/>
      <c r="XDI2" s="276"/>
      <c r="XDJ2" s="276"/>
      <c r="XDK2" s="276"/>
      <c r="XDO2" s="275"/>
      <c r="XDP2" s="275"/>
      <c r="XDQ2" s="276"/>
      <c r="XDR2" s="276"/>
      <c r="XDS2" s="276"/>
      <c r="XDW2" s="275"/>
      <c r="XDX2" s="275"/>
      <c r="XDY2" s="276"/>
      <c r="XDZ2" s="276"/>
      <c r="XEA2" s="276"/>
      <c r="XEE2" s="275"/>
      <c r="XEF2" s="275"/>
      <c r="XEG2" s="276"/>
      <c r="XEH2" s="276"/>
      <c r="XEI2" s="276"/>
      <c r="XEM2" s="275"/>
      <c r="XEN2" s="275"/>
      <c r="XEO2" s="276"/>
      <c r="XEP2" s="276"/>
      <c r="XEQ2" s="276"/>
      <c r="XEU2" s="275"/>
      <c r="XEV2" s="275"/>
      <c r="XEW2" s="276"/>
      <c r="XEX2" s="276"/>
      <c r="XEY2" s="276"/>
    </row>
    <row r="3" spans="1:16379" s="64" customFormat="1" ht="13.8" thickBot="1" x14ac:dyDescent="0.3">
      <c r="A3" s="253" t="s">
        <v>294</v>
      </c>
      <c r="B3" s="390"/>
      <c r="C3" s="371"/>
      <c r="D3" s="390"/>
      <c r="E3" s="372">
        <f>B3+C3-D3</f>
        <v>0</v>
      </c>
      <c r="F3" s="384"/>
      <c r="G3" s="390"/>
      <c r="H3" s="371"/>
      <c r="I3" s="396">
        <f>'Financial Rpt'!E3</f>
        <v>0</v>
      </c>
      <c r="J3" s="372">
        <f>G3+H3-I3</f>
        <v>0</v>
      </c>
      <c r="K3" s="384"/>
      <c r="L3" s="397"/>
      <c r="M3" s="394"/>
      <c r="N3" s="252" t="str">
        <f>A3</f>
        <v>Officer's Expense</v>
      </c>
      <c r="O3" s="84" t="s">
        <v>218</v>
      </c>
      <c r="P3" s="268"/>
      <c r="Q3" s="51"/>
      <c r="R3" s="51"/>
      <c r="S3" s="51"/>
      <c r="W3" s="268"/>
      <c r="X3" s="268"/>
      <c r="Y3" s="51"/>
      <c r="Z3" s="51"/>
      <c r="AA3" s="51"/>
      <c r="AE3" s="268"/>
      <c r="AF3" s="268"/>
      <c r="AG3" s="51"/>
      <c r="AH3" s="51"/>
      <c r="AI3" s="51"/>
      <c r="AM3" s="268"/>
      <c r="AN3" s="268"/>
      <c r="AO3" s="51"/>
      <c r="AP3" s="51"/>
      <c r="AQ3" s="51"/>
      <c r="AU3" s="268"/>
      <c r="AV3" s="268"/>
      <c r="AW3" s="51"/>
      <c r="AX3" s="51"/>
      <c r="AY3" s="51"/>
      <c r="BC3" s="268"/>
      <c r="BD3" s="268"/>
      <c r="BE3" s="51"/>
      <c r="BF3" s="51"/>
      <c r="BG3" s="51"/>
      <c r="BK3" s="268"/>
      <c r="BL3" s="268"/>
      <c r="BM3" s="51"/>
      <c r="BN3" s="51"/>
      <c r="BO3" s="51"/>
      <c r="BS3" s="268"/>
      <c r="BT3" s="268"/>
      <c r="BU3" s="51"/>
      <c r="BV3" s="51"/>
      <c r="BW3" s="51"/>
      <c r="CA3" s="268"/>
      <c r="CB3" s="268"/>
      <c r="CC3" s="51"/>
      <c r="CD3" s="51"/>
      <c r="CE3" s="51"/>
      <c r="CI3" s="268"/>
      <c r="CJ3" s="268"/>
      <c r="CK3" s="51"/>
      <c r="CL3" s="51"/>
      <c r="CM3" s="51"/>
      <c r="CQ3" s="268"/>
      <c r="CR3" s="268"/>
      <c r="CS3" s="51"/>
      <c r="CT3" s="51"/>
      <c r="CU3" s="51"/>
      <c r="CY3" s="268"/>
      <c r="CZ3" s="268"/>
      <c r="DA3" s="51"/>
      <c r="DB3" s="51"/>
      <c r="DC3" s="51"/>
      <c r="DG3" s="268"/>
      <c r="DH3" s="268"/>
      <c r="DI3" s="51"/>
      <c r="DJ3" s="51"/>
      <c r="DK3" s="51"/>
      <c r="DO3" s="268"/>
      <c r="DP3" s="268"/>
      <c r="DQ3" s="51"/>
      <c r="DR3" s="51"/>
      <c r="DS3" s="51"/>
      <c r="DW3" s="268"/>
      <c r="DX3" s="268"/>
      <c r="DY3" s="51"/>
      <c r="DZ3" s="51"/>
      <c r="EA3" s="51"/>
      <c r="EE3" s="268"/>
      <c r="EF3" s="268"/>
      <c r="EG3" s="51"/>
      <c r="EH3" s="51"/>
      <c r="EI3" s="51"/>
      <c r="EM3" s="268"/>
      <c r="EN3" s="268"/>
      <c r="EO3" s="51"/>
      <c r="EP3" s="51"/>
      <c r="EQ3" s="51"/>
      <c r="EU3" s="268"/>
      <c r="EV3" s="268"/>
      <c r="EW3" s="51"/>
      <c r="EX3" s="51"/>
      <c r="EY3" s="51"/>
      <c r="FC3" s="268"/>
      <c r="FD3" s="268"/>
      <c r="FE3" s="51"/>
      <c r="FF3" s="51"/>
      <c r="FG3" s="51"/>
      <c r="FK3" s="268"/>
      <c r="FL3" s="268"/>
      <c r="FM3" s="51"/>
      <c r="FN3" s="51"/>
      <c r="FO3" s="51"/>
      <c r="FS3" s="268"/>
      <c r="FT3" s="268"/>
      <c r="FU3" s="51"/>
      <c r="FV3" s="51"/>
      <c r="FW3" s="51"/>
      <c r="GA3" s="268"/>
      <c r="GB3" s="268"/>
      <c r="GC3" s="51"/>
      <c r="GD3" s="51"/>
      <c r="GE3" s="51"/>
      <c r="GI3" s="268"/>
      <c r="GJ3" s="268"/>
      <c r="GK3" s="51"/>
      <c r="GL3" s="51"/>
      <c r="GM3" s="51"/>
      <c r="GQ3" s="268"/>
      <c r="GR3" s="268"/>
      <c r="GS3" s="51"/>
      <c r="GT3" s="51"/>
      <c r="GU3" s="51"/>
      <c r="GY3" s="268"/>
      <c r="GZ3" s="268"/>
      <c r="HA3" s="51"/>
      <c r="HB3" s="51"/>
      <c r="HC3" s="51"/>
      <c r="HG3" s="268"/>
      <c r="HH3" s="268"/>
      <c r="HI3" s="51"/>
      <c r="HJ3" s="51"/>
      <c r="HK3" s="51"/>
      <c r="HO3" s="268"/>
      <c r="HP3" s="268"/>
      <c r="HQ3" s="51"/>
      <c r="HR3" s="51"/>
      <c r="HS3" s="51"/>
      <c r="HW3" s="268"/>
      <c r="HX3" s="268"/>
      <c r="HY3" s="51"/>
      <c r="HZ3" s="51"/>
      <c r="IA3" s="51"/>
      <c r="IE3" s="268"/>
      <c r="IF3" s="268"/>
      <c r="IG3" s="51"/>
      <c r="IH3" s="51"/>
      <c r="II3" s="51"/>
      <c r="IM3" s="268"/>
      <c r="IN3" s="268"/>
      <c r="IO3" s="51"/>
      <c r="IP3" s="51"/>
      <c r="IQ3" s="51"/>
      <c r="IU3" s="268"/>
      <c r="IV3" s="268"/>
      <c r="IW3" s="51"/>
      <c r="IX3" s="51"/>
      <c r="IY3" s="51"/>
      <c r="JC3" s="268"/>
      <c r="JD3" s="268"/>
      <c r="JE3" s="51"/>
      <c r="JF3" s="51"/>
      <c r="JG3" s="51"/>
      <c r="JK3" s="268"/>
      <c r="JL3" s="268"/>
      <c r="JM3" s="51"/>
      <c r="JN3" s="51"/>
      <c r="JO3" s="51"/>
      <c r="JS3" s="268"/>
      <c r="JT3" s="268"/>
      <c r="JU3" s="51"/>
      <c r="JV3" s="51"/>
      <c r="JW3" s="51"/>
      <c r="KA3" s="268"/>
      <c r="KB3" s="268"/>
      <c r="KC3" s="51"/>
      <c r="KD3" s="51"/>
      <c r="KE3" s="51"/>
      <c r="KI3" s="268"/>
      <c r="KJ3" s="268"/>
      <c r="KK3" s="51"/>
      <c r="KL3" s="51"/>
      <c r="KM3" s="51"/>
      <c r="KQ3" s="268"/>
      <c r="KR3" s="268"/>
      <c r="KS3" s="51"/>
      <c r="KT3" s="51"/>
      <c r="KU3" s="51"/>
      <c r="KY3" s="268"/>
      <c r="KZ3" s="268"/>
      <c r="LA3" s="51"/>
      <c r="LB3" s="51"/>
      <c r="LC3" s="51"/>
      <c r="LG3" s="268"/>
      <c r="LH3" s="268"/>
      <c r="LI3" s="51"/>
      <c r="LJ3" s="51"/>
      <c r="LK3" s="51"/>
      <c r="LO3" s="268"/>
      <c r="LP3" s="268"/>
      <c r="LQ3" s="51"/>
      <c r="LR3" s="51"/>
      <c r="LS3" s="51"/>
      <c r="LW3" s="268"/>
      <c r="LX3" s="268"/>
      <c r="LY3" s="51"/>
      <c r="LZ3" s="51"/>
      <c r="MA3" s="51"/>
      <c r="ME3" s="268"/>
      <c r="MF3" s="268"/>
      <c r="MG3" s="51"/>
      <c r="MH3" s="51"/>
      <c r="MI3" s="51"/>
      <c r="MM3" s="268"/>
      <c r="MN3" s="268"/>
      <c r="MO3" s="51"/>
      <c r="MP3" s="51"/>
      <c r="MQ3" s="51"/>
      <c r="MU3" s="268"/>
      <c r="MV3" s="268"/>
      <c r="MW3" s="51"/>
      <c r="MX3" s="51"/>
      <c r="MY3" s="51"/>
      <c r="NC3" s="268"/>
      <c r="ND3" s="268"/>
      <c r="NE3" s="51"/>
      <c r="NF3" s="51"/>
      <c r="NG3" s="51"/>
      <c r="NK3" s="268"/>
      <c r="NL3" s="268"/>
      <c r="NM3" s="51"/>
      <c r="NN3" s="51"/>
      <c r="NO3" s="51"/>
      <c r="NS3" s="268"/>
      <c r="NT3" s="268"/>
      <c r="NU3" s="51"/>
      <c r="NV3" s="51"/>
      <c r="NW3" s="51"/>
      <c r="OA3" s="268"/>
      <c r="OB3" s="268"/>
      <c r="OC3" s="51"/>
      <c r="OD3" s="51"/>
      <c r="OE3" s="51"/>
      <c r="OI3" s="268"/>
      <c r="OJ3" s="268"/>
      <c r="OK3" s="51"/>
      <c r="OL3" s="51"/>
      <c r="OM3" s="51"/>
      <c r="OQ3" s="268"/>
      <c r="OR3" s="268"/>
      <c r="OS3" s="51"/>
      <c r="OT3" s="51"/>
      <c r="OU3" s="51"/>
      <c r="OY3" s="268"/>
      <c r="OZ3" s="268"/>
      <c r="PA3" s="51"/>
      <c r="PB3" s="51"/>
      <c r="PC3" s="51"/>
      <c r="PG3" s="268"/>
      <c r="PH3" s="268"/>
      <c r="PI3" s="51"/>
      <c r="PJ3" s="51"/>
      <c r="PK3" s="51"/>
      <c r="PO3" s="268"/>
      <c r="PP3" s="268"/>
      <c r="PQ3" s="51"/>
      <c r="PR3" s="51"/>
      <c r="PS3" s="51"/>
      <c r="PW3" s="268"/>
      <c r="PX3" s="268"/>
      <c r="PY3" s="51"/>
      <c r="PZ3" s="51"/>
      <c r="QA3" s="51"/>
      <c r="QE3" s="268"/>
      <c r="QF3" s="268"/>
      <c r="QG3" s="51"/>
      <c r="QH3" s="51"/>
      <c r="QI3" s="51"/>
      <c r="QM3" s="268"/>
      <c r="QN3" s="268"/>
      <c r="QO3" s="51"/>
      <c r="QP3" s="51"/>
      <c r="QQ3" s="51"/>
      <c r="QU3" s="268"/>
      <c r="QV3" s="268"/>
      <c r="QW3" s="51"/>
      <c r="QX3" s="51"/>
      <c r="QY3" s="51"/>
      <c r="RC3" s="268"/>
      <c r="RD3" s="268"/>
      <c r="RE3" s="51"/>
      <c r="RF3" s="51"/>
      <c r="RG3" s="51"/>
      <c r="RK3" s="268"/>
      <c r="RL3" s="268"/>
      <c r="RM3" s="51"/>
      <c r="RN3" s="51"/>
      <c r="RO3" s="51"/>
      <c r="RS3" s="268"/>
      <c r="RT3" s="268"/>
      <c r="RU3" s="51"/>
      <c r="RV3" s="51"/>
      <c r="RW3" s="51"/>
      <c r="SA3" s="268"/>
      <c r="SB3" s="268"/>
      <c r="SC3" s="51"/>
      <c r="SD3" s="51"/>
      <c r="SE3" s="51"/>
      <c r="SI3" s="268"/>
      <c r="SJ3" s="268"/>
      <c r="SK3" s="51"/>
      <c r="SL3" s="51"/>
      <c r="SM3" s="51"/>
      <c r="SQ3" s="268"/>
      <c r="SR3" s="268"/>
      <c r="SS3" s="51"/>
      <c r="ST3" s="51"/>
      <c r="SU3" s="51"/>
      <c r="SY3" s="268"/>
      <c r="SZ3" s="268"/>
      <c r="TA3" s="51"/>
      <c r="TB3" s="51"/>
      <c r="TC3" s="51"/>
      <c r="TG3" s="268"/>
      <c r="TH3" s="268"/>
      <c r="TI3" s="51"/>
      <c r="TJ3" s="51"/>
      <c r="TK3" s="51"/>
      <c r="TO3" s="268"/>
      <c r="TP3" s="268"/>
      <c r="TQ3" s="51"/>
      <c r="TR3" s="51"/>
      <c r="TS3" s="51"/>
      <c r="TW3" s="268"/>
      <c r="TX3" s="268"/>
      <c r="TY3" s="51"/>
      <c r="TZ3" s="51"/>
      <c r="UA3" s="51"/>
      <c r="UE3" s="268"/>
      <c r="UF3" s="268"/>
      <c r="UG3" s="51"/>
      <c r="UH3" s="51"/>
      <c r="UI3" s="51"/>
      <c r="UM3" s="268"/>
      <c r="UN3" s="268"/>
      <c r="UO3" s="51"/>
      <c r="UP3" s="51"/>
      <c r="UQ3" s="51"/>
      <c r="UU3" s="268"/>
      <c r="UV3" s="268"/>
      <c r="UW3" s="51"/>
      <c r="UX3" s="51"/>
      <c r="UY3" s="51"/>
      <c r="VC3" s="268"/>
      <c r="VD3" s="268"/>
      <c r="VE3" s="51"/>
      <c r="VF3" s="51"/>
      <c r="VG3" s="51"/>
      <c r="VK3" s="268"/>
      <c r="VL3" s="268"/>
      <c r="VM3" s="51"/>
      <c r="VN3" s="51"/>
      <c r="VO3" s="51"/>
      <c r="VS3" s="268"/>
      <c r="VT3" s="268"/>
      <c r="VU3" s="51"/>
      <c r="VV3" s="51"/>
      <c r="VW3" s="51"/>
      <c r="WA3" s="268"/>
      <c r="WB3" s="268"/>
      <c r="WC3" s="51"/>
      <c r="WD3" s="51"/>
      <c r="WE3" s="51"/>
      <c r="WI3" s="268"/>
      <c r="WJ3" s="268"/>
      <c r="WK3" s="51"/>
      <c r="WL3" s="51"/>
      <c r="WM3" s="51"/>
      <c r="WQ3" s="268"/>
      <c r="WR3" s="268"/>
      <c r="WS3" s="51"/>
      <c r="WT3" s="51"/>
      <c r="WU3" s="51"/>
      <c r="WY3" s="268"/>
      <c r="WZ3" s="268"/>
      <c r="XA3" s="51"/>
      <c r="XB3" s="51"/>
      <c r="XC3" s="51"/>
      <c r="XG3" s="268"/>
      <c r="XH3" s="268"/>
      <c r="XI3" s="51"/>
      <c r="XJ3" s="51"/>
      <c r="XK3" s="51"/>
      <c r="XO3" s="268"/>
      <c r="XP3" s="268"/>
      <c r="XQ3" s="51"/>
      <c r="XR3" s="51"/>
      <c r="XS3" s="51"/>
      <c r="XW3" s="268"/>
      <c r="XX3" s="268"/>
      <c r="XY3" s="51"/>
      <c r="XZ3" s="51"/>
      <c r="YA3" s="51"/>
      <c r="YE3" s="268"/>
      <c r="YF3" s="268"/>
      <c r="YG3" s="51"/>
      <c r="YH3" s="51"/>
      <c r="YI3" s="51"/>
      <c r="YM3" s="268"/>
      <c r="YN3" s="268"/>
      <c r="YO3" s="51"/>
      <c r="YP3" s="51"/>
      <c r="YQ3" s="51"/>
      <c r="YU3" s="268"/>
      <c r="YV3" s="268"/>
      <c r="YW3" s="51"/>
      <c r="YX3" s="51"/>
      <c r="YY3" s="51"/>
      <c r="ZC3" s="268"/>
      <c r="ZD3" s="268"/>
      <c r="ZE3" s="51"/>
      <c r="ZF3" s="51"/>
      <c r="ZG3" s="51"/>
      <c r="ZK3" s="268"/>
      <c r="ZL3" s="268"/>
      <c r="ZM3" s="51"/>
      <c r="ZN3" s="51"/>
      <c r="ZO3" s="51"/>
      <c r="ZS3" s="268"/>
      <c r="ZT3" s="268"/>
      <c r="ZU3" s="51"/>
      <c r="ZV3" s="51"/>
      <c r="ZW3" s="51"/>
      <c r="AAA3" s="268"/>
      <c r="AAB3" s="268"/>
      <c r="AAC3" s="51"/>
      <c r="AAD3" s="51"/>
      <c r="AAE3" s="51"/>
      <c r="AAI3" s="268"/>
      <c r="AAJ3" s="268"/>
      <c r="AAK3" s="51"/>
      <c r="AAL3" s="51"/>
      <c r="AAM3" s="51"/>
      <c r="AAQ3" s="268"/>
      <c r="AAR3" s="268"/>
      <c r="AAS3" s="51"/>
      <c r="AAT3" s="51"/>
      <c r="AAU3" s="51"/>
      <c r="AAY3" s="268"/>
      <c r="AAZ3" s="268"/>
      <c r="ABA3" s="51"/>
      <c r="ABB3" s="51"/>
      <c r="ABC3" s="51"/>
      <c r="ABG3" s="268"/>
      <c r="ABH3" s="268"/>
      <c r="ABI3" s="51"/>
      <c r="ABJ3" s="51"/>
      <c r="ABK3" s="51"/>
      <c r="ABO3" s="268"/>
      <c r="ABP3" s="268"/>
      <c r="ABQ3" s="51"/>
      <c r="ABR3" s="51"/>
      <c r="ABS3" s="51"/>
      <c r="ABW3" s="268"/>
      <c r="ABX3" s="268"/>
      <c r="ABY3" s="51"/>
      <c r="ABZ3" s="51"/>
      <c r="ACA3" s="51"/>
      <c r="ACE3" s="268"/>
      <c r="ACF3" s="268"/>
      <c r="ACG3" s="51"/>
      <c r="ACH3" s="51"/>
      <c r="ACI3" s="51"/>
      <c r="ACM3" s="268"/>
      <c r="ACN3" s="268"/>
      <c r="ACO3" s="51"/>
      <c r="ACP3" s="51"/>
      <c r="ACQ3" s="51"/>
      <c r="ACU3" s="268"/>
      <c r="ACV3" s="268"/>
      <c r="ACW3" s="51"/>
      <c r="ACX3" s="51"/>
      <c r="ACY3" s="51"/>
      <c r="ADC3" s="268"/>
      <c r="ADD3" s="268"/>
      <c r="ADE3" s="51"/>
      <c r="ADF3" s="51"/>
      <c r="ADG3" s="51"/>
      <c r="ADK3" s="268"/>
      <c r="ADL3" s="268"/>
      <c r="ADM3" s="51"/>
      <c r="ADN3" s="51"/>
      <c r="ADO3" s="51"/>
      <c r="ADS3" s="268"/>
      <c r="ADT3" s="268"/>
      <c r="ADU3" s="51"/>
      <c r="ADV3" s="51"/>
      <c r="ADW3" s="51"/>
      <c r="AEA3" s="268"/>
      <c r="AEB3" s="268"/>
      <c r="AEC3" s="51"/>
      <c r="AED3" s="51"/>
      <c r="AEE3" s="51"/>
      <c r="AEI3" s="268"/>
      <c r="AEJ3" s="268"/>
      <c r="AEK3" s="51"/>
      <c r="AEL3" s="51"/>
      <c r="AEM3" s="51"/>
      <c r="AEQ3" s="268"/>
      <c r="AER3" s="268"/>
      <c r="AES3" s="51"/>
      <c r="AET3" s="51"/>
      <c r="AEU3" s="51"/>
      <c r="AEY3" s="268"/>
      <c r="AEZ3" s="268"/>
      <c r="AFA3" s="51"/>
      <c r="AFB3" s="51"/>
      <c r="AFC3" s="51"/>
      <c r="AFG3" s="268"/>
      <c r="AFH3" s="268"/>
      <c r="AFI3" s="51"/>
      <c r="AFJ3" s="51"/>
      <c r="AFK3" s="51"/>
      <c r="AFO3" s="268"/>
      <c r="AFP3" s="268"/>
      <c r="AFQ3" s="51"/>
      <c r="AFR3" s="51"/>
      <c r="AFS3" s="51"/>
      <c r="AFW3" s="268"/>
      <c r="AFX3" s="268"/>
      <c r="AFY3" s="51"/>
      <c r="AFZ3" s="51"/>
      <c r="AGA3" s="51"/>
      <c r="AGE3" s="268"/>
      <c r="AGF3" s="268"/>
      <c r="AGG3" s="51"/>
      <c r="AGH3" s="51"/>
      <c r="AGI3" s="51"/>
      <c r="AGM3" s="268"/>
      <c r="AGN3" s="268"/>
      <c r="AGO3" s="51"/>
      <c r="AGP3" s="51"/>
      <c r="AGQ3" s="51"/>
      <c r="AGU3" s="268"/>
      <c r="AGV3" s="268"/>
      <c r="AGW3" s="51"/>
      <c r="AGX3" s="51"/>
      <c r="AGY3" s="51"/>
      <c r="AHC3" s="268"/>
      <c r="AHD3" s="268"/>
      <c r="AHE3" s="51"/>
      <c r="AHF3" s="51"/>
      <c r="AHG3" s="51"/>
      <c r="AHK3" s="268"/>
      <c r="AHL3" s="268"/>
      <c r="AHM3" s="51"/>
      <c r="AHN3" s="51"/>
      <c r="AHO3" s="51"/>
      <c r="AHS3" s="268"/>
      <c r="AHT3" s="268"/>
      <c r="AHU3" s="51"/>
      <c r="AHV3" s="51"/>
      <c r="AHW3" s="51"/>
      <c r="AIA3" s="268"/>
      <c r="AIB3" s="268"/>
      <c r="AIC3" s="51"/>
      <c r="AID3" s="51"/>
      <c r="AIE3" s="51"/>
      <c r="AII3" s="268"/>
      <c r="AIJ3" s="268"/>
      <c r="AIK3" s="51"/>
      <c r="AIL3" s="51"/>
      <c r="AIM3" s="51"/>
      <c r="AIQ3" s="268"/>
      <c r="AIR3" s="268"/>
      <c r="AIS3" s="51"/>
      <c r="AIT3" s="51"/>
      <c r="AIU3" s="51"/>
      <c r="AIY3" s="268"/>
      <c r="AIZ3" s="268"/>
      <c r="AJA3" s="51"/>
      <c r="AJB3" s="51"/>
      <c r="AJC3" s="51"/>
      <c r="AJG3" s="268"/>
      <c r="AJH3" s="268"/>
      <c r="AJI3" s="51"/>
      <c r="AJJ3" s="51"/>
      <c r="AJK3" s="51"/>
      <c r="AJO3" s="268"/>
      <c r="AJP3" s="268"/>
      <c r="AJQ3" s="51"/>
      <c r="AJR3" s="51"/>
      <c r="AJS3" s="51"/>
      <c r="AJW3" s="268"/>
      <c r="AJX3" s="268"/>
      <c r="AJY3" s="51"/>
      <c r="AJZ3" s="51"/>
      <c r="AKA3" s="51"/>
      <c r="AKE3" s="268"/>
      <c r="AKF3" s="268"/>
      <c r="AKG3" s="51"/>
      <c r="AKH3" s="51"/>
      <c r="AKI3" s="51"/>
      <c r="AKM3" s="268"/>
      <c r="AKN3" s="268"/>
      <c r="AKO3" s="51"/>
      <c r="AKP3" s="51"/>
      <c r="AKQ3" s="51"/>
      <c r="AKU3" s="268"/>
      <c r="AKV3" s="268"/>
      <c r="AKW3" s="51"/>
      <c r="AKX3" s="51"/>
      <c r="AKY3" s="51"/>
      <c r="ALC3" s="268"/>
      <c r="ALD3" s="268"/>
      <c r="ALE3" s="51"/>
      <c r="ALF3" s="51"/>
      <c r="ALG3" s="51"/>
      <c r="ALK3" s="268"/>
      <c r="ALL3" s="268"/>
      <c r="ALM3" s="51"/>
      <c r="ALN3" s="51"/>
      <c r="ALO3" s="51"/>
      <c r="ALS3" s="268"/>
      <c r="ALT3" s="268"/>
      <c r="ALU3" s="51"/>
      <c r="ALV3" s="51"/>
      <c r="ALW3" s="51"/>
      <c r="AMA3" s="268"/>
      <c r="AMB3" s="268"/>
      <c r="AMC3" s="51"/>
      <c r="AMD3" s="51"/>
      <c r="AME3" s="51"/>
      <c r="AMI3" s="268"/>
      <c r="AMJ3" s="268"/>
      <c r="AMK3" s="51"/>
      <c r="AML3" s="51"/>
      <c r="AMM3" s="51"/>
      <c r="AMQ3" s="268"/>
      <c r="AMR3" s="268"/>
      <c r="AMS3" s="51"/>
      <c r="AMT3" s="51"/>
      <c r="AMU3" s="51"/>
      <c r="AMY3" s="268"/>
      <c r="AMZ3" s="268"/>
      <c r="ANA3" s="51"/>
      <c r="ANB3" s="51"/>
      <c r="ANC3" s="51"/>
      <c r="ANG3" s="268"/>
      <c r="ANH3" s="268"/>
      <c r="ANI3" s="51"/>
      <c r="ANJ3" s="51"/>
      <c r="ANK3" s="51"/>
      <c r="ANO3" s="268"/>
      <c r="ANP3" s="268"/>
      <c r="ANQ3" s="51"/>
      <c r="ANR3" s="51"/>
      <c r="ANS3" s="51"/>
      <c r="ANW3" s="268"/>
      <c r="ANX3" s="268"/>
      <c r="ANY3" s="51"/>
      <c r="ANZ3" s="51"/>
      <c r="AOA3" s="51"/>
      <c r="AOE3" s="268"/>
      <c r="AOF3" s="268"/>
      <c r="AOG3" s="51"/>
      <c r="AOH3" s="51"/>
      <c r="AOI3" s="51"/>
      <c r="AOM3" s="268"/>
      <c r="AON3" s="268"/>
      <c r="AOO3" s="51"/>
      <c r="AOP3" s="51"/>
      <c r="AOQ3" s="51"/>
      <c r="AOU3" s="268"/>
      <c r="AOV3" s="268"/>
      <c r="AOW3" s="51"/>
      <c r="AOX3" s="51"/>
      <c r="AOY3" s="51"/>
      <c r="APC3" s="268"/>
      <c r="APD3" s="268"/>
      <c r="APE3" s="51"/>
      <c r="APF3" s="51"/>
      <c r="APG3" s="51"/>
      <c r="APK3" s="268"/>
      <c r="APL3" s="268"/>
      <c r="APM3" s="51"/>
      <c r="APN3" s="51"/>
      <c r="APO3" s="51"/>
      <c r="APS3" s="268"/>
      <c r="APT3" s="268"/>
      <c r="APU3" s="51"/>
      <c r="APV3" s="51"/>
      <c r="APW3" s="51"/>
      <c r="AQA3" s="268"/>
      <c r="AQB3" s="268"/>
      <c r="AQC3" s="51"/>
      <c r="AQD3" s="51"/>
      <c r="AQE3" s="51"/>
      <c r="AQI3" s="268"/>
      <c r="AQJ3" s="268"/>
      <c r="AQK3" s="51"/>
      <c r="AQL3" s="51"/>
      <c r="AQM3" s="51"/>
      <c r="AQQ3" s="268"/>
      <c r="AQR3" s="268"/>
      <c r="AQS3" s="51"/>
      <c r="AQT3" s="51"/>
      <c r="AQU3" s="51"/>
      <c r="AQY3" s="268"/>
      <c r="AQZ3" s="268"/>
      <c r="ARA3" s="51"/>
      <c r="ARB3" s="51"/>
      <c r="ARC3" s="51"/>
      <c r="ARG3" s="268"/>
      <c r="ARH3" s="268"/>
      <c r="ARI3" s="51"/>
      <c r="ARJ3" s="51"/>
      <c r="ARK3" s="51"/>
      <c r="ARO3" s="268"/>
      <c r="ARP3" s="268"/>
      <c r="ARQ3" s="51"/>
      <c r="ARR3" s="51"/>
      <c r="ARS3" s="51"/>
      <c r="ARW3" s="268"/>
      <c r="ARX3" s="268"/>
      <c r="ARY3" s="51"/>
      <c r="ARZ3" s="51"/>
      <c r="ASA3" s="51"/>
      <c r="ASE3" s="268"/>
      <c r="ASF3" s="268"/>
      <c r="ASG3" s="51"/>
      <c r="ASH3" s="51"/>
      <c r="ASI3" s="51"/>
      <c r="ASM3" s="268"/>
      <c r="ASN3" s="268"/>
      <c r="ASO3" s="51"/>
      <c r="ASP3" s="51"/>
      <c r="ASQ3" s="51"/>
      <c r="ASU3" s="268"/>
      <c r="ASV3" s="268"/>
      <c r="ASW3" s="51"/>
      <c r="ASX3" s="51"/>
      <c r="ASY3" s="51"/>
      <c r="ATC3" s="268"/>
      <c r="ATD3" s="268"/>
      <c r="ATE3" s="51"/>
      <c r="ATF3" s="51"/>
      <c r="ATG3" s="51"/>
      <c r="ATK3" s="268"/>
      <c r="ATL3" s="268"/>
      <c r="ATM3" s="51"/>
      <c r="ATN3" s="51"/>
      <c r="ATO3" s="51"/>
      <c r="ATS3" s="268"/>
      <c r="ATT3" s="268"/>
      <c r="ATU3" s="51"/>
      <c r="ATV3" s="51"/>
      <c r="ATW3" s="51"/>
      <c r="AUA3" s="268"/>
      <c r="AUB3" s="268"/>
      <c r="AUC3" s="51"/>
      <c r="AUD3" s="51"/>
      <c r="AUE3" s="51"/>
      <c r="AUI3" s="268"/>
      <c r="AUJ3" s="268"/>
      <c r="AUK3" s="51"/>
      <c r="AUL3" s="51"/>
      <c r="AUM3" s="51"/>
      <c r="AUQ3" s="268"/>
      <c r="AUR3" s="268"/>
      <c r="AUS3" s="51"/>
      <c r="AUT3" s="51"/>
      <c r="AUU3" s="51"/>
      <c r="AUY3" s="268"/>
      <c r="AUZ3" s="268"/>
      <c r="AVA3" s="51"/>
      <c r="AVB3" s="51"/>
      <c r="AVC3" s="51"/>
      <c r="AVG3" s="268"/>
      <c r="AVH3" s="268"/>
      <c r="AVI3" s="51"/>
      <c r="AVJ3" s="51"/>
      <c r="AVK3" s="51"/>
      <c r="AVO3" s="268"/>
      <c r="AVP3" s="268"/>
      <c r="AVQ3" s="51"/>
      <c r="AVR3" s="51"/>
      <c r="AVS3" s="51"/>
      <c r="AVW3" s="268"/>
      <c r="AVX3" s="268"/>
      <c r="AVY3" s="51"/>
      <c r="AVZ3" s="51"/>
      <c r="AWA3" s="51"/>
      <c r="AWE3" s="268"/>
      <c r="AWF3" s="268"/>
      <c r="AWG3" s="51"/>
      <c r="AWH3" s="51"/>
      <c r="AWI3" s="51"/>
      <c r="AWM3" s="268"/>
      <c r="AWN3" s="268"/>
      <c r="AWO3" s="51"/>
      <c r="AWP3" s="51"/>
      <c r="AWQ3" s="51"/>
      <c r="AWU3" s="268"/>
      <c r="AWV3" s="268"/>
      <c r="AWW3" s="51"/>
      <c r="AWX3" s="51"/>
      <c r="AWY3" s="51"/>
      <c r="AXC3" s="268"/>
      <c r="AXD3" s="268"/>
      <c r="AXE3" s="51"/>
      <c r="AXF3" s="51"/>
      <c r="AXG3" s="51"/>
      <c r="AXK3" s="268"/>
      <c r="AXL3" s="268"/>
      <c r="AXM3" s="51"/>
      <c r="AXN3" s="51"/>
      <c r="AXO3" s="51"/>
      <c r="AXS3" s="268"/>
      <c r="AXT3" s="268"/>
      <c r="AXU3" s="51"/>
      <c r="AXV3" s="51"/>
      <c r="AXW3" s="51"/>
      <c r="AYA3" s="268"/>
      <c r="AYB3" s="268"/>
      <c r="AYC3" s="51"/>
      <c r="AYD3" s="51"/>
      <c r="AYE3" s="51"/>
      <c r="AYI3" s="268"/>
      <c r="AYJ3" s="268"/>
      <c r="AYK3" s="51"/>
      <c r="AYL3" s="51"/>
      <c r="AYM3" s="51"/>
      <c r="AYQ3" s="268"/>
      <c r="AYR3" s="268"/>
      <c r="AYS3" s="51"/>
      <c r="AYT3" s="51"/>
      <c r="AYU3" s="51"/>
      <c r="AYY3" s="268"/>
      <c r="AYZ3" s="268"/>
      <c r="AZA3" s="51"/>
      <c r="AZB3" s="51"/>
      <c r="AZC3" s="51"/>
      <c r="AZG3" s="268"/>
      <c r="AZH3" s="268"/>
      <c r="AZI3" s="51"/>
      <c r="AZJ3" s="51"/>
      <c r="AZK3" s="51"/>
      <c r="AZO3" s="268"/>
      <c r="AZP3" s="268"/>
      <c r="AZQ3" s="51"/>
      <c r="AZR3" s="51"/>
      <c r="AZS3" s="51"/>
      <c r="AZW3" s="268"/>
      <c r="AZX3" s="268"/>
      <c r="AZY3" s="51"/>
      <c r="AZZ3" s="51"/>
      <c r="BAA3" s="51"/>
      <c r="BAE3" s="268"/>
      <c r="BAF3" s="268"/>
      <c r="BAG3" s="51"/>
      <c r="BAH3" s="51"/>
      <c r="BAI3" s="51"/>
      <c r="BAM3" s="268"/>
      <c r="BAN3" s="268"/>
      <c r="BAO3" s="51"/>
      <c r="BAP3" s="51"/>
      <c r="BAQ3" s="51"/>
      <c r="BAU3" s="268"/>
      <c r="BAV3" s="268"/>
      <c r="BAW3" s="51"/>
      <c r="BAX3" s="51"/>
      <c r="BAY3" s="51"/>
      <c r="BBC3" s="268"/>
      <c r="BBD3" s="268"/>
      <c r="BBE3" s="51"/>
      <c r="BBF3" s="51"/>
      <c r="BBG3" s="51"/>
      <c r="BBK3" s="268"/>
      <c r="BBL3" s="268"/>
      <c r="BBM3" s="51"/>
      <c r="BBN3" s="51"/>
      <c r="BBO3" s="51"/>
      <c r="BBS3" s="268"/>
      <c r="BBT3" s="268"/>
      <c r="BBU3" s="51"/>
      <c r="BBV3" s="51"/>
      <c r="BBW3" s="51"/>
      <c r="BCA3" s="268"/>
      <c r="BCB3" s="268"/>
      <c r="BCC3" s="51"/>
      <c r="BCD3" s="51"/>
      <c r="BCE3" s="51"/>
      <c r="BCI3" s="268"/>
      <c r="BCJ3" s="268"/>
      <c r="BCK3" s="51"/>
      <c r="BCL3" s="51"/>
      <c r="BCM3" s="51"/>
      <c r="BCQ3" s="268"/>
      <c r="BCR3" s="268"/>
      <c r="BCS3" s="51"/>
      <c r="BCT3" s="51"/>
      <c r="BCU3" s="51"/>
      <c r="BCY3" s="268"/>
      <c r="BCZ3" s="268"/>
      <c r="BDA3" s="51"/>
      <c r="BDB3" s="51"/>
      <c r="BDC3" s="51"/>
      <c r="BDG3" s="268"/>
      <c r="BDH3" s="268"/>
      <c r="BDI3" s="51"/>
      <c r="BDJ3" s="51"/>
      <c r="BDK3" s="51"/>
      <c r="BDO3" s="268"/>
      <c r="BDP3" s="268"/>
      <c r="BDQ3" s="51"/>
      <c r="BDR3" s="51"/>
      <c r="BDS3" s="51"/>
      <c r="BDW3" s="268"/>
      <c r="BDX3" s="268"/>
      <c r="BDY3" s="51"/>
      <c r="BDZ3" s="51"/>
      <c r="BEA3" s="51"/>
      <c r="BEE3" s="268"/>
      <c r="BEF3" s="268"/>
      <c r="BEG3" s="51"/>
      <c r="BEH3" s="51"/>
      <c r="BEI3" s="51"/>
      <c r="BEM3" s="268"/>
      <c r="BEN3" s="268"/>
      <c r="BEO3" s="51"/>
      <c r="BEP3" s="51"/>
      <c r="BEQ3" s="51"/>
      <c r="BEU3" s="268"/>
      <c r="BEV3" s="268"/>
      <c r="BEW3" s="51"/>
      <c r="BEX3" s="51"/>
      <c r="BEY3" s="51"/>
      <c r="BFC3" s="268"/>
      <c r="BFD3" s="268"/>
      <c r="BFE3" s="51"/>
      <c r="BFF3" s="51"/>
      <c r="BFG3" s="51"/>
      <c r="BFK3" s="268"/>
      <c r="BFL3" s="268"/>
      <c r="BFM3" s="51"/>
      <c r="BFN3" s="51"/>
      <c r="BFO3" s="51"/>
      <c r="BFS3" s="268"/>
      <c r="BFT3" s="268"/>
      <c r="BFU3" s="51"/>
      <c r="BFV3" s="51"/>
      <c r="BFW3" s="51"/>
      <c r="BGA3" s="268"/>
      <c r="BGB3" s="268"/>
      <c r="BGC3" s="51"/>
      <c r="BGD3" s="51"/>
      <c r="BGE3" s="51"/>
      <c r="BGI3" s="268"/>
      <c r="BGJ3" s="268"/>
      <c r="BGK3" s="51"/>
      <c r="BGL3" s="51"/>
      <c r="BGM3" s="51"/>
      <c r="BGQ3" s="268"/>
      <c r="BGR3" s="268"/>
      <c r="BGS3" s="51"/>
      <c r="BGT3" s="51"/>
      <c r="BGU3" s="51"/>
      <c r="BGY3" s="268"/>
      <c r="BGZ3" s="268"/>
      <c r="BHA3" s="51"/>
      <c r="BHB3" s="51"/>
      <c r="BHC3" s="51"/>
      <c r="BHG3" s="268"/>
      <c r="BHH3" s="268"/>
      <c r="BHI3" s="51"/>
      <c r="BHJ3" s="51"/>
      <c r="BHK3" s="51"/>
      <c r="BHO3" s="268"/>
      <c r="BHP3" s="268"/>
      <c r="BHQ3" s="51"/>
      <c r="BHR3" s="51"/>
      <c r="BHS3" s="51"/>
      <c r="BHW3" s="268"/>
      <c r="BHX3" s="268"/>
      <c r="BHY3" s="51"/>
      <c r="BHZ3" s="51"/>
      <c r="BIA3" s="51"/>
      <c r="BIE3" s="268"/>
      <c r="BIF3" s="268"/>
      <c r="BIG3" s="51"/>
      <c r="BIH3" s="51"/>
      <c r="BII3" s="51"/>
      <c r="BIM3" s="268"/>
      <c r="BIN3" s="268"/>
      <c r="BIO3" s="51"/>
      <c r="BIP3" s="51"/>
      <c r="BIQ3" s="51"/>
      <c r="BIU3" s="268"/>
      <c r="BIV3" s="268"/>
      <c r="BIW3" s="51"/>
      <c r="BIX3" s="51"/>
      <c r="BIY3" s="51"/>
      <c r="BJC3" s="268"/>
      <c r="BJD3" s="268"/>
      <c r="BJE3" s="51"/>
      <c r="BJF3" s="51"/>
      <c r="BJG3" s="51"/>
      <c r="BJK3" s="268"/>
      <c r="BJL3" s="268"/>
      <c r="BJM3" s="51"/>
      <c r="BJN3" s="51"/>
      <c r="BJO3" s="51"/>
      <c r="BJS3" s="268"/>
      <c r="BJT3" s="268"/>
      <c r="BJU3" s="51"/>
      <c r="BJV3" s="51"/>
      <c r="BJW3" s="51"/>
      <c r="BKA3" s="268"/>
      <c r="BKB3" s="268"/>
      <c r="BKC3" s="51"/>
      <c r="BKD3" s="51"/>
      <c r="BKE3" s="51"/>
      <c r="BKI3" s="268"/>
      <c r="BKJ3" s="268"/>
      <c r="BKK3" s="51"/>
      <c r="BKL3" s="51"/>
      <c r="BKM3" s="51"/>
      <c r="BKQ3" s="268"/>
      <c r="BKR3" s="268"/>
      <c r="BKS3" s="51"/>
      <c r="BKT3" s="51"/>
      <c r="BKU3" s="51"/>
      <c r="BKY3" s="268"/>
      <c r="BKZ3" s="268"/>
      <c r="BLA3" s="51"/>
      <c r="BLB3" s="51"/>
      <c r="BLC3" s="51"/>
      <c r="BLG3" s="268"/>
      <c r="BLH3" s="268"/>
      <c r="BLI3" s="51"/>
      <c r="BLJ3" s="51"/>
      <c r="BLK3" s="51"/>
      <c r="BLO3" s="268"/>
      <c r="BLP3" s="268"/>
      <c r="BLQ3" s="51"/>
      <c r="BLR3" s="51"/>
      <c r="BLS3" s="51"/>
      <c r="BLW3" s="268"/>
      <c r="BLX3" s="268"/>
      <c r="BLY3" s="51"/>
      <c r="BLZ3" s="51"/>
      <c r="BMA3" s="51"/>
      <c r="BME3" s="268"/>
      <c r="BMF3" s="268"/>
      <c r="BMG3" s="51"/>
      <c r="BMH3" s="51"/>
      <c r="BMI3" s="51"/>
      <c r="BMM3" s="268"/>
      <c r="BMN3" s="268"/>
      <c r="BMO3" s="51"/>
      <c r="BMP3" s="51"/>
      <c r="BMQ3" s="51"/>
      <c r="BMU3" s="268"/>
      <c r="BMV3" s="268"/>
      <c r="BMW3" s="51"/>
      <c r="BMX3" s="51"/>
      <c r="BMY3" s="51"/>
      <c r="BNC3" s="268"/>
      <c r="BND3" s="268"/>
      <c r="BNE3" s="51"/>
      <c r="BNF3" s="51"/>
      <c r="BNG3" s="51"/>
      <c r="BNK3" s="268"/>
      <c r="BNL3" s="268"/>
      <c r="BNM3" s="51"/>
      <c r="BNN3" s="51"/>
      <c r="BNO3" s="51"/>
      <c r="BNS3" s="268"/>
      <c r="BNT3" s="268"/>
      <c r="BNU3" s="51"/>
      <c r="BNV3" s="51"/>
      <c r="BNW3" s="51"/>
      <c r="BOA3" s="268"/>
      <c r="BOB3" s="268"/>
      <c r="BOC3" s="51"/>
      <c r="BOD3" s="51"/>
      <c r="BOE3" s="51"/>
      <c r="BOI3" s="268"/>
      <c r="BOJ3" s="268"/>
      <c r="BOK3" s="51"/>
      <c r="BOL3" s="51"/>
      <c r="BOM3" s="51"/>
      <c r="BOQ3" s="268"/>
      <c r="BOR3" s="268"/>
      <c r="BOS3" s="51"/>
      <c r="BOT3" s="51"/>
      <c r="BOU3" s="51"/>
      <c r="BOY3" s="268"/>
      <c r="BOZ3" s="268"/>
      <c r="BPA3" s="51"/>
      <c r="BPB3" s="51"/>
      <c r="BPC3" s="51"/>
      <c r="BPG3" s="268"/>
      <c r="BPH3" s="268"/>
      <c r="BPI3" s="51"/>
      <c r="BPJ3" s="51"/>
      <c r="BPK3" s="51"/>
      <c r="BPO3" s="268"/>
      <c r="BPP3" s="268"/>
      <c r="BPQ3" s="51"/>
      <c r="BPR3" s="51"/>
      <c r="BPS3" s="51"/>
      <c r="BPW3" s="268"/>
      <c r="BPX3" s="268"/>
      <c r="BPY3" s="51"/>
      <c r="BPZ3" s="51"/>
      <c r="BQA3" s="51"/>
      <c r="BQE3" s="268"/>
      <c r="BQF3" s="268"/>
      <c r="BQG3" s="51"/>
      <c r="BQH3" s="51"/>
      <c r="BQI3" s="51"/>
      <c r="BQM3" s="268"/>
      <c r="BQN3" s="268"/>
      <c r="BQO3" s="51"/>
      <c r="BQP3" s="51"/>
      <c r="BQQ3" s="51"/>
      <c r="BQU3" s="268"/>
      <c r="BQV3" s="268"/>
      <c r="BQW3" s="51"/>
      <c r="BQX3" s="51"/>
      <c r="BQY3" s="51"/>
      <c r="BRC3" s="268"/>
      <c r="BRD3" s="268"/>
      <c r="BRE3" s="51"/>
      <c r="BRF3" s="51"/>
      <c r="BRG3" s="51"/>
      <c r="BRK3" s="268"/>
      <c r="BRL3" s="268"/>
      <c r="BRM3" s="51"/>
      <c r="BRN3" s="51"/>
      <c r="BRO3" s="51"/>
      <c r="BRS3" s="268"/>
      <c r="BRT3" s="268"/>
      <c r="BRU3" s="51"/>
      <c r="BRV3" s="51"/>
      <c r="BRW3" s="51"/>
      <c r="BSA3" s="268"/>
      <c r="BSB3" s="268"/>
      <c r="BSC3" s="51"/>
      <c r="BSD3" s="51"/>
      <c r="BSE3" s="51"/>
      <c r="BSI3" s="268"/>
      <c r="BSJ3" s="268"/>
      <c r="BSK3" s="51"/>
      <c r="BSL3" s="51"/>
      <c r="BSM3" s="51"/>
      <c r="BSQ3" s="268"/>
      <c r="BSR3" s="268"/>
      <c r="BSS3" s="51"/>
      <c r="BST3" s="51"/>
      <c r="BSU3" s="51"/>
      <c r="BSY3" s="268"/>
      <c r="BSZ3" s="268"/>
      <c r="BTA3" s="51"/>
      <c r="BTB3" s="51"/>
      <c r="BTC3" s="51"/>
      <c r="BTG3" s="268"/>
      <c r="BTH3" s="268"/>
      <c r="BTI3" s="51"/>
      <c r="BTJ3" s="51"/>
      <c r="BTK3" s="51"/>
      <c r="BTO3" s="268"/>
      <c r="BTP3" s="268"/>
      <c r="BTQ3" s="51"/>
      <c r="BTR3" s="51"/>
      <c r="BTS3" s="51"/>
      <c r="BTW3" s="268"/>
      <c r="BTX3" s="268"/>
      <c r="BTY3" s="51"/>
      <c r="BTZ3" s="51"/>
      <c r="BUA3" s="51"/>
      <c r="BUE3" s="268"/>
      <c r="BUF3" s="268"/>
      <c r="BUG3" s="51"/>
      <c r="BUH3" s="51"/>
      <c r="BUI3" s="51"/>
      <c r="BUM3" s="268"/>
      <c r="BUN3" s="268"/>
      <c r="BUO3" s="51"/>
      <c r="BUP3" s="51"/>
      <c r="BUQ3" s="51"/>
      <c r="BUU3" s="268"/>
      <c r="BUV3" s="268"/>
      <c r="BUW3" s="51"/>
      <c r="BUX3" s="51"/>
      <c r="BUY3" s="51"/>
      <c r="BVC3" s="268"/>
      <c r="BVD3" s="268"/>
      <c r="BVE3" s="51"/>
      <c r="BVF3" s="51"/>
      <c r="BVG3" s="51"/>
      <c r="BVK3" s="268"/>
      <c r="BVL3" s="268"/>
      <c r="BVM3" s="51"/>
      <c r="BVN3" s="51"/>
      <c r="BVO3" s="51"/>
      <c r="BVS3" s="268"/>
      <c r="BVT3" s="268"/>
      <c r="BVU3" s="51"/>
      <c r="BVV3" s="51"/>
      <c r="BVW3" s="51"/>
      <c r="BWA3" s="268"/>
      <c r="BWB3" s="268"/>
      <c r="BWC3" s="51"/>
      <c r="BWD3" s="51"/>
      <c r="BWE3" s="51"/>
      <c r="BWI3" s="268"/>
      <c r="BWJ3" s="268"/>
      <c r="BWK3" s="51"/>
      <c r="BWL3" s="51"/>
      <c r="BWM3" s="51"/>
      <c r="BWQ3" s="268"/>
      <c r="BWR3" s="268"/>
      <c r="BWS3" s="51"/>
      <c r="BWT3" s="51"/>
      <c r="BWU3" s="51"/>
      <c r="BWY3" s="268"/>
      <c r="BWZ3" s="268"/>
      <c r="BXA3" s="51"/>
      <c r="BXB3" s="51"/>
      <c r="BXC3" s="51"/>
      <c r="BXG3" s="268"/>
      <c r="BXH3" s="268"/>
      <c r="BXI3" s="51"/>
      <c r="BXJ3" s="51"/>
      <c r="BXK3" s="51"/>
      <c r="BXO3" s="268"/>
      <c r="BXP3" s="268"/>
      <c r="BXQ3" s="51"/>
      <c r="BXR3" s="51"/>
      <c r="BXS3" s="51"/>
      <c r="BXW3" s="268"/>
      <c r="BXX3" s="268"/>
      <c r="BXY3" s="51"/>
      <c r="BXZ3" s="51"/>
      <c r="BYA3" s="51"/>
      <c r="BYE3" s="268"/>
      <c r="BYF3" s="268"/>
      <c r="BYG3" s="51"/>
      <c r="BYH3" s="51"/>
      <c r="BYI3" s="51"/>
      <c r="BYM3" s="268"/>
      <c r="BYN3" s="268"/>
      <c r="BYO3" s="51"/>
      <c r="BYP3" s="51"/>
      <c r="BYQ3" s="51"/>
      <c r="BYU3" s="268"/>
      <c r="BYV3" s="268"/>
      <c r="BYW3" s="51"/>
      <c r="BYX3" s="51"/>
      <c r="BYY3" s="51"/>
      <c r="BZC3" s="268"/>
      <c r="BZD3" s="268"/>
      <c r="BZE3" s="51"/>
      <c r="BZF3" s="51"/>
      <c r="BZG3" s="51"/>
      <c r="BZK3" s="268"/>
      <c r="BZL3" s="268"/>
      <c r="BZM3" s="51"/>
      <c r="BZN3" s="51"/>
      <c r="BZO3" s="51"/>
      <c r="BZS3" s="268"/>
      <c r="BZT3" s="268"/>
      <c r="BZU3" s="51"/>
      <c r="BZV3" s="51"/>
      <c r="BZW3" s="51"/>
      <c r="CAA3" s="268"/>
      <c r="CAB3" s="268"/>
      <c r="CAC3" s="51"/>
      <c r="CAD3" s="51"/>
      <c r="CAE3" s="51"/>
      <c r="CAI3" s="268"/>
      <c r="CAJ3" s="268"/>
      <c r="CAK3" s="51"/>
      <c r="CAL3" s="51"/>
      <c r="CAM3" s="51"/>
      <c r="CAQ3" s="268"/>
      <c r="CAR3" s="268"/>
      <c r="CAS3" s="51"/>
      <c r="CAT3" s="51"/>
      <c r="CAU3" s="51"/>
      <c r="CAY3" s="268"/>
      <c r="CAZ3" s="268"/>
      <c r="CBA3" s="51"/>
      <c r="CBB3" s="51"/>
      <c r="CBC3" s="51"/>
      <c r="CBG3" s="268"/>
      <c r="CBH3" s="268"/>
      <c r="CBI3" s="51"/>
      <c r="CBJ3" s="51"/>
      <c r="CBK3" s="51"/>
      <c r="CBO3" s="268"/>
      <c r="CBP3" s="268"/>
      <c r="CBQ3" s="51"/>
      <c r="CBR3" s="51"/>
      <c r="CBS3" s="51"/>
      <c r="CBW3" s="268"/>
      <c r="CBX3" s="268"/>
      <c r="CBY3" s="51"/>
      <c r="CBZ3" s="51"/>
      <c r="CCA3" s="51"/>
      <c r="CCE3" s="268"/>
      <c r="CCF3" s="268"/>
      <c r="CCG3" s="51"/>
      <c r="CCH3" s="51"/>
      <c r="CCI3" s="51"/>
      <c r="CCM3" s="268"/>
      <c r="CCN3" s="268"/>
      <c r="CCO3" s="51"/>
      <c r="CCP3" s="51"/>
      <c r="CCQ3" s="51"/>
      <c r="CCU3" s="268"/>
      <c r="CCV3" s="268"/>
      <c r="CCW3" s="51"/>
      <c r="CCX3" s="51"/>
      <c r="CCY3" s="51"/>
      <c r="CDC3" s="268"/>
      <c r="CDD3" s="268"/>
      <c r="CDE3" s="51"/>
      <c r="CDF3" s="51"/>
      <c r="CDG3" s="51"/>
      <c r="CDK3" s="268"/>
      <c r="CDL3" s="268"/>
      <c r="CDM3" s="51"/>
      <c r="CDN3" s="51"/>
      <c r="CDO3" s="51"/>
      <c r="CDS3" s="268"/>
      <c r="CDT3" s="268"/>
      <c r="CDU3" s="51"/>
      <c r="CDV3" s="51"/>
      <c r="CDW3" s="51"/>
      <c r="CEA3" s="268"/>
      <c r="CEB3" s="268"/>
      <c r="CEC3" s="51"/>
      <c r="CED3" s="51"/>
      <c r="CEE3" s="51"/>
      <c r="CEI3" s="268"/>
      <c r="CEJ3" s="268"/>
      <c r="CEK3" s="51"/>
      <c r="CEL3" s="51"/>
      <c r="CEM3" s="51"/>
      <c r="CEQ3" s="268"/>
      <c r="CER3" s="268"/>
      <c r="CES3" s="51"/>
      <c r="CET3" s="51"/>
      <c r="CEU3" s="51"/>
      <c r="CEY3" s="268"/>
      <c r="CEZ3" s="268"/>
      <c r="CFA3" s="51"/>
      <c r="CFB3" s="51"/>
      <c r="CFC3" s="51"/>
      <c r="CFG3" s="268"/>
      <c r="CFH3" s="268"/>
      <c r="CFI3" s="51"/>
      <c r="CFJ3" s="51"/>
      <c r="CFK3" s="51"/>
      <c r="CFO3" s="268"/>
      <c r="CFP3" s="268"/>
      <c r="CFQ3" s="51"/>
      <c r="CFR3" s="51"/>
      <c r="CFS3" s="51"/>
      <c r="CFW3" s="268"/>
      <c r="CFX3" s="268"/>
      <c r="CFY3" s="51"/>
      <c r="CFZ3" s="51"/>
      <c r="CGA3" s="51"/>
      <c r="CGE3" s="268"/>
      <c r="CGF3" s="268"/>
      <c r="CGG3" s="51"/>
      <c r="CGH3" s="51"/>
      <c r="CGI3" s="51"/>
      <c r="CGM3" s="268"/>
      <c r="CGN3" s="268"/>
      <c r="CGO3" s="51"/>
      <c r="CGP3" s="51"/>
      <c r="CGQ3" s="51"/>
      <c r="CGU3" s="268"/>
      <c r="CGV3" s="268"/>
      <c r="CGW3" s="51"/>
      <c r="CGX3" s="51"/>
      <c r="CGY3" s="51"/>
      <c r="CHC3" s="268"/>
      <c r="CHD3" s="268"/>
      <c r="CHE3" s="51"/>
      <c r="CHF3" s="51"/>
      <c r="CHG3" s="51"/>
      <c r="CHK3" s="268"/>
      <c r="CHL3" s="268"/>
      <c r="CHM3" s="51"/>
      <c r="CHN3" s="51"/>
      <c r="CHO3" s="51"/>
      <c r="CHS3" s="268"/>
      <c r="CHT3" s="268"/>
      <c r="CHU3" s="51"/>
      <c r="CHV3" s="51"/>
      <c r="CHW3" s="51"/>
      <c r="CIA3" s="268"/>
      <c r="CIB3" s="268"/>
      <c r="CIC3" s="51"/>
      <c r="CID3" s="51"/>
      <c r="CIE3" s="51"/>
      <c r="CII3" s="268"/>
      <c r="CIJ3" s="268"/>
      <c r="CIK3" s="51"/>
      <c r="CIL3" s="51"/>
      <c r="CIM3" s="51"/>
      <c r="CIQ3" s="268"/>
      <c r="CIR3" s="268"/>
      <c r="CIS3" s="51"/>
      <c r="CIT3" s="51"/>
      <c r="CIU3" s="51"/>
      <c r="CIY3" s="268"/>
      <c r="CIZ3" s="268"/>
      <c r="CJA3" s="51"/>
      <c r="CJB3" s="51"/>
      <c r="CJC3" s="51"/>
      <c r="CJG3" s="268"/>
      <c r="CJH3" s="268"/>
      <c r="CJI3" s="51"/>
      <c r="CJJ3" s="51"/>
      <c r="CJK3" s="51"/>
      <c r="CJO3" s="268"/>
      <c r="CJP3" s="268"/>
      <c r="CJQ3" s="51"/>
      <c r="CJR3" s="51"/>
      <c r="CJS3" s="51"/>
      <c r="CJW3" s="268"/>
      <c r="CJX3" s="268"/>
      <c r="CJY3" s="51"/>
      <c r="CJZ3" s="51"/>
      <c r="CKA3" s="51"/>
      <c r="CKE3" s="268"/>
      <c r="CKF3" s="268"/>
      <c r="CKG3" s="51"/>
      <c r="CKH3" s="51"/>
      <c r="CKI3" s="51"/>
      <c r="CKM3" s="268"/>
      <c r="CKN3" s="268"/>
      <c r="CKO3" s="51"/>
      <c r="CKP3" s="51"/>
      <c r="CKQ3" s="51"/>
      <c r="CKU3" s="268"/>
      <c r="CKV3" s="268"/>
      <c r="CKW3" s="51"/>
      <c r="CKX3" s="51"/>
      <c r="CKY3" s="51"/>
      <c r="CLC3" s="268"/>
      <c r="CLD3" s="268"/>
      <c r="CLE3" s="51"/>
      <c r="CLF3" s="51"/>
      <c r="CLG3" s="51"/>
      <c r="CLK3" s="268"/>
      <c r="CLL3" s="268"/>
      <c r="CLM3" s="51"/>
      <c r="CLN3" s="51"/>
      <c r="CLO3" s="51"/>
      <c r="CLS3" s="268"/>
      <c r="CLT3" s="268"/>
      <c r="CLU3" s="51"/>
      <c r="CLV3" s="51"/>
      <c r="CLW3" s="51"/>
      <c r="CMA3" s="268"/>
      <c r="CMB3" s="268"/>
      <c r="CMC3" s="51"/>
      <c r="CMD3" s="51"/>
      <c r="CME3" s="51"/>
      <c r="CMI3" s="268"/>
      <c r="CMJ3" s="268"/>
      <c r="CMK3" s="51"/>
      <c r="CML3" s="51"/>
      <c r="CMM3" s="51"/>
      <c r="CMQ3" s="268"/>
      <c r="CMR3" s="268"/>
      <c r="CMS3" s="51"/>
      <c r="CMT3" s="51"/>
      <c r="CMU3" s="51"/>
      <c r="CMY3" s="268"/>
      <c r="CMZ3" s="268"/>
      <c r="CNA3" s="51"/>
      <c r="CNB3" s="51"/>
      <c r="CNC3" s="51"/>
      <c r="CNG3" s="268"/>
      <c r="CNH3" s="268"/>
      <c r="CNI3" s="51"/>
      <c r="CNJ3" s="51"/>
      <c r="CNK3" s="51"/>
      <c r="CNO3" s="268"/>
      <c r="CNP3" s="268"/>
      <c r="CNQ3" s="51"/>
      <c r="CNR3" s="51"/>
      <c r="CNS3" s="51"/>
      <c r="CNW3" s="268"/>
      <c r="CNX3" s="268"/>
      <c r="CNY3" s="51"/>
      <c r="CNZ3" s="51"/>
      <c r="COA3" s="51"/>
      <c r="COE3" s="268"/>
      <c r="COF3" s="268"/>
      <c r="COG3" s="51"/>
      <c r="COH3" s="51"/>
      <c r="COI3" s="51"/>
      <c r="COM3" s="268"/>
      <c r="CON3" s="268"/>
      <c r="COO3" s="51"/>
      <c r="COP3" s="51"/>
      <c r="COQ3" s="51"/>
      <c r="COU3" s="268"/>
      <c r="COV3" s="268"/>
      <c r="COW3" s="51"/>
      <c r="COX3" s="51"/>
      <c r="COY3" s="51"/>
      <c r="CPC3" s="268"/>
      <c r="CPD3" s="268"/>
      <c r="CPE3" s="51"/>
      <c r="CPF3" s="51"/>
      <c r="CPG3" s="51"/>
      <c r="CPK3" s="268"/>
      <c r="CPL3" s="268"/>
      <c r="CPM3" s="51"/>
      <c r="CPN3" s="51"/>
      <c r="CPO3" s="51"/>
      <c r="CPS3" s="268"/>
      <c r="CPT3" s="268"/>
      <c r="CPU3" s="51"/>
      <c r="CPV3" s="51"/>
      <c r="CPW3" s="51"/>
      <c r="CQA3" s="268"/>
      <c r="CQB3" s="268"/>
      <c r="CQC3" s="51"/>
      <c r="CQD3" s="51"/>
      <c r="CQE3" s="51"/>
      <c r="CQI3" s="268"/>
      <c r="CQJ3" s="268"/>
      <c r="CQK3" s="51"/>
      <c r="CQL3" s="51"/>
      <c r="CQM3" s="51"/>
      <c r="CQQ3" s="268"/>
      <c r="CQR3" s="268"/>
      <c r="CQS3" s="51"/>
      <c r="CQT3" s="51"/>
      <c r="CQU3" s="51"/>
      <c r="CQY3" s="268"/>
      <c r="CQZ3" s="268"/>
      <c r="CRA3" s="51"/>
      <c r="CRB3" s="51"/>
      <c r="CRC3" s="51"/>
      <c r="CRG3" s="268"/>
      <c r="CRH3" s="268"/>
      <c r="CRI3" s="51"/>
      <c r="CRJ3" s="51"/>
      <c r="CRK3" s="51"/>
      <c r="CRO3" s="268"/>
      <c r="CRP3" s="268"/>
      <c r="CRQ3" s="51"/>
      <c r="CRR3" s="51"/>
      <c r="CRS3" s="51"/>
      <c r="CRW3" s="268"/>
      <c r="CRX3" s="268"/>
      <c r="CRY3" s="51"/>
      <c r="CRZ3" s="51"/>
      <c r="CSA3" s="51"/>
      <c r="CSE3" s="268"/>
      <c r="CSF3" s="268"/>
      <c r="CSG3" s="51"/>
      <c r="CSH3" s="51"/>
      <c r="CSI3" s="51"/>
      <c r="CSM3" s="268"/>
      <c r="CSN3" s="268"/>
      <c r="CSO3" s="51"/>
      <c r="CSP3" s="51"/>
      <c r="CSQ3" s="51"/>
      <c r="CSU3" s="268"/>
      <c r="CSV3" s="268"/>
      <c r="CSW3" s="51"/>
      <c r="CSX3" s="51"/>
      <c r="CSY3" s="51"/>
      <c r="CTC3" s="268"/>
      <c r="CTD3" s="268"/>
      <c r="CTE3" s="51"/>
      <c r="CTF3" s="51"/>
      <c r="CTG3" s="51"/>
      <c r="CTK3" s="268"/>
      <c r="CTL3" s="268"/>
      <c r="CTM3" s="51"/>
      <c r="CTN3" s="51"/>
      <c r="CTO3" s="51"/>
      <c r="CTS3" s="268"/>
      <c r="CTT3" s="268"/>
      <c r="CTU3" s="51"/>
      <c r="CTV3" s="51"/>
      <c r="CTW3" s="51"/>
      <c r="CUA3" s="268"/>
      <c r="CUB3" s="268"/>
      <c r="CUC3" s="51"/>
      <c r="CUD3" s="51"/>
      <c r="CUE3" s="51"/>
      <c r="CUI3" s="268"/>
      <c r="CUJ3" s="268"/>
      <c r="CUK3" s="51"/>
      <c r="CUL3" s="51"/>
      <c r="CUM3" s="51"/>
      <c r="CUQ3" s="268"/>
      <c r="CUR3" s="268"/>
      <c r="CUS3" s="51"/>
      <c r="CUT3" s="51"/>
      <c r="CUU3" s="51"/>
      <c r="CUY3" s="268"/>
      <c r="CUZ3" s="268"/>
      <c r="CVA3" s="51"/>
      <c r="CVB3" s="51"/>
      <c r="CVC3" s="51"/>
      <c r="CVG3" s="268"/>
      <c r="CVH3" s="268"/>
      <c r="CVI3" s="51"/>
      <c r="CVJ3" s="51"/>
      <c r="CVK3" s="51"/>
      <c r="CVO3" s="268"/>
      <c r="CVP3" s="268"/>
      <c r="CVQ3" s="51"/>
      <c r="CVR3" s="51"/>
      <c r="CVS3" s="51"/>
      <c r="CVW3" s="268"/>
      <c r="CVX3" s="268"/>
      <c r="CVY3" s="51"/>
      <c r="CVZ3" s="51"/>
      <c r="CWA3" s="51"/>
      <c r="CWE3" s="268"/>
      <c r="CWF3" s="268"/>
      <c r="CWG3" s="51"/>
      <c r="CWH3" s="51"/>
      <c r="CWI3" s="51"/>
      <c r="CWM3" s="268"/>
      <c r="CWN3" s="268"/>
      <c r="CWO3" s="51"/>
      <c r="CWP3" s="51"/>
      <c r="CWQ3" s="51"/>
      <c r="CWU3" s="268"/>
      <c r="CWV3" s="268"/>
      <c r="CWW3" s="51"/>
      <c r="CWX3" s="51"/>
      <c r="CWY3" s="51"/>
      <c r="CXC3" s="268"/>
      <c r="CXD3" s="268"/>
      <c r="CXE3" s="51"/>
      <c r="CXF3" s="51"/>
      <c r="CXG3" s="51"/>
      <c r="CXK3" s="268"/>
      <c r="CXL3" s="268"/>
      <c r="CXM3" s="51"/>
      <c r="CXN3" s="51"/>
      <c r="CXO3" s="51"/>
      <c r="CXS3" s="268"/>
      <c r="CXT3" s="268"/>
      <c r="CXU3" s="51"/>
      <c r="CXV3" s="51"/>
      <c r="CXW3" s="51"/>
      <c r="CYA3" s="268"/>
      <c r="CYB3" s="268"/>
      <c r="CYC3" s="51"/>
      <c r="CYD3" s="51"/>
      <c r="CYE3" s="51"/>
      <c r="CYI3" s="268"/>
      <c r="CYJ3" s="268"/>
      <c r="CYK3" s="51"/>
      <c r="CYL3" s="51"/>
      <c r="CYM3" s="51"/>
      <c r="CYQ3" s="268"/>
      <c r="CYR3" s="268"/>
      <c r="CYS3" s="51"/>
      <c r="CYT3" s="51"/>
      <c r="CYU3" s="51"/>
      <c r="CYY3" s="268"/>
      <c r="CYZ3" s="268"/>
      <c r="CZA3" s="51"/>
      <c r="CZB3" s="51"/>
      <c r="CZC3" s="51"/>
      <c r="CZG3" s="268"/>
      <c r="CZH3" s="268"/>
      <c r="CZI3" s="51"/>
      <c r="CZJ3" s="51"/>
      <c r="CZK3" s="51"/>
      <c r="CZO3" s="268"/>
      <c r="CZP3" s="268"/>
      <c r="CZQ3" s="51"/>
      <c r="CZR3" s="51"/>
      <c r="CZS3" s="51"/>
      <c r="CZW3" s="268"/>
      <c r="CZX3" s="268"/>
      <c r="CZY3" s="51"/>
      <c r="CZZ3" s="51"/>
      <c r="DAA3" s="51"/>
      <c r="DAE3" s="268"/>
      <c r="DAF3" s="268"/>
      <c r="DAG3" s="51"/>
      <c r="DAH3" s="51"/>
      <c r="DAI3" s="51"/>
      <c r="DAM3" s="268"/>
      <c r="DAN3" s="268"/>
      <c r="DAO3" s="51"/>
      <c r="DAP3" s="51"/>
      <c r="DAQ3" s="51"/>
      <c r="DAU3" s="268"/>
      <c r="DAV3" s="268"/>
      <c r="DAW3" s="51"/>
      <c r="DAX3" s="51"/>
      <c r="DAY3" s="51"/>
      <c r="DBC3" s="268"/>
      <c r="DBD3" s="268"/>
      <c r="DBE3" s="51"/>
      <c r="DBF3" s="51"/>
      <c r="DBG3" s="51"/>
      <c r="DBK3" s="268"/>
      <c r="DBL3" s="268"/>
      <c r="DBM3" s="51"/>
      <c r="DBN3" s="51"/>
      <c r="DBO3" s="51"/>
      <c r="DBS3" s="268"/>
      <c r="DBT3" s="268"/>
      <c r="DBU3" s="51"/>
      <c r="DBV3" s="51"/>
      <c r="DBW3" s="51"/>
      <c r="DCA3" s="268"/>
      <c r="DCB3" s="268"/>
      <c r="DCC3" s="51"/>
      <c r="DCD3" s="51"/>
      <c r="DCE3" s="51"/>
      <c r="DCI3" s="268"/>
      <c r="DCJ3" s="268"/>
      <c r="DCK3" s="51"/>
      <c r="DCL3" s="51"/>
      <c r="DCM3" s="51"/>
      <c r="DCQ3" s="268"/>
      <c r="DCR3" s="268"/>
      <c r="DCS3" s="51"/>
      <c r="DCT3" s="51"/>
      <c r="DCU3" s="51"/>
      <c r="DCY3" s="268"/>
      <c r="DCZ3" s="268"/>
      <c r="DDA3" s="51"/>
      <c r="DDB3" s="51"/>
      <c r="DDC3" s="51"/>
      <c r="DDG3" s="268"/>
      <c r="DDH3" s="268"/>
      <c r="DDI3" s="51"/>
      <c r="DDJ3" s="51"/>
      <c r="DDK3" s="51"/>
      <c r="DDO3" s="268"/>
      <c r="DDP3" s="268"/>
      <c r="DDQ3" s="51"/>
      <c r="DDR3" s="51"/>
      <c r="DDS3" s="51"/>
      <c r="DDW3" s="268"/>
      <c r="DDX3" s="268"/>
      <c r="DDY3" s="51"/>
      <c r="DDZ3" s="51"/>
      <c r="DEA3" s="51"/>
      <c r="DEE3" s="268"/>
      <c r="DEF3" s="268"/>
      <c r="DEG3" s="51"/>
      <c r="DEH3" s="51"/>
      <c r="DEI3" s="51"/>
      <c r="DEM3" s="268"/>
      <c r="DEN3" s="268"/>
      <c r="DEO3" s="51"/>
      <c r="DEP3" s="51"/>
      <c r="DEQ3" s="51"/>
      <c r="DEU3" s="268"/>
      <c r="DEV3" s="268"/>
      <c r="DEW3" s="51"/>
      <c r="DEX3" s="51"/>
      <c r="DEY3" s="51"/>
      <c r="DFC3" s="268"/>
      <c r="DFD3" s="268"/>
      <c r="DFE3" s="51"/>
      <c r="DFF3" s="51"/>
      <c r="DFG3" s="51"/>
      <c r="DFK3" s="268"/>
      <c r="DFL3" s="268"/>
      <c r="DFM3" s="51"/>
      <c r="DFN3" s="51"/>
      <c r="DFO3" s="51"/>
      <c r="DFS3" s="268"/>
      <c r="DFT3" s="268"/>
      <c r="DFU3" s="51"/>
      <c r="DFV3" s="51"/>
      <c r="DFW3" s="51"/>
      <c r="DGA3" s="268"/>
      <c r="DGB3" s="268"/>
      <c r="DGC3" s="51"/>
      <c r="DGD3" s="51"/>
      <c r="DGE3" s="51"/>
      <c r="DGI3" s="268"/>
      <c r="DGJ3" s="268"/>
      <c r="DGK3" s="51"/>
      <c r="DGL3" s="51"/>
      <c r="DGM3" s="51"/>
      <c r="DGQ3" s="268"/>
      <c r="DGR3" s="268"/>
      <c r="DGS3" s="51"/>
      <c r="DGT3" s="51"/>
      <c r="DGU3" s="51"/>
      <c r="DGY3" s="268"/>
      <c r="DGZ3" s="268"/>
      <c r="DHA3" s="51"/>
      <c r="DHB3" s="51"/>
      <c r="DHC3" s="51"/>
      <c r="DHG3" s="268"/>
      <c r="DHH3" s="268"/>
      <c r="DHI3" s="51"/>
      <c r="DHJ3" s="51"/>
      <c r="DHK3" s="51"/>
      <c r="DHO3" s="268"/>
      <c r="DHP3" s="268"/>
      <c r="DHQ3" s="51"/>
      <c r="DHR3" s="51"/>
      <c r="DHS3" s="51"/>
      <c r="DHW3" s="268"/>
      <c r="DHX3" s="268"/>
      <c r="DHY3" s="51"/>
      <c r="DHZ3" s="51"/>
      <c r="DIA3" s="51"/>
      <c r="DIE3" s="268"/>
      <c r="DIF3" s="268"/>
      <c r="DIG3" s="51"/>
      <c r="DIH3" s="51"/>
      <c r="DII3" s="51"/>
      <c r="DIM3" s="268"/>
      <c r="DIN3" s="268"/>
      <c r="DIO3" s="51"/>
      <c r="DIP3" s="51"/>
      <c r="DIQ3" s="51"/>
      <c r="DIU3" s="268"/>
      <c r="DIV3" s="268"/>
      <c r="DIW3" s="51"/>
      <c r="DIX3" s="51"/>
      <c r="DIY3" s="51"/>
      <c r="DJC3" s="268"/>
      <c r="DJD3" s="268"/>
      <c r="DJE3" s="51"/>
      <c r="DJF3" s="51"/>
      <c r="DJG3" s="51"/>
      <c r="DJK3" s="268"/>
      <c r="DJL3" s="268"/>
      <c r="DJM3" s="51"/>
      <c r="DJN3" s="51"/>
      <c r="DJO3" s="51"/>
      <c r="DJS3" s="268"/>
      <c r="DJT3" s="268"/>
      <c r="DJU3" s="51"/>
      <c r="DJV3" s="51"/>
      <c r="DJW3" s="51"/>
      <c r="DKA3" s="268"/>
      <c r="DKB3" s="268"/>
      <c r="DKC3" s="51"/>
      <c r="DKD3" s="51"/>
      <c r="DKE3" s="51"/>
      <c r="DKI3" s="268"/>
      <c r="DKJ3" s="268"/>
      <c r="DKK3" s="51"/>
      <c r="DKL3" s="51"/>
      <c r="DKM3" s="51"/>
      <c r="DKQ3" s="268"/>
      <c r="DKR3" s="268"/>
      <c r="DKS3" s="51"/>
      <c r="DKT3" s="51"/>
      <c r="DKU3" s="51"/>
      <c r="DKY3" s="268"/>
      <c r="DKZ3" s="268"/>
      <c r="DLA3" s="51"/>
      <c r="DLB3" s="51"/>
      <c r="DLC3" s="51"/>
      <c r="DLG3" s="268"/>
      <c r="DLH3" s="268"/>
      <c r="DLI3" s="51"/>
      <c r="DLJ3" s="51"/>
      <c r="DLK3" s="51"/>
      <c r="DLO3" s="268"/>
      <c r="DLP3" s="268"/>
      <c r="DLQ3" s="51"/>
      <c r="DLR3" s="51"/>
      <c r="DLS3" s="51"/>
      <c r="DLW3" s="268"/>
      <c r="DLX3" s="268"/>
      <c r="DLY3" s="51"/>
      <c r="DLZ3" s="51"/>
      <c r="DMA3" s="51"/>
      <c r="DME3" s="268"/>
      <c r="DMF3" s="268"/>
      <c r="DMG3" s="51"/>
      <c r="DMH3" s="51"/>
      <c r="DMI3" s="51"/>
      <c r="DMM3" s="268"/>
      <c r="DMN3" s="268"/>
      <c r="DMO3" s="51"/>
      <c r="DMP3" s="51"/>
      <c r="DMQ3" s="51"/>
      <c r="DMU3" s="268"/>
      <c r="DMV3" s="268"/>
      <c r="DMW3" s="51"/>
      <c r="DMX3" s="51"/>
      <c r="DMY3" s="51"/>
      <c r="DNC3" s="268"/>
      <c r="DND3" s="268"/>
      <c r="DNE3" s="51"/>
      <c r="DNF3" s="51"/>
      <c r="DNG3" s="51"/>
      <c r="DNK3" s="268"/>
      <c r="DNL3" s="268"/>
      <c r="DNM3" s="51"/>
      <c r="DNN3" s="51"/>
      <c r="DNO3" s="51"/>
      <c r="DNS3" s="268"/>
      <c r="DNT3" s="268"/>
      <c r="DNU3" s="51"/>
      <c r="DNV3" s="51"/>
      <c r="DNW3" s="51"/>
      <c r="DOA3" s="268"/>
      <c r="DOB3" s="268"/>
      <c r="DOC3" s="51"/>
      <c r="DOD3" s="51"/>
      <c r="DOE3" s="51"/>
      <c r="DOI3" s="268"/>
      <c r="DOJ3" s="268"/>
      <c r="DOK3" s="51"/>
      <c r="DOL3" s="51"/>
      <c r="DOM3" s="51"/>
      <c r="DOQ3" s="268"/>
      <c r="DOR3" s="268"/>
      <c r="DOS3" s="51"/>
      <c r="DOT3" s="51"/>
      <c r="DOU3" s="51"/>
      <c r="DOY3" s="268"/>
      <c r="DOZ3" s="268"/>
      <c r="DPA3" s="51"/>
      <c r="DPB3" s="51"/>
      <c r="DPC3" s="51"/>
      <c r="DPG3" s="268"/>
      <c r="DPH3" s="268"/>
      <c r="DPI3" s="51"/>
      <c r="DPJ3" s="51"/>
      <c r="DPK3" s="51"/>
      <c r="DPO3" s="268"/>
      <c r="DPP3" s="268"/>
      <c r="DPQ3" s="51"/>
      <c r="DPR3" s="51"/>
      <c r="DPS3" s="51"/>
      <c r="DPW3" s="268"/>
      <c r="DPX3" s="268"/>
      <c r="DPY3" s="51"/>
      <c r="DPZ3" s="51"/>
      <c r="DQA3" s="51"/>
      <c r="DQE3" s="268"/>
      <c r="DQF3" s="268"/>
      <c r="DQG3" s="51"/>
      <c r="DQH3" s="51"/>
      <c r="DQI3" s="51"/>
      <c r="DQM3" s="268"/>
      <c r="DQN3" s="268"/>
      <c r="DQO3" s="51"/>
      <c r="DQP3" s="51"/>
      <c r="DQQ3" s="51"/>
      <c r="DQU3" s="268"/>
      <c r="DQV3" s="268"/>
      <c r="DQW3" s="51"/>
      <c r="DQX3" s="51"/>
      <c r="DQY3" s="51"/>
      <c r="DRC3" s="268"/>
      <c r="DRD3" s="268"/>
      <c r="DRE3" s="51"/>
      <c r="DRF3" s="51"/>
      <c r="DRG3" s="51"/>
      <c r="DRK3" s="268"/>
      <c r="DRL3" s="268"/>
      <c r="DRM3" s="51"/>
      <c r="DRN3" s="51"/>
      <c r="DRO3" s="51"/>
      <c r="DRS3" s="268"/>
      <c r="DRT3" s="268"/>
      <c r="DRU3" s="51"/>
      <c r="DRV3" s="51"/>
      <c r="DRW3" s="51"/>
      <c r="DSA3" s="268"/>
      <c r="DSB3" s="268"/>
      <c r="DSC3" s="51"/>
      <c r="DSD3" s="51"/>
      <c r="DSE3" s="51"/>
      <c r="DSI3" s="268"/>
      <c r="DSJ3" s="268"/>
      <c r="DSK3" s="51"/>
      <c r="DSL3" s="51"/>
      <c r="DSM3" s="51"/>
      <c r="DSQ3" s="268"/>
      <c r="DSR3" s="268"/>
      <c r="DSS3" s="51"/>
      <c r="DST3" s="51"/>
      <c r="DSU3" s="51"/>
      <c r="DSY3" s="268"/>
      <c r="DSZ3" s="268"/>
      <c r="DTA3" s="51"/>
      <c r="DTB3" s="51"/>
      <c r="DTC3" s="51"/>
      <c r="DTG3" s="268"/>
      <c r="DTH3" s="268"/>
      <c r="DTI3" s="51"/>
      <c r="DTJ3" s="51"/>
      <c r="DTK3" s="51"/>
      <c r="DTO3" s="268"/>
      <c r="DTP3" s="268"/>
      <c r="DTQ3" s="51"/>
      <c r="DTR3" s="51"/>
      <c r="DTS3" s="51"/>
      <c r="DTW3" s="268"/>
      <c r="DTX3" s="268"/>
      <c r="DTY3" s="51"/>
      <c r="DTZ3" s="51"/>
      <c r="DUA3" s="51"/>
      <c r="DUE3" s="268"/>
      <c r="DUF3" s="268"/>
      <c r="DUG3" s="51"/>
      <c r="DUH3" s="51"/>
      <c r="DUI3" s="51"/>
      <c r="DUM3" s="268"/>
      <c r="DUN3" s="268"/>
      <c r="DUO3" s="51"/>
      <c r="DUP3" s="51"/>
      <c r="DUQ3" s="51"/>
      <c r="DUU3" s="268"/>
      <c r="DUV3" s="268"/>
      <c r="DUW3" s="51"/>
      <c r="DUX3" s="51"/>
      <c r="DUY3" s="51"/>
      <c r="DVC3" s="268"/>
      <c r="DVD3" s="268"/>
      <c r="DVE3" s="51"/>
      <c r="DVF3" s="51"/>
      <c r="DVG3" s="51"/>
      <c r="DVK3" s="268"/>
      <c r="DVL3" s="268"/>
      <c r="DVM3" s="51"/>
      <c r="DVN3" s="51"/>
      <c r="DVO3" s="51"/>
      <c r="DVS3" s="268"/>
      <c r="DVT3" s="268"/>
      <c r="DVU3" s="51"/>
      <c r="DVV3" s="51"/>
      <c r="DVW3" s="51"/>
      <c r="DWA3" s="268"/>
      <c r="DWB3" s="268"/>
      <c r="DWC3" s="51"/>
      <c r="DWD3" s="51"/>
      <c r="DWE3" s="51"/>
      <c r="DWI3" s="268"/>
      <c r="DWJ3" s="268"/>
      <c r="DWK3" s="51"/>
      <c r="DWL3" s="51"/>
      <c r="DWM3" s="51"/>
      <c r="DWQ3" s="268"/>
      <c r="DWR3" s="268"/>
      <c r="DWS3" s="51"/>
      <c r="DWT3" s="51"/>
      <c r="DWU3" s="51"/>
      <c r="DWY3" s="268"/>
      <c r="DWZ3" s="268"/>
      <c r="DXA3" s="51"/>
      <c r="DXB3" s="51"/>
      <c r="DXC3" s="51"/>
      <c r="DXG3" s="268"/>
      <c r="DXH3" s="268"/>
      <c r="DXI3" s="51"/>
      <c r="DXJ3" s="51"/>
      <c r="DXK3" s="51"/>
      <c r="DXO3" s="268"/>
      <c r="DXP3" s="268"/>
      <c r="DXQ3" s="51"/>
      <c r="DXR3" s="51"/>
      <c r="DXS3" s="51"/>
      <c r="DXW3" s="268"/>
      <c r="DXX3" s="268"/>
      <c r="DXY3" s="51"/>
      <c r="DXZ3" s="51"/>
      <c r="DYA3" s="51"/>
      <c r="DYE3" s="268"/>
      <c r="DYF3" s="268"/>
      <c r="DYG3" s="51"/>
      <c r="DYH3" s="51"/>
      <c r="DYI3" s="51"/>
      <c r="DYM3" s="268"/>
      <c r="DYN3" s="268"/>
      <c r="DYO3" s="51"/>
      <c r="DYP3" s="51"/>
      <c r="DYQ3" s="51"/>
      <c r="DYU3" s="268"/>
      <c r="DYV3" s="268"/>
      <c r="DYW3" s="51"/>
      <c r="DYX3" s="51"/>
      <c r="DYY3" s="51"/>
      <c r="DZC3" s="268"/>
      <c r="DZD3" s="268"/>
      <c r="DZE3" s="51"/>
      <c r="DZF3" s="51"/>
      <c r="DZG3" s="51"/>
      <c r="DZK3" s="268"/>
      <c r="DZL3" s="268"/>
      <c r="DZM3" s="51"/>
      <c r="DZN3" s="51"/>
      <c r="DZO3" s="51"/>
      <c r="DZS3" s="268"/>
      <c r="DZT3" s="268"/>
      <c r="DZU3" s="51"/>
      <c r="DZV3" s="51"/>
      <c r="DZW3" s="51"/>
      <c r="EAA3" s="268"/>
      <c r="EAB3" s="268"/>
      <c r="EAC3" s="51"/>
      <c r="EAD3" s="51"/>
      <c r="EAE3" s="51"/>
      <c r="EAI3" s="268"/>
      <c r="EAJ3" s="268"/>
      <c r="EAK3" s="51"/>
      <c r="EAL3" s="51"/>
      <c r="EAM3" s="51"/>
      <c r="EAQ3" s="268"/>
      <c r="EAR3" s="268"/>
      <c r="EAS3" s="51"/>
      <c r="EAT3" s="51"/>
      <c r="EAU3" s="51"/>
      <c r="EAY3" s="268"/>
      <c r="EAZ3" s="268"/>
      <c r="EBA3" s="51"/>
      <c r="EBB3" s="51"/>
      <c r="EBC3" s="51"/>
      <c r="EBG3" s="268"/>
      <c r="EBH3" s="268"/>
      <c r="EBI3" s="51"/>
      <c r="EBJ3" s="51"/>
      <c r="EBK3" s="51"/>
      <c r="EBO3" s="268"/>
      <c r="EBP3" s="268"/>
      <c r="EBQ3" s="51"/>
      <c r="EBR3" s="51"/>
      <c r="EBS3" s="51"/>
      <c r="EBW3" s="268"/>
      <c r="EBX3" s="268"/>
      <c r="EBY3" s="51"/>
      <c r="EBZ3" s="51"/>
      <c r="ECA3" s="51"/>
      <c r="ECE3" s="268"/>
      <c r="ECF3" s="268"/>
      <c r="ECG3" s="51"/>
      <c r="ECH3" s="51"/>
      <c r="ECI3" s="51"/>
      <c r="ECM3" s="268"/>
      <c r="ECN3" s="268"/>
      <c r="ECO3" s="51"/>
      <c r="ECP3" s="51"/>
      <c r="ECQ3" s="51"/>
      <c r="ECU3" s="268"/>
      <c r="ECV3" s="268"/>
      <c r="ECW3" s="51"/>
      <c r="ECX3" s="51"/>
      <c r="ECY3" s="51"/>
      <c r="EDC3" s="268"/>
      <c r="EDD3" s="268"/>
      <c r="EDE3" s="51"/>
      <c r="EDF3" s="51"/>
      <c r="EDG3" s="51"/>
      <c r="EDK3" s="268"/>
      <c r="EDL3" s="268"/>
      <c r="EDM3" s="51"/>
      <c r="EDN3" s="51"/>
      <c r="EDO3" s="51"/>
      <c r="EDS3" s="268"/>
      <c r="EDT3" s="268"/>
      <c r="EDU3" s="51"/>
      <c r="EDV3" s="51"/>
      <c r="EDW3" s="51"/>
      <c r="EEA3" s="268"/>
      <c r="EEB3" s="268"/>
      <c r="EEC3" s="51"/>
      <c r="EED3" s="51"/>
      <c r="EEE3" s="51"/>
      <c r="EEI3" s="268"/>
      <c r="EEJ3" s="268"/>
      <c r="EEK3" s="51"/>
      <c r="EEL3" s="51"/>
      <c r="EEM3" s="51"/>
      <c r="EEQ3" s="268"/>
      <c r="EER3" s="268"/>
      <c r="EES3" s="51"/>
      <c r="EET3" s="51"/>
      <c r="EEU3" s="51"/>
      <c r="EEY3" s="268"/>
      <c r="EEZ3" s="268"/>
      <c r="EFA3" s="51"/>
      <c r="EFB3" s="51"/>
      <c r="EFC3" s="51"/>
      <c r="EFG3" s="268"/>
      <c r="EFH3" s="268"/>
      <c r="EFI3" s="51"/>
      <c r="EFJ3" s="51"/>
      <c r="EFK3" s="51"/>
      <c r="EFO3" s="268"/>
      <c r="EFP3" s="268"/>
      <c r="EFQ3" s="51"/>
      <c r="EFR3" s="51"/>
      <c r="EFS3" s="51"/>
      <c r="EFW3" s="268"/>
      <c r="EFX3" s="268"/>
      <c r="EFY3" s="51"/>
      <c r="EFZ3" s="51"/>
      <c r="EGA3" s="51"/>
      <c r="EGE3" s="268"/>
      <c r="EGF3" s="268"/>
      <c r="EGG3" s="51"/>
      <c r="EGH3" s="51"/>
      <c r="EGI3" s="51"/>
      <c r="EGM3" s="268"/>
      <c r="EGN3" s="268"/>
      <c r="EGO3" s="51"/>
      <c r="EGP3" s="51"/>
      <c r="EGQ3" s="51"/>
      <c r="EGU3" s="268"/>
      <c r="EGV3" s="268"/>
      <c r="EGW3" s="51"/>
      <c r="EGX3" s="51"/>
      <c r="EGY3" s="51"/>
      <c r="EHC3" s="268"/>
      <c r="EHD3" s="268"/>
      <c r="EHE3" s="51"/>
      <c r="EHF3" s="51"/>
      <c r="EHG3" s="51"/>
      <c r="EHK3" s="268"/>
      <c r="EHL3" s="268"/>
      <c r="EHM3" s="51"/>
      <c r="EHN3" s="51"/>
      <c r="EHO3" s="51"/>
      <c r="EHS3" s="268"/>
      <c r="EHT3" s="268"/>
      <c r="EHU3" s="51"/>
      <c r="EHV3" s="51"/>
      <c r="EHW3" s="51"/>
      <c r="EIA3" s="268"/>
      <c r="EIB3" s="268"/>
      <c r="EIC3" s="51"/>
      <c r="EID3" s="51"/>
      <c r="EIE3" s="51"/>
      <c r="EII3" s="268"/>
      <c r="EIJ3" s="268"/>
      <c r="EIK3" s="51"/>
      <c r="EIL3" s="51"/>
      <c r="EIM3" s="51"/>
      <c r="EIQ3" s="268"/>
      <c r="EIR3" s="268"/>
      <c r="EIS3" s="51"/>
      <c r="EIT3" s="51"/>
      <c r="EIU3" s="51"/>
      <c r="EIY3" s="268"/>
      <c r="EIZ3" s="268"/>
      <c r="EJA3" s="51"/>
      <c r="EJB3" s="51"/>
      <c r="EJC3" s="51"/>
      <c r="EJG3" s="268"/>
      <c r="EJH3" s="268"/>
      <c r="EJI3" s="51"/>
      <c r="EJJ3" s="51"/>
      <c r="EJK3" s="51"/>
      <c r="EJO3" s="268"/>
      <c r="EJP3" s="268"/>
      <c r="EJQ3" s="51"/>
      <c r="EJR3" s="51"/>
      <c r="EJS3" s="51"/>
      <c r="EJW3" s="268"/>
      <c r="EJX3" s="268"/>
      <c r="EJY3" s="51"/>
      <c r="EJZ3" s="51"/>
      <c r="EKA3" s="51"/>
      <c r="EKE3" s="268"/>
      <c r="EKF3" s="268"/>
      <c r="EKG3" s="51"/>
      <c r="EKH3" s="51"/>
      <c r="EKI3" s="51"/>
      <c r="EKM3" s="268"/>
      <c r="EKN3" s="268"/>
      <c r="EKO3" s="51"/>
      <c r="EKP3" s="51"/>
      <c r="EKQ3" s="51"/>
      <c r="EKU3" s="268"/>
      <c r="EKV3" s="268"/>
      <c r="EKW3" s="51"/>
      <c r="EKX3" s="51"/>
      <c r="EKY3" s="51"/>
      <c r="ELC3" s="268"/>
      <c r="ELD3" s="268"/>
      <c r="ELE3" s="51"/>
      <c r="ELF3" s="51"/>
      <c r="ELG3" s="51"/>
      <c r="ELK3" s="268"/>
      <c r="ELL3" s="268"/>
      <c r="ELM3" s="51"/>
      <c r="ELN3" s="51"/>
      <c r="ELO3" s="51"/>
      <c r="ELS3" s="268"/>
      <c r="ELT3" s="268"/>
      <c r="ELU3" s="51"/>
      <c r="ELV3" s="51"/>
      <c r="ELW3" s="51"/>
      <c r="EMA3" s="268"/>
      <c r="EMB3" s="268"/>
      <c r="EMC3" s="51"/>
      <c r="EMD3" s="51"/>
      <c r="EME3" s="51"/>
      <c r="EMI3" s="268"/>
      <c r="EMJ3" s="268"/>
      <c r="EMK3" s="51"/>
      <c r="EML3" s="51"/>
      <c r="EMM3" s="51"/>
      <c r="EMQ3" s="268"/>
      <c r="EMR3" s="268"/>
      <c r="EMS3" s="51"/>
      <c r="EMT3" s="51"/>
      <c r="EMU3" s="51"/>
      <c r="EMY3" s="268"/>
      <c r="EMZ3" s="268"/>
      <c r="ENA3" s="51"/>
      <c r="ENB3" s="51"/>
      <c r="ENC3" s="51"/>
      <c r="ENG3" s="268"/>
      <c r="ENH3" s="268"/>
      <c r="ENI3" s="51"/>
      <c r="ENJ3" s="51"/>
      <c r="ENK3" s="51"/>
      <c r="ENO3" s="268"/>
      <c r="ENP3" s="268"/>
      <c r="ENQ3" s="51"/>
      <c r="ENR3" s="51"/>
      <c r="ENS3" s="51"/>
      <c r="ENW3" s="268"/>
      <c r="ENX3" s="268"/>
      <c r="ENY3" s="51"/>
      <c r="ENZ3" s="51"/>
      <c r="EOA3" s="51"/>
      <c r="EOE3" s="268"/>
      <c r="EOF3" s="268"/>
      <c r="EOG3" s="51"/>
      <c r="EOH3" s="51"/>
      <c r="EOI3" s="51"/>
      <c r="EOM3" s="268"/>
      <c r="EON3" s="268"/>
      <c r="EOO3" s="51"/>
      <c r="EOP3" s="51"/>
      <c r="EOQ3" s="51"/>
      <c r="EOU3" s="268"/>
      <c r="EOV3" s="268"/>
      <c r="EOW3" s="51"/>
      <c r="EOX3" s="51"/>
      <c r="EOY3" s="51"/>
      <c r="EPC3" s="268"/>
      <c r="EPD3" s="268"/>
      <c r="EPE3" s="51"/>
      <c r="EPF3" s="51"/>
      <c r="EPG3" s="51"/>
      <c r="EPK3" s="268"/>
      <c r="EPL3" s="268"/>
      <c r="EPM3" s="51"/>
      <c r="EPN3" s="51"/>
      <c r="EPO3" s="51"/>
      <c r="EPS3" s="268"/>
      <c r="EPT3" s="268"/>
      <c r="EPU3" s="51"/>
      <c r="EPV3" s="51"/>
      <c r="EPW3" s="51"/>
      <c r="EQA3" s="268"/>
      <c r="EQB3" s="268"/>
      <c r="EQC3" s="51"/>
      <c r="EQD3" s="51"/>
      <c r="EQE3" s="51"/>
      <c r="EQI3" s="268"/>
      <c r="EQJ3" s="268"/>
      <c r="EQK3" s="51"/>
      <c r="EQL3" s="51"/>
      <c r="EQM3" s="51"/>
      <c r="EQQ3" s="268"/>
      <c r="EQR3" s="268"/>
      <c r="EQS3" s="51"/>
      <c r="EQT3" s="51"/>
      <c r="EQU3" s="51"/>
      <c r="EQY3" s="268"/>
      <c r="EQZ3" s="268"/>
      <c r="ERA3" s="51"/>
      <c r="ERB3" s="51"/>
      <c r="ERC3" s="51"/>
      <c r="ERG3" s="268"/>
      <c r="ERH3" s="268"/>
      <c r="ERI3" s="51"/>
      <c r="ERJ3" s="51"/>
      <c r="ERK3" s="51"/>
      <c r="ERO3" s="268"/>
      <c r="ERP3" s="268"/>
      <c r="ERQ3" s="51"/>
      <c r="ERR3" s="51"/>
      <c r="ERS3" s="51"/>
      <c r="ERW3" s="268"/>
      <c r="ERX3" s="268"/>
      <c r="ERY3" s="51"/>
      <c r="ERZ3" s="51"/>
      <c r="ESA3" s="51"/>
      <c r="ESE3" s="268"/>
      <c r="ESF3" s="268"/>
      <c r="ESG3" s="51"/>
      <c r="ESH3" s="51"/>
      <c r="ESI3" s="51"/>
      <c r="ESM3" s="268"/>
      <c r="ESN3" s="268"/>
      <c r="ESO3" s="51"/>
      <c r="ESP3" s="51"/>
      <c r="ESQ3" s="51"/>
      <c r="ESU3" s="268"/>
      <c r="ESV3" s="268"/>
      <c r="ESW3" s="51"/>
      <c r="ESX3" s="51"/>
      <c r="ESY3" s="51"/>
      <c r="ETC3" s="268"/>
      <c r="ETD3" s="268"/>
      <c r="ETE3" s="51"/>
      <c r="ETF3" s="51"/>
      <c r="ETG3" s="51"/>
      <c r="ETK3" s="268"/>
      <c r="ETL3" s="268"/>
      <c r="ETM3" s="51"/>
      <c r="ETN3" s="51"/>
      <c r="ETO3" s="51"/>
      <c r="ETS3" s="268"/>
      <c r="ETT3" s="268"/>
      <c r="ETU3" s="51"/>
      <c r="ETV3" s="51"/>
      <c r="ETW3" s="51"/>
      <c r="EUA3" s="268"/>
      <c r="EUB3" s="268"/>
      <c r="EUC3" s="51"/>
      <c r="EUD3" s="51"/>
      <c r="EUE3" s="51"/>
      <c r="EUI3" s="268"/>
      <c r="EUJ3" s="268"/>
      <c r="EUK3" s="51"/>
      <c r="EUL3" s="51"/>
      <c r="EUM3" s="51"/>
      <c r="EUQ3" s="268"/>
      <c r="EUR3" s="268"/>
      <c r="EUS3" s="51"/>
      <c r="EUT3" s="51"/>
      <c r="EUU3" s="51"/>
      <c r="EUY3" s="268"/>
      <c r="EUZ3" s="268"/>
      <c r="EVA3" s="51"/>
      <c r="EVB3" s="51"/>
      <c r="EVC3" s="51"/>
      <c r="EVG3" s="268"/>
      <c r="EVH3" s="268"/>
      <c r="EVI3" s="51"/>
      <c r="EVJ3" s="51"/>
      <c r="EVK3" s="51"/>
      <c r="EVO3" s="268"/>
      <c r="EVP3" s="268"/>
      <c r="EVQ3" s="51"/>
      <c r="EVR3" s="51"/>
      <c r="EVS3" s="51"/>
      <c r="EVW3" s="268"/>
      <c r="EVX3" s="268"/>
      <c r="EVY3" s="51"/>
      <c r="EVZ3" s="51"/>
      <c r="EWA3" s="51"/>
      <c r="EWE3" s="268"/>
      <c r="EWF3" s="268"/>
      <c r="EWG3" s="51"/>
      <c r="EWH3" s="51"/>
      <c r="EWI3" s="51"/>
      <c r="EWM3" s="268"/>
      <c r="EWN3" s="268"/>
      <c r="EWO3" s="51"/>
      <c r="EWP3" s="51"/>
      <c r="EWQ3" s="51"/>
      <c r="EWU3" s="268"/>
      <c r="EWV3" s="268"/>
      <c r="EWW3" s="51"/>
      <c r="EWX3" s="51"/>
      <c r="EWY3" s="51"/>
      <c r="EXC3" s="268"/>
      <c r="EXD3" s="268"/>
      <c r="EXE3" s="51"/>
      <c r="EXF3" s="51"/>
      <c r="EXG3" s="51"/>
      <c r="EXK3" s="268"/>
      <c r="EXL3" s="268"/>
      <c r="EXM3" s="51"/>
      <c r="EXN3" s="51"/>
      <c r="EXO3" s="51"/>
      <c r="EXS3" s="268"/>
      <c r="EXT3" s="268"/>
      <c r="EXU3" s="51"/>
      <c r="EXV3" s="51"/>
      <c r="EXW3" s="51"/>
      <c r="EYA3" s="268"/>
      <c r="EYB3" s="268"/>
      <c r="EYC3" s="51"/>
      <c r="EYD3" s="51"/>
      <c r="EYE3" s="51"/>
      <c r="EYI3" s="268"/>
      <c r="EYJ3" s="268"/>
      <c r="EYK3" s="51"/>
      <c r="EYL3" s="51"/>
      <c r="EYM3" s="51"/>
      <c r="EYQ3" s="268"/>
      <c r="EYR3" s="268"/>
      <c r="EYS3" s="51"/>
      <c r="EYT3" s="51"/>
      <c r="EYU3" s="51"/>
      <c r="EYY3" s="268"/>
      <c r="EYZ3" s="268"/>
      <c r="EZA3" s="51"/>
      <c r="EZB3" s="51"/>
      <c r="EZC3" s="51"/>
      <c r="EZG3" s="268"/>
      <c r="EZH3" s="268"/>
      <c r="EZI3" s="51"/>
      <c r="EZJ3" s="51"/>
      <c r="EZK3" s="51"/>
      <c r="EZO3" s="268"/>
      <c r="EZP3" s="268"/>
      <c r="EZQ3" s="51"/>
      <c r="EZR3" s="51"/>
      <c r="EZS3" s="51"/>
      <c r="EZW3" s="268"/>
      <c r="EZX3" s="268"/>
      <c r="EZY3" s="51"/>
      <c r="EZZ3" s="51"/>
      <c r="FAA3" s="51"/>
      <c r="FAE3" s="268"/>
      <c r="FAF3" s="268"/>
      <c r="FAG3" s="51"/>
      <c r="FAH3" s="51"/>
      <c r="FAI3" s="51"/>
      <c r="FAM3" s="268"/>
      <c r="FAN3" s="268"/>
      <c r="FAO3" s="51"/>
      <c r="FAP3" s="51"/>
      <c r="FAQ3" s="51"/>
      <c r="FAU3" s="268"/>
      <c r="FAV3" s="268"/>
      <c r="FAW3" s="51"/>
      <c r="FAX3" s="51"/>
      <c r="FAY3" s="51"/>
      <c r="FBC3" s="268"/>
      <c r="FBD3" s="268"/>
      <c r="FBE3" s="51"/>
      <c r="FBF3" s="51"/>
      <c r="FBG3" s="51"/>
      <c r="FBK3" s="268"/>
      <c r="FBL3" s="268"/>
      <c r="FBM3" s="51"/>
      <c r="FBN3" s="51"/>
      <c r="FBO3" s="51"/>
      <c r="FBS3" s="268"/>
      <c r="FBT3" s="268"/>
      <c r="FBU3" s="51"/>
      <c r="FBV3" s="51"/>
      <c r="FBW3" s="51"/>
      <c r="FCA3" s="268"/>
      <c r="FCB3" s="268"/>
      <c r="FCC3" s="51"/>
      <c r="FCD3" s="51"/>
      <c r="FCE3" s="51"/>
      <c r="FCI3" s="268"/>
      <c r="FCJ3" s="268"/>
      <c r="FCK3" s="51"/>
      <c r="FCL3" s="51"/>
      <c r="FCM3" s="51"/>
      <c r="FCQ3" s="268"/>
      <c r="FCR3" s="268"/>
      <c r="FCS3" s="51"/>
      <c r="FCT3" s="51"/>
      <c r="FCU3" s="51"/>
      <c r="FCY3" s="268"/>
      <c r="FCZ3" s="268"/>
      <c r="FDA3" s="51"/>
      <c r="FDB3" s="51"/>
      <c r="FDC3" s="51"/>
      <c r="FDG3" s="268"/>
      <c r="FDH3" s="268"/>
      <c r="FDI3" s="51"/>
      <c r="FDJ3" s="51"/>
      <c r="FDK3" s="51"/>
      <c r="FDO3" s="268"/>
      <c r="FDP3" s="268"/>
      <c r="FDQ3" s="51"/>
      <c r="FDR3" s="51"/>
      <c r="FDS3" s="51"/>
      <c r="FDW3" s="268"/>
      <c r="FDX3" s="268"/>
      <c r="FDY3" s="51"/>
      <c r="FDZ3" s="51"/>
      <c r="FEA3" s="51"/>
      <c r="FEE3" s="268"/>
      <c r="FEF3" s="268"/>
      <c r="FEG3" s="51"/>
      <c r="FEH3" s="51"/>
      <c r="FEI3" s="51"/>
      <c r="FEM3" s="268"/>
      <c r="FEN3" s="268"/>
      <c r="FEO3" s="51"/>
      <c r="FEP3" s="51"/>
      <c r="FEQ3" s="51"/>
      <c r="FEU3" s="268"/>
      <c r="FEV3" s="268"/>
      <c r="FEW3" s="51"/>
      <c r="FEX3" s="51"/>
      <c r="FEY3" s="51"/>
      <c r="FFC3" s="268"/>
      <c r="FFD3" s="268"/>
      <c r="FFE3" s="51"/>
      <c r="FFF3" s="51"/>
      <c r="FFG3" s="51"/>
      <c r="FFK3" s="268"/>
      <c r="FFL3" s="268"/>
      <c r="FFM3" s="51"/>
      <c r="FFN3" s="51"/>
      <c r="FFO3" s="51"/>
      <c r="FFS3" s="268"/>
      <c r="FFT3" s="268"/>
      <c r="FFU3" s="51"/>
      <c r="FFV3" s="51"/>
      <c r="FFW3" s="51"/>
      <c r="FGA3" s="268"/>
      <c r="FGB3" s="268"/>
      <c r="FGC3" s="51"/>
      <c r="FGD3" s="51"/>
      <c r="FGE3" s="51"/>
      <c r="FGI3" s="268"/>
      <c r="FGJ3" s="268"/>
      <c r="FGK3" s="51"/>
      <c r="FGL3" s="51"/>
      <c r="FGM3" s="51"/>
      <c r="FGQ3" s="268"/>
      <c r="FGR3" s="268"/>
      <c r="FGS3" s="51"/>
      <c r="FGT3" s="51"/>
      <c r="FGU3" s="51"/>
      <c r="FGY3" s="268"/>
      <c r="FGZ3" s="268"/>
      <c r="FHA3" s="51"/>
      <c r="FHB3" s="51"/>
      <c r="FHC3" s="51"/>
      <c r="FHG3" s="268"/>
      <c r="FHH3" s="268"/>
      <c r="FHI3" s="51"/>
      <c r="FHJ3" s="51"/>
      <c r="FHK3" s="51"/>
      <c r="FHO3" s="268"/>
      <c r="FHP3" s="268"/>
      <c r="FHQ3" s="51"/>
      <c r="FHR3" s="51"/>
      <c r="FHS3" s="51"/>
      <c r="FHW3" s="268"/>
      <c r="FHX3" s="268"/>
      <c r="FHY3" s="51"/>
      <c r="FHZ3" s="51"/>
      <c r="FIA3" s="51"/>
      <c r="FIE3" s="268"/>
      <c r="FIF3" s="268"/>
      <c r="FIG3" s="51"/>
      <c r="FIH3" s="51"/>
      <c r="FII3" s="51"/>
      <c r="FIM3" s="268"/>
      <c r="FIN3" s="268"/>
      <c r="FIO3" s="51"/>
      <c r="FIP3" s="51"/>
      <c r="FIQ3" s="51"/>
      <c r="FIU3" s="268"/>
      <c r="FIV3" s="268"/>
      <c r="FIW3" s="51"/>
      <c r="FIX3" s="51"/>
      <c r="FIY3" s="51"/>
      <c r="FJC3" s="268"/>
      <c r="FJD3" s="268"/>
      <c r="FJE3" s="51"/>
      <c r="FJF3" s="51"/>
      <c r="FJG3" s="51"/>
      <c r="FJK3" s="268"/>
      <c r="FJL3" s="268"/>
      <c r="FJM3" s="51"/>
      <c r="FJN3" s="51"/>
      <c r="FJO3" s="51"/>
      <c r="FJS3" s="268"/>
      <c r="FJT3" s="268"/>
      <c r="FJU3" s="51"/>
      <c r="FJV3" s="51"/>
      <c r="FJW3" s="51"/>
      <c r="FKA3" s="268"/>
      <c r="FKB3" s="268"/>
      <c r="FKC3" s="51"/>
      <c r="FKD3" s="51"/>
      <c r="FKE3" s="51"/>
      <c r="FKI3" s="268"/>
      <c r="FKJ3" s="268"/>
      <c r="FKK3" s="51"/>
      <c r="FKL3" s="51"/>
      <c r="FKM3" s="51"/>
      <c r="FKQ3" s="268"/>
      <c r="FKR3" s="268"/>
      <c r="FKS3" s="51"/>
      <c r="FKT3" s="51"/>
      <c r="FKU3" s="51"/>
      <c r="FKY3" s="268"/>
      <c r="FKZ3" s="268"/>
      <c r="FLA3" s="51"/>
      <c r="FLB3" s="51"/>
      <c r="FLC3" s="51"/>
      <c r="FLG3" s="268"/>
      <c r="FLH3" s="268"/>
      <c r="FLI3" s="51"/>
      <c r="FLJ3" s="51"/>
      <c r="FLK3" s="51"/>
      <c r="FLO3" s="268"/>
      <c r="FLP3" s="268"/>
      <c r="FLQ3" s="51"/>
      <c r="FLR3" s="51"/>
      <c r="FLS3" s="51"/>
      <c r="FLW3" s="268"/>
      <c r="FLX3" s="268"/>
      <c r="FLY3" s="51"/>
      <c r="FLZ3" s="51"/>
      <c r="FMA3" s="51"/>
      <c r="FME3" s="268"/>
      <c r="FMF3" s="268"/>
      <c r="FMG3" s="51"/>
      <c r="FMH3" s="51"/>
      <c r="FMI3" s="51"/>
      <c r="FMM3" s="268"/>
      <c r="FMN3" s="268"/>
      <c r="FMO3" s="51"/>
      <c r="FMP3" s="51"/>
      <c r="FMQ3" s="51"/>
      <c r="FMU3" s="268"/>
      <c r="FMV3" s="268"/>
      <c r="FMW3" s="51"/>
      <c r="FMX3" s="51"/>
      <c r="FMY3" s="51"/>
      <c r="FNC3" s="268"/>
      <c r="FND3" s="268"/>
      <c r="FNE3" s="51"/>
      <c r="FNF3" s="51"/>
      <c r="FNG3" s="51"/>
      <c r="FNK3" s="268"/>
      <c r="FNL3" s="268"/>
      <c r="FNM3" s="51"/>
      <c r="FNN3" s="51"/>
      <c r="FNO3" s="51"/>
      <c r="FNS3" s="268"/>
      <c r="FNT3" s="268"/>
      <c r="FNU3" s="51"/>
      <c r="FNV3" s="51"/>
      <c r="FNW3" s="51"/>
      <c r="FOA3" s="268"/>
      <c r="FOB3" s="268"/>
      <c r="FOC3" s="51"/>
      <c r="FOD3" s="51"/>
      <c r="FOE3" s="51"/>
      <c r="FOI3" s="268"/>
      <c r="FOJ3" s="268"/>
      <c r="FOK3" s="51"/>
      <c r="FOL3" s="51"/>
      <c r="FOM3" s="51"/>
      <c r="FOQ3" s="268"/>
      <c r="FOR3" s="268"/>
      <c r="FOS3" s="51"/>
      <c r="FOT3" s="51"/>
      <c r="FOU3" s="51"/>
      <c r="FOY3" s="268"/>
      <c r="FOZ3" s="268"/>
      <c r="FPA3" s="51"/>
      <c r="FPB3" s="51"/>
      <c r="FPC3" s="51"/>
      <c r="FPG3" s="268"/>
      <c r="FPH3" s="268"/>
      <c r="FPI3" s="51"/>
      <c r="FPJ3" s="51"/>
      <c r="FPK3" s="51"/>
      <c r="FPO3" s="268"/>
      <c r="FPP3" s="268"/>
      <c r="FPQ3" s="51"/>
      <c r="FPR3" s="51"/>
      <c r="FPS3" s="51"/>
      <c r="FPW3" s="268"/>
      <c r="FPX3" s="268"/>
      <c r="FPY3" s="51"/>
      <c r="FPZ3" s="51"/>
      <c r="FQA3" s="51"/>
      <c r="FQE3" s="268"/>
      <c r="FQF3" s="268"/>
      <c r="FQG3" s="51"/>
      <c r="FQH3" s="51"/>
      <c r="FQI3" s="51"/>
      <c r="FQM3" s="268"/>
      <c r="FQN3" s="268"/>
      <c r="FQO3" s="51"/>
      <c r="FQP3" s="51"/>
      <c r="FQQ3" s="51"/>
      <c r="FQU3" s="268"/>
      <c r="FQV3" s="268"/>
      <c r="FQW3" s="51"/>
      <c r="FQX3" s="51"/>
      <c r="FQY3" s="51"/>
      <c r="FRC3" s="268"/>
      <c r="FRD3" s="268"/>
      <c r="FRE3" s="51"/>
      <c r="FRF3" s="51"/>
      <c r="FRG3" s="51"/>
      <c r="FRK3" s="268"/>
      <c r="FRL3" s="268"/>
      <c r="FRM3" s="51"/>
      <c r="FRN3" s="51"/>
      <c r="FRO3" s="51"/>
      <c r="FRS3" s="268"/>
      <c r="FRT3" s="268"/>
      <c r="FRU3" s="51"/>
      <c r="FRV3" s="51"/>
      <c r="FRW3" s="51"/>
      <c r="FSA3" s="268"/>
      <c r="FSB3" s="268"/>
      <c r="FSC3" s="51"/>
      <c r="FSD3" s="51"/>
      <c r="FSE3" s="51"/>
      <c r="FSI3" s="268"/>
      <c r="FSJ3" s="268"/>
      <c r="FSK3" s="51"/>
      <c r="FSL3" s="51"/>
      <c r="FSM3" s="51"/>
      <c r="FSQ3" s="268"/>
      <c r="FSR3" s="268"/>
      <c r="FSS3" s="51"/>
      <c r="FST3" s="51"/>
      <c r="FSU3" s="51"/>
      <c r="FSY3" s="268"/>
      <c r="FSZ3" s="268"/>
      <c r="FTA3" s="51"/>
      <c r="FTB3" s="51"/>
      <c r="FTC3" s="51"/>
      <c r="FTG3" s="268"/>
      <c r="FTH3" s="268"/>
      <c r="FTI3" s="51"/>
      <c r="FTJ3" s="51"/>
      <c r="FTK3" s="51"/>
      <c r="FTO3" s="268"/>
      <c r="FTP3" s="268"/>
      <c r="FTQ3" s="51"/>
      <c r="FTR3" s="51"/>
      <c r="FTS3" s="51"/>
      <c r="FTW3" s="268"/>
      <c r="FTX3" s="268"/>
      <c r="FTY3" s="51"/>
      <c r="FTZ3" s="51"/>
      <c r="FUA3" s="51"/>
      <c r="FUE3" s="268"/>
      <c r="FUF3" s="268"/>
      <c r="FUG3" s="51"/>
      <c r="FUH3" s="51"/>
      <c r="FUI3" s="51"/>
      <c r="FUM3" s="268"/>
      <c r="FUN3" s="268"/>
      <c r="FUO3" s="51"/>
      <c r="FUP3" s="51"/>
      <c r="FUQ3" s="51"/>
      <c r="FUU3" s="268"/>
      <c r="FUV3" s="268"/>
      <c r="FUW3" s="51"/>
      <c r="FUX3" s="51"/>
      <c r="FUY3" s="51"/>
      <c r="FVC3" s="268"/>
      <c r="FVD3" s="268"/>
      <c r="FVE3" s="51"/>
      <c r="FVF3" s="51"/>
      <c r="FVG3" s="51"/>
      <c r="FVK3" s="268"/>
      <c r="FVL3" s="268"/>
      <c r="FVM3" s="51"/>
      <c r="FVN3" s="51"/>
      <c r="FVO3" s="51"/>
      <c r="FVS3" s="268"/>
      <c r="FVT3" s="268"/>
      <c r="FVU3" s="51"/>
      <c r="FVV3" s="51"/>
      <c r="FVW3" s="51"/>
      <c r="FWA3" s="268"/>
      <c r="FWB3" s="268"/>
      <c r="FWC3" s="51"/>
      <c r="FWD3" s="51"/>
      <c r="FWE3" s="51"/>
      <c r="FWI3" s="268"/>
      <c r="FWJ3" s="268"/>
      <c r="FWK3" s="51"/>
      <c r="FWL3" s="51"/>
      <c r="FWM3" s="51"/>
      <c r="FWQ3" s="268"/>
      <c r="FWR3" s="268"/>
      <c r="FWS3" s="51"/>
      <c r="FWT3" s="51"/>
      <c r="FWU3" s="51"/>
      <c r="FWY3" s="268"/>
      <c r="FWZ3" s="268"/>
      <c r="FXA3" s="51"/>
      <c r="FXB3" s="51"/>
      <c r="FXC3" s="51"/>
      <c r="FXG3" s="268"/>
      <c r="FXH3" s="268"/>
      <c r="FXI3" s="51"/>
      <c r="FXJ3" s="51"/>
      <c r="FXK3" s="51"/>
      <c r="FXO3" s="268"/>
      <c r="FXP3" s="268"/>
      <c r="FXQ3" s="51"/>
      <c r="FXR3" s="51"/>
      <c r="FXS3" s="51"/>
      <c r="FXW3" s="268"/>
      <c r="FXX3" s="268"/>
      <c r="FXY3" s="51"/>
      <c r="FXZ3" s="51"/>
      <c r="FYA3" s="51"/>
      <c r="FYE3" s="268"/>
      <c r="FYF3" s="268"/>
      <c r="FYG3" s="51"/>
      <c r="FYH3" s="51"/>
      <c r="FYI3" s="51"/>
      <c r="FYM3" s="268"/>
      <c r="FYN3" s="268"/>
      <c r="FYO3" s="51"/>
      <c r="FYP3" s="51"/>
      <c r="FYQ3" s="51"/>
      <c r="FYU3" s="268"/>
      <c r="FYV3" s="268"/>
      <c r="FYW3" s="51"/>
      <c r="FYX3" s="51"/>
      <c r="FYY3" s="51"/>
      <c r="FZC3" s="268"/>
      <c r="FZD3" s="268"/>
      <c r="FZE3" s="51"/>
      <c r="FZF3" s="51"/>
      <c r="FZG3" s="51"/>
      <c r="FZK3" s="268"/>
      <c r="FZL3" s="268"/>
      <c r="FZM3" s="51"/>
      <c r="FZN3" s="51"/>
      <c r="FZO3" s="51"/>
      <c r="FZS3" s="268"/>
      <c r="FZT3" s="268"/>
      <c r="FZU3" s="51"/>
      <c r="FZV3" s="51"/>
      <c r="FZW3" s="51"/>
      <c r="GAA3" s="268"/>
      <c r="GAB3" s="268"/>
      <c r="GAC3" s="51"/>
      <c r="GAD3" s="51"/>
      <c r="GAE3" s="51"/>
      <c r="GAI3" s="268"/>
      <c r="GAJ3" s="268"/>
      <c r="GAK3" s="51"/>
      <c r="GAL3" s="51"/>
      <c r="GAM3" s="51"/>
      <c r="GAQ3" s="268"/>
      <c r="GAR3" s="268"/>
      <c r="GAS3" s="51"/>
      <c r="GAT3" s="51"/>
      <c r="GAU3" s="51"/>
      <c r="GAY3" s="268"/>
      <c r="GAZ3" s="268"/>
      <c r="GBA3" s="51"/>
      <c r="GBB3" s="51"/>
      <c r="GBC3" s="51"/>
      <c r="GBG3" s="268"/>
      <c r="GBH3" s="268"/>
      <c r="GBI3" s="51"/>
      <c r="GBJ3" s="51"/>
      <c r="GBK3" s="51"/>
      <c r="GBO3" s="268"/>
      <c r="GBP3" s="268"/>
      <c r="GBQ3" s="51"/>
      <c r="GBR3" s="51"/>
      <c r="GBS3" s="51"/>
      <c r="GBW3" s="268"/>
      <c r="GBX3" s="268"/>
      <c r="GBY3" s="51"/>
      <c r="GBZ3" s="51"/>
      <c r="GCA3" s="51"/>
      <c r="GCE3" s="268"/>
      <c r="GCF3" s="268"/>
      <c r="GCG3" s="51"/>
      <c r="GCH3" s="51"/>
      <c r="GCI3" s="51"/>
      <c r="GCM3" s="268"/>
      <c r="GCN3" s="268"/>
      <c r="GCO3" s="51"/>
      <c r="GCP3" s="51"/>
      <c r="GCQ3" s="51"/>
      <c r="GCU3" s="268"/>
      <c r="GCV3" s="268"/>
      <c r="GCW3" s="51"/>
      <c r="GCX3" s="51"/>
      <c r="GCY3" s="51"/>
      <c r="GDC3" s="268"/>
      <c r="GDD3" s="268"/>
      <c r="GDE3" s="51"/>
      <c r="GDF3" s="51"/>
      <c r="GDG3" s="51"/>
      <c r="GDK3" s="268"/>
      <c r="GDL3" s="268"/>
      <c r="GDM3" s="51"/>
      <c r="GDN3" s="51"/>
      <c r="GDO3" s="51"/>
      <c r="GDS3" s="268"/>
      <c r="GDT3" s="268"/>
      <c r="GDU3" s="51"/>
      <c r="GDV3" s="51"/>
      <c r="GDW3" s="51"/>
      <c r="GEA3" s="268"/>
      <c r="GEB3" s="268"/>
      <c r="GEC3" s="51"/>
      <c r="GED3" s="51"/>
      <c r="GEE3" s="51"/>
      <c r="GEI3" s="268"/>
      <c r="GEJ3" s="268"/>
      <c r="GEK3" s="51"/>
      <c r="GEL3" s="51"/>
      <c r="GEM3" s="51"/>
      <c r="GEQ3" s="268"/>
      <c r="GER3" s="268"/>
      <c r="GES3" s="51"/>
      <c r="GET3" s="51"/>
      <c r="GEU3" s="51"/>
      <c r="GEY3" s="268"/>
      <c r="GEZ3" s="268"/>
      <c r="GFA3" s="51"/>
      <c r="GFB3" s="51"/>
      <c r="GFC3" s="51"/>
      <c r="GFG3" s="268"/>
      <c r="GFH3" s="268"/>
      <c r="GFI3" s="51"/>
      <c r="GFJ3" s="51"/>
      <c r="GFK3" s="51"/>
      <c r="GFO3" s="268"/>
      <c r="GFP3" s="268"/>
      <c r="GFQ3" s="51"/>
      <c r="GFR3" s="51"/>
      <c r="GFS3" s="51"/>
      <c r="GFW3" s="268"/>
      <c r="GFX3" s="268"/>
      <c r="GFY3" s="51"/>
      <c r="GFZ3" s="51"/>
      <c r="GGA3" s="51"/>
      <c r="GGE3" s="268"/>
      <c r="GGF3" s="268"/>
      <c r="GGG3" s="51"/>
      <c r="GGH3" s="51"/>
      <c r="GGI3" s="51"/>
      <c r="GGM3" s="268"/>
      <c r="GGN3" s="268"/>
      <c r="GGO3" s="51"/>
      <c r="GGP3" s="51"/>
      <c r="GGQ3" s="51"/>
      <c r="GGU3" s="268"/>
      <c r="GGV3" s="268"/>
      <c r="GGW3" s="51"/>
      <c r="GGX3" s="51"/>
      <c r="GGY3" s="51"/>
      <c r="GHC3" s="268"/>
      <c r="GHD3" s="268"/>
      <c r="GHE3" s="51"/>
      <c r="GHF3" s="51"/>
      <c r="GHG3" s="51"/>
      <c r="GHK3" s="268"/>
      <c r="GHL3" s="268"/>
      <c r="GHM3" s="51"/>
      <c r="GHN3" s="51"/>
      <c r="GHO3" s="51"/>
      <c r="GHS3" s="268"/>
      <c r="GHT3" s="268"/>
      <c r="GHU3" s="51"/>
      <c r="GHV3" s="51"/>
      <c r="GHW3" s="51"/>
      <c r="GIA3" s="268"/>
      <c r="GIB3" s="268"/>
      <c r="GIC3" s="51"/>
      <c r="GID3" s="51"/>
      <c r="GIE3" s="51"/>
      <c r="GII3" s="268"/>
      <c r="GIJ3" s="268"/>
      <c r="GIK3" s="51"/>
      <c r="GIL3" s="51"/>
      <c r="GIM3" s="51"/>
      <c r="GIQ3" s="268"/>
      <c r="GIR3" s="268"/>
      <c r="GIS3" s="51"/>
      <c r="GIT3" s="51"/>
      <c r="GIU3" s="51"/>
      <c r="GIY3" s="268"/>
      <c r="GIZ3" s="268"/>
      <c r="GJA3" s="51"/>
      <c r="GJB3" s="51"/>
      <c r="GJC3" s="51"/>
      <c r="GJG3" s="268"/>
      <c r="GJH3" s="268"/>
      <c r="GJI3" s="51"/>
      <c r="GJJ3" s="51"/>
      <c r="GJK3" s="51"/>
      <c r="GJO3" s="268"/>
      <c r="GJP3" s="268"/>
      <c r="GJQ3" s="51"/>
      <c r="GJR3" s="51"/>
      <c r="GJS3" s="51"/>
      <c r="GJW3" s="268"/>
      <c r="GJX3" s="268"/>
      <c r="GJY3" s="51"/>
      <c r="GJZ3" s="51"/>
      <c r="GKA3" s="51"/>
      <c r="GKE3" s="268"/>
      <c r="GKF3" s="268"/>
      <c r="GKG3" s="51"/>
      <c r="GKH3" s="51"/>
      <c r="GKI3" s="51"/>
      <c r="GKM3" s="268"/>
      <c r="GKN3" s="268"/>
      <c r="GKO3" s="51"/>
      <c r="GKP3" s="51"/>
      <c r="GKQ3" s="51"/>
      <c r="GKU3" s="268"/>
      <c r="GKV3" s="268"/>
      <c r="GKW3" s="51"/>
      <c r="GKX3" s="51"/>
      <c r="GKY3" s="51"/>
      <c r="GLC3" s="268"/>
      <c r="GLD3" s="268"/>
      <c r="GLE3" s="51"/>
      <c r="GLF3" s="51"/>
      <c r="GLG3" s="51"/>
      <c r="GLK3" s="268"/>
      <c r="GLL3" s="268"/>
      <c r="GLM3" s="51"/>
      <c r="GLN3" s="51"/>
      <c r="GLO3" s="51"/>
      <c r="GLS3" s="268"/>
      <c r="GLT3" s="268"/>
      <c r="GLU3" s="51"/>
      <c r="GLV3" s="51"/>
      <c r="GLW3" s="51"/>
      <c r="GMA3" s="268"/>
      <c r="GMB3" s="268"/>
      <c r="GMC3" s="51"/>
      <c r="GMD3" s="51"/>
      <c r="GME3" s="51"/>
      <c r="GMI3" s="268"/>
      <c r="GMJ3" s="268"/>
      <c r="GMK3" s="51"/>
      <c r="GML3" s="51"/>
      <c r="GMM3" s="51"/>
      <c r="GMQ3" s="268"/>
      <c r="GMR3" s="268"/>
      <c r="GMS3" s="51"/>
      <c r="GMT3" s="51"/>
      <c r="GMU3" s="51"/>
      <c r="GMY3" s="268"/>
      <c r="GMZ3" s="268"/>
      <c r="GNA3" s="51"/>
      <c r="GNB3" s="51"/>
      <c r="GNC3" s="51"/>
      <c r="GNG3" s="268"/>
      <c r="GNH3" s="268"/>
      <c r="GNI3" s="51"/>
      <c r="GNJ3" s="51"/>
      <c r="GNK3" s="51"/>
      <c r="GNO3" s="268"/>
      <c r="GNP3" s="268"/>
      <c r="GNQ3" s="51"/>
      <c r="GNR3" s="51"/>
      <c r="GNS3" s="51"/>
      <c r="GNW3" s="268"/>
      <c r="GNX3" s="268"/>
      <c r="GNY3" s="51"/>
      <c r="GNZ3" s="51"/>
      <c r="GOA3" s="51"/>
      <c r="GOE3" s="268"/>
      <c r="GOF3" s="268"/>
      <c r="GOG3" s="51"/>
      <c r="GOH3" s="51"/>
      <c r="GOI3" s="51"/>
      <c r="GOM3" s="268"/>
      <c r="GON3" s="268"/>
      <c r="GOO3" s="51"/>
      <c r="GOP3" s="51"/>
      <c r="GOQ3" s="51"/>
      <c r="GOU3" s="268"/>
      <c r="GOV3" s="268"/>
      <c r="GOW3" s="51"/>
      <c r="GOX3" s="51"/>
      <c r="GOY3" s="51"/>
      <c r="GPC3" s="268"/>
      <c r="GPD3" s="268"/>
      <c r="GPE3" s="51"/>
      <c r="GPF3" s="51"/>
      <c r="GPG3" s="51"/>
      <c r="GPK3" s="268"/>
      <c r="GPL3" s="268"/>
      <c r="GPM3" s="51"/>
      <c r="GPN3" s="51"/>
      <c r="GPO3" s="51"/>
      <c r="GPS3" s="268"/>
      <c r="GPT3" s="268"/>
      <c r="GPU3" s="51"/>
      <c r="GPV3" s="51"/>
      <c r="GPW3" s="51"/>
      <c r="GQA3" s="268"/>
      <c r="GQB3" s="268"/>
      <c r="GQC3" s="51"/>
      <c r="GQD3" s="51"/>
      <c r="GQE3" s="51"/>
      <c r="GQI3" s="268"/>
      <c r="GQJ3" s="268"/>
      <c r="GQK3" s="51"/>
      <c r="GQL3" s="51"/>
      <c r="GQM3" s="51"/>
      <c r="GQQ3" s="268"/>
      <c r="GQR3" s="268"/>
      <c r="GQS3" s="51"/>
      <c r="GQT3" s="51"/>
      <c r="GQU3" s="51"/>
      <c r="GQY3" s="268"/>
      <c r="GQZ3" s="268"/>
      <c r="GRA3" s="51"/>
      <c r="GRB3" s="51"/>
      <c r="GRC3" s="51"/>
      <c r="GRG3" s="268"/>
      <c r="GRH3" s="268"/>
      <c r="GRI3" s="51"/>
      <c r="GRJ3" s="51"/>
      <c r="GRK3" s="51"/>
      <c r="GRO3" s="268"/>
      <c r="GRP3" s="268"/>
      <c r="GRQ3" s="51"/>
      <c r="GRR3" s="51"/>
      <c r="GRS3" s="51"/>
      <c r="GRW3" s="268"/>
      <c r="GRX3" s="268"/>
      <c r="GRY3" s="51"/>
      <c r="GRZ3" s="51"/>
      <c r="GSA3" s="51"/>
      <c r="GSE3" s="268"/>
      <c r="GSF3" s="268"/>
      <c r="GSG3" s="51"/>
      <c r="GSH3" s="51"/>
      <c r="GSI3" s="51"/>
      <c r="GSM3" s="268"/>
      <c r="GSN3" s="268"/>
      <c r="GSO3" s="51"/>
      <c r="GSP3" s="51"/>
      <c r="GSQ3" s="51"/>
      <c r="GSU3" s="268"/>
      <c r="GSV3" s="268"/>
      <c r="GSW3" s="51"/>
      <c r="GSX3" s="51"/>
      <c r="GSY3" s="51"/>
      <c r="GTC3" s="268"/>
      <c r="GTD3" s="268"/>
      <c r="GTE3" s="51"/>
      <c r="GTF3" s="51"/>
      <c r="GTG3" s="51"/>
      <c r="GTK3" s="268"/>
      <c r="GTL3" s="268"/>
      <c r="GTM3" s="51"/>
      <c r="GTN3" s="51"/>
      <c r="GTO3" s="51"/>
      <c r="GTS3" s="268"/>
      <c r="GTT3" s="268"/>
      <c r="GTU3" s="51"/>
      <c r="GTV3" s="51"/>
      <c r="GTW3" s="51"/>
      <c r="GUA3" s="268"/>
      <c r="GUB3" s="268"/>
      <c r="GUC3" s="51"/>
      <c r="GUD3" s="51"/>
      <c r="GUE3" s="51"/>
      <c r="GUI3" s="268"/>
      <c r="GUJ3" s="268"/>
      <c r="GUK3" s="51"/>
      <c r="GUL3" s="51"/>
      <c r="GUM3" s="51"/>
      <c r="GUQ3" s="268"/>
      <c r="GUR3" s="268"/>
      <c r="GUS3" s="51"/>
      <c r="GUT3" s="51"/>
      <c r="GUU3" s="51"/>
      <c r="GUY3" s="268"/>
      <c r="GUZ3" s="268"/>
      <c r="GVA3" s="51"/>
      <c r="GVB3" s="51"/>
      <c r="GVC3" s="51"/>
      <c r="GVG3" s="268"/>
      <c r="GVH3" s="268"/>
      <c r="GVI3" s="51"/>
      <c r="GVJ3" s="51"/>
      <c r="GVK3" s="51"/>
      <c r="GVO3" s="268"/>
      <c r="GVP3" s="268"/>
      <c r="GVQ3" s="51"/>
      <c r="GVR3" s="51"/>
      <c r="GVS3" s="51"/>
      <c r="GVW3" s="268"/>
      <c r="GVX3" s="268"/>
      <c r="GVY3" s="51"/>
      <c r="GVZ3" s="51"/>
      <c r="GWA3" s="51"/>
      <c r="GWE3" s="268"/>
      <c r="GWF3" s="268"/>
      <c r="GWG3" s="51"/>
      <c r="GWH3" s="51"/>
      <c r="GWI3" s="51"/>
      <c r="GWM3" s="268"/>
      <c r="GWN3" s="268"/>
      <c r="GWO3" s="51"/>
      <c r="GWP3" s="51"/>
      <c r="GWQ3" s="51"/>
      <c r="GWU3" s="268"/>
      <c r="GWV3" s="268"/>
      <c r="GWW3" s="51"/>
      <c r="GWX3" s="51"/>
      <c r="GWY3" s="51"/>
      <c r="GXC3" s="268"/>
      <c r="GXD3" s="268"/>
      <c r="GXE3" s="51"/>
      <c r="GXF3" s="51"/>
      <c r="GXG3" s="51"/>
      <c r="GXK3" s="268"/>
      <c r="GXL3" s="268"/>
      <c r="GXM3" s="51"/>
      <c r="GXN3" s="51"/>
      <c r="GXO3" s="51"/>
      <c r="GXS3" s="268"/>
      <c r="GXT3" s="268"/>
      <c r="GXU3" s="51"/>
      <c r="GXV3" s="51"/>
      <c r="GXW3" s="51"/>
      <c r="GYA3" s="268"/>
      <c r="GYB3" s="268"/>
      <c r="GYC3" s="51"/>
      <c r="GYD3" s="51"/>
      <c r="GYE3" s="51"/>
      <c r="GYI3" s="268"/>
      <c r="GYJ3" s="268"/>
      <c r="GYK3" s="51"/>
      <c r="GYL3" s="51"/>
      <c r="GYM3" s="51"/>
      <c r="GYQ3" s="268"/>
      <c r="GYR3" s="268"/>
      <c r="GYS3" s="51"/>
      <c r="GYT3" s="51"/>
      <c r="GYU3" s="51"/>
      <c r="GYY3" s="268"/>
      <c r="GYZ3" s="268"/>
      <c r="GZA3" s="51"/>
      <c r="GZB3" s="51"/>
      <c r="GZC3" s="51"/>
      <c r="GZG3" s="268"/>
      <c r="GZH3" s="268"/>
      <c r="GZI3" s="51"/>
      <c r="GZJ3" s="51"/>
      <c r="GZK3" s="51"/>
      <c r="GZO3" s="268"/>
      <c r="GZP3" s="268"/>
      <c r="GZQ3" s="51"/>
      <c r="GZR3" s="51"/>
      <c r="GZS3" s="51"/>
      <c r="GZW3" s="268"/>
      <c r="GZX3" s="268"/>
      <c r="GZY3" s="51"/>
      <c r="GZZ3" s="51"/>
      <c r="HAA3" s="51"/>
      <c r="HAE3" s="268"/>
      <c r="HAF3" s="268"/>
      <c r="HAG3" s="51"/>
      <c r="HAH3" s="51"/>
      <c r="HAI3" s="51"/>
      <c r="HAM3" s="268"/>
      <c r="HAN3" s="268"/>
      <c r="HAO3" s="51"/>
      <c r="HAP3" s="51"/>
      <c r="HAQ3" s="51"/>
      <c r="HAU3" s="268"/>
      <c r="HAV3" s="268"/>
      <c r="HAW3" s="51"/>
      <c r="HAX3" s="51"/>
      <c r="HAY3" s="51"/>
      <c r="HBC3" s="268"/>
      <c r="HBD3" s="268"/>
      <c r="HBE3" s="51"/>
      <c r="HBF3" s="51"/>
      <c r="HBG3" s="51"/>
      <c r="HBK3" s="268"/>
      <c r="HBL3" s="268"/>
      <c r="HBM3" s="51"/>
      <c r="HBN3" s="51"/>
      <c r="HBO3" s="51"/>
      <c r="HBS3" s="268"/>
      <c r="HBT3" s="268"/>
      <c r="HBU3" s="51"/>
      <c r="HBV3" s="51"/>
      <c r="HBW3" s="51"/>
      <c r="HCA3" s="268"/>
      <c r="HCB3" s="268"/>
      <c r="HCC3" s="51"/>
      <c r="HCD3" s="51"/>
      <c r="HCE3" s="51"/>
      <c r="HCI3" s="268"/>
      <c r="HCJ3" s="268"/>
      <c r="HCK3" s="51"/>
      <c r="HCL3" s="51"/>
      <c r="HCM3" s="51"/>
      <c r="HCQ3" s="268"/>
      <c r="HCR3" s="268"/>
      <c r="HCS3" s="51"/>
      <c r="HCT3" s="51"/>
      <c r="HCU3" s="51"/>
      <c r="HCY3" s="268"/>
      <c r="HCZ3" s="268"/>
      <c r="HDA3" s="51"/>
      <c r="HDB3" s="51"/>
      <c r="HDC3" s="51"/>
      <c r="HDG3" s="268"/>
      <c r="HDH3" s="268"/>
      <c r="HDI3" s="51"/>
      <c r="HDJ3" s="51"/>
      <c r="HDK3" s="51"/>
      <c r="HDO3" s="268"/>
      <c r="HDP3" s="268"/>
      <c r="HDQ3" s="51"/>
      <c r="HDR3" s="51"/>
      <c r="HDS3" s="51"/>
      <c r="HDW3" s="268"/>
      <c r="HDX3" s="268"/>
      <c r="HDY3" s="51"/>
      <c r="HDZ3" s="51"/>
      <c r="HEA3" s="51"/>
      <c r="HEE3" s="268"/>
      <c r="HEF3" s="268"/>
      <c r="HEG3" s="51"/>
      <c r="HEH3" s="51"/>
      <c r="HEI3" s="51"/>
      <c r="HEM3" s="268"/>
      <c r="HEN3" s="268"/>
      <c r="HEO3" s="51"/>
      <c r="HEP3" s="51"/>
      <c r="HEQ3" s="51"/>
      <c r="HEU3" s="268"/>
      <c r="HEV3" s="268"/>
      <c r="HEW3" s="51"/>
      <c r="HEX3" s="51"/>
      <c r="HEY3" s="51"/>
      <c r="HFC3" s="268"/>
      <c r="HFD3" s="268"/>
      <c r="HFE3" s="51"/>
      <c r="HFF3" s="51"/>
      <c r="HFG3" s="51"/>
      <c r="HFK3" s="268"/>
      <c r="HFL3" s="268"/>
      <c r="HFM3" s="51"/>
      <c r="HFN3" s="51"/>
      <c r="HFO3" s="51"/>
      <c r="HFS3" s="268"/>
      <c r="HFT3" s="268"/>
      <c r="HFU3" s="51"/>
      <c r="HFV3" s="51"/>
      <c r="HFW3" s="51"/>
      <c r="HGA3" s="268"/>
      <c r="HGB3" s="268"/>
      <c r="HGC3" s="51"/>
      <c r="HGD3" s="51"/>
      <c r="HGE3" s="51"/>
      <c r="HGI3" s="268"/>
      <c r="HGJ3" s="268"/>
      <c r="HGK3" s="51"/>
      <c r="HGL3" s="51"/>
      <c r="HGM3" s="51"/>
      <c r="HGQ3" s="268"/>
      <c r="HGR3" s="268"/>
      <c r="HGS3" s="51"/>
      <c r="HGT3" s="51"/>
      <c r="HGU3" s="51"/>
      <c r="HGY3" s="268"/>
      <c r="HGZ3" s="268"/>
      <c r="HHA3" s="51"/>
      <c r="HHB3" s="51"/>
      <c r="HHC3" s="51"/>
      <c r="HHG3" s="268"/>
      <c r="HHH3" s="268"/>
      <c r="HHI3" s="51"/>
      <c r="HHJ3" s="51"/>
      <c r="HHK3" s="51"/>
      <c r="HHO3" s="268"/>
      <c r="HHP3" s="268"/>
      <c r="HHQ3" s="51"/>
      <c r="HHR3" s="51"/>
      <c r="HHS3" s="51"/>
      <c r="HHW3" s="268"/>
      <c r="HHX3" s="268"/>
      <c r="HHY3" s="51"/>
      <c r="HHZ3" s="51"/>
      <c r="HIA3" s="51"/>
      <c r="HIE3" s="268"/>
      <c r="HIF3" s="268"/>
      <c r="HIG3" s="51"/>
      <c r="HIH3" s="51"/>
      <c r="HII3" s="51"/>
      <c r="HIM3" s="268"/>
      <c r="HIN3" s="268"/>
      <c r="HIO3" s="51"/>
      <c r="HIP3" s="51"/>
      <c r="HIQ3" s="51"/>
      <c r="HIU3" s="268"/>
      <c r="HIV3" s="268"/>
      <c r="HIW3" s="51"/>
      <c r="HIX3" s="51"/>
      <c r="HIY3" s="51"/>
      <c r="HJC3" s="268"/>
      <c r="HJD3" s="268"/>
      <c r="HJE3" s="51"/>
      <c r="HJF3" s="51"/>
      <c r="HJG3" s="51"/>
      <c r="HJK3" s="268"/>
      <c r="HJL3" s="268"/>
      <c r="HJM3" s="51"/>
      <c r="HJN3" s="51"/>
      <c r="HJO3" s="51"/>
      <c r="HJS3" s="268"/>
      <c r="HJT3" s="268"/>
      <c r="HJU3" s="51"/>
      <c r="HJV3" s="51"/>
      <c r="HJW3" s="51"/>
      <c r="HKA3" s="268"/>
      <c r="HKB3" s="268"/>
      <c r="HKC3" s="51"/>
      <c r="HKD3" s="51"/>
      <c r="HKE3" s="51"/>
      <c r="HKI3" s="268"/>
      <c r="HKJ3" s="268"/>
      <c r="HKK3" s="51"/>
      <c r="HKL3" s="51"/>
      <c r="HKM3" s="51"/>
      <c r="HKQ3" s="268"/>
      <c r="HKR3" s="268"/>
      <c r="HKS3" s="51"/>
      <c r="HKT3" s="51"/>
      <c r="HKU3" s="51"/>
      <c r="HKY3" s="268"/>
      <c r="HKZ3" s="268"/>
      <c r="HLA3" s="51"/>
      <c r="HLB3" s="51"/>
      <c r="HLC3" s="51"/>
      <c r="HLG3" s="268"/>
      <c r="HLH3" s="268"/>
      <c r="HLI3" s="51"/>
      <c r="HLJ3" s="51"/>
      <c r="HLK3" s="51"/>
      <c r="HLO3" s="268"/>
      <c r="HLP3" s="268"/>
      <c r="HLQ3" s="51"/>
      <c r="HLR3" s="51"/>
      <c r="HLS3" s="51"/>
      <c r="HLW3" s="268"/>
      <c r="HLX3" s="268"/>
      <c r="HLY3" s="51"/>
      <c r="HLZ3" s="51"/>
      <c r="HMA3" s="51"/>
      <c r="HME3" s="268"/>
      <c r="HMF3" s="268"/>
      <c r="HMG3" s="51"/>
      <c r="HMH3" s="51"/>
      <c r="HMI3" s="51"/>
      <c r="HMM3" s="268"/>
      <c r="HMN3" s="268"/>
      <c r="HMO3" s="51"/>
      <c r="HMP3" s="51"/>
      <c r="HMQ3" s="51"/>
      <c r="HMU3" s="268"/>
      <c r="HMV3" s="268"/>
      <c r="HMW3" s="51"/>
      <c r="HMX3" s="51"/>
      <c r="HMY3" s="51"/>
      <c r="HNC3" s="268"/>
      <c r="HND3" s="268"/>
      <c r="HNE3" s="51"/>
      <c r="HNF3" s="51"/>
      <c r="HNG3" s="51"/>
      <c r="HNK3" s="268"/>
      <c r="HNL3" s="268"/>
      <c r="HNM3" s="51"/>
      <c r="HNN3" s="51"/>
      <c r="HNO3" s="51"/>
      <c r="HNS3" s="268"/>
      <c r="HNT3" s="268"/>
      <c r="HNU3" s="51"/>
      <c r="HNV3" s="51"/>
      <c r="HNW3" s="51"/>
      <c r="HOA3" s="268"/>
      <c r="HOB3" s="268"/>
      <c r="HOC3" s="51"/>
      <c r="HOD3" s="51"/>
      <c r="HOE3" s="51"/>
      <c r="HOI3" s="268"/>
      <c r="HOJ3" s="268"/>
      <c r="HOK3" s="51"/>
      <c r="HOL3" s="51"/>
      <c r="HOM3" s="51"/>
      <c r="HOQ3" s="268"/>
      <c r="HOR3" s="268"/>
      <c r="HOS3" s="51"/>
      <c r="HOT3" s="51"/>
      <c r="HOU3" s="51"/>
      <c r="HOY3" s="268"/>
      <c r="HOZ3" s="268"/>
      <c r="HPA3" s="51"/>
      <c r="HPB3" s="51"/>
      <c r="HPC3" s="51"/>
      <c r="HPG3" s="268"/>
      <c r="HPH3" s="268"/>
      <c r="HPI3" s="51"/>
      <c r="HPJ3" s="51"/>
      <c r="HPK3" s="51"/>
      <c r="HPO3" s="268"/>
      <c r="HPP3" s="268"/>
      <c r="HPQ3" s="51"/>
      <c r="HPR3" s="51"/>
      <c r="HPS3" s="51"/>
      <c r="HPW3" s="268"/>
      <c r="HPX3" s="268"/>
      <c r="HPY3" s="51"/>
      <c r="HPZ3" s="51"/>
      <c r="HQA3" s="51"/>
      <c r="HQE3" s="268"/>
      <c r="HQF3" s="268"/>
      <c r="HQG3" s="51"/>
      <c r="HQH3" s="51"/>
      <c r="HQI3" s="51"/>
      <c r="HQM3" s="268"/>
      <c r="HQN3" s="268"/>
      <c r="HQO3" s="51"/>
      <c r="HQP3" s="51"/>
      <c r="HQQ3" s="51"/>
      <c r="HQU3" s="268"/>
      <c r="HQV3" s="268"/>
      <c r="HQW3" s="51"/>
      <c r="HQX3" s="51"/>
      <c r="HQY3" s="51"/>
      <c r="HRC3" s="268"/>
      <c r="HRD3" s="268"/>
      <c r="HRE3" s="51"/>
      <c r="HRF3" s="51"/>
      <c r="HRG3" s="51"/>
      <c r="HRK3" s="268"/>
      <c r="HRL3" s="268"/>
      <c r="HRM3" s="51"/>
      <c r="HRN3" s="51"/>
      <c r="HRO3" s="51"/>
      <c r="HRS3" s="268"/>
      <c r="HRT3" s="268"/>
      <c r="HRU3" s="51"/>
      <c r="HRV3" s="51"/>
      <c r="HRW3" s="51"/>
      <c r="HSA3" s="268"/>
      <c r="HSB3" s="268"/>
      <c r="HSC3" s="51"/>
      <c r="HSD3" s="51"/>
      <c r="HSE3" s="51"/>
      <c r="HSI3" s="268"/>
      <c r="HSJ3" s="268"/>
      <c r="HSK3" s="51"/>
      <c r="HSL3" s="51"/>
      <c r="HSM3" s="51"/>
      <c r="HSQ3" s="268"/>
      <c r="HSR3" s="268"/>
      <c r="HSS3" s="51"/>
      <c r="HST3" s="51"/>
      <c r="HSU3" s="51"/>
      <c r="HSY3" s="268"/>
      <c r="HSZ3" s="268"/>
      <c r="HTA3" s="51"/>
      <c r="HTB3" s="51"/>
      <c r="HTC3" s="51"/>
      <c r="HTG3" s="268"/>
      <c r="HTH3" s="268"/>
      <c r="HTI3" s="51"/>
      <c r="HTJ3" s="51"/>
      <c r="HTK3" s="51"/>
      <c r="HTO3" s="268"/>
      <c r="HTP3" s="268"/>
      <c r="HTQ3" s="51"/>
      <c r="HTR3" s="51"/>
      <c r="HTS3" s="51"/>
      <c r="HTW3" s="268"/>
      <c r="HTX3" s="268"/>
      <c r="HTY3" s="51"/>
      <c r="HTZ3" s="51"/>
      <c r="HUA3" s="51"/>
      <c r="HUE3" s="268"/>
      <c r="HUF3" s="268"/>
      <c r="HUG3" s="51"/>
      <c r="HUH3" s="51"/>
      <c r="HUI3" s="51"/>
      <c r="HUM3" s="268"/>
      <c r="HUN3" s="268"/>
      <c r="HUO3" s="51"/>
      <c r="HUP3" s="51"/>
      <c r="HUQ3" s="51"/>
      <c r="HUU3" s="268"/>
      <c r="HUV3" s="268"/>
      <c r="HUW3" s="51"/>
      <c r="HUX3" s="51"/>
      <c r="HUY3" s="51"/>
      <c r="HVC3" s="268"/>
      <c r="HVD3" s="268"/>
      <c r="HVE3" s="51"/>
      <c r="HVF3" s="51"/>
      <c r="HVG3" s="51"/>
      <c r="HVK3" s="268"/>
      <c r="HVL3" s="268"/>
      <c r="HVM3" s="51"/>
      <c r="HVN3" s="51"/>
      <c r="HVO3" s="51"/>
      <c r="HVS3" s="268"/>
      <c r="HVT3" s="268"/>
      <c r="HVU3" s="51"/>
      <c r="HVV3" s="51"/>
      <c r="HVW3" s="51"/>
      <c r="HWA3" s="268"/>
      <c r="HWB3" s="268"/>
      <c r="HWC3" s="51"/>
      <c r="HWD3" s="51"/>
      <c r="HWE3" s="51"/>
      <c r="HWI3" s="268"/>
      <c r="HWJ3" s="268"/>
      <c r="HWK3" s="51"/>
      <c r="HWL3" s="51"/>
      <c r="HWM3" s="51"/>
      <c r="HWQ3" s="268"/>
      <c r="HWR3" s="268"/>
      <c r="HWS3" s="51"/>
      <c r="HWT3" s="51"/>
      <c r="HWU3" s="51"/>
      <c r="HWY3" s="268"/>
      <c r="HWZ3" s="268"/>
      <c r="HXA3" s="51"/>
      <c r="HXB3" s="51"/>
      <c r="HXC3" s="51"/>
      <c r="HXG3" s="268"/>
      <c r="HXH3" s="268"/>
      <c r="HXI3" s="51"/>
      <c r="HXJ3" s="51"/>
      <c r="HXK3" s="51"/>
      <c r="HXO3" s="268"/>
      <c r="HXP3" s="268"/>
      <c r="HXQ3" s="51"/>
      <c r="HXR3" s="51"/>
      <c r="HXS3" s="51"/>
      <c r="HXW3" s="268"/>
      <c r="HXX3" s="268"/>
      <c r="HXY3" s="51"/>
      <c r="HXZ3" s="51"/>
      <c r="HYA3" s="51"/>
      <c r="HYE3" s="268"/>
      <c r="HYF3" s="268"/>
      <c r="HYG3" s="51"/>
      <c r="HYH3" s="51"/>
      <c r="HYI3" s="51"/>
      <c r="HYM3" s="268"/>
      <c r="HYN3" s="268"/>
      <c r="HYO3" s="51"/>
      <c r="HYP3" s="51"/>
      <c r="HYQ3" s="51"/>
      <c r="HYU3" s="268"/>
      <c r="HYV3" s="268"/>
      <c r="HYW3" s="51"/>
      <c r="HYX3" s="51"/>
      <c r="HYY3" s="51"/>
      <c r="HZC3" s="268"/>
      <c r="HZD3" s="268"/>
      <c r="HZE3" s="51"/>
      <c r="HZF3" s="51"/>
      <c r="HZG3" s="51"/>
      <c r="HZK3" s="268"/>
      <c r="HZL3" s="268"/>
      <c r="HZM3" s="51"/>
      <c r="HZN3" s="51"/>
      <c r="HZO3" s="51"/>
      <c r="HZS3" s="268"/>
      <c r="HZT3" s="268"/>
      <c r="HZU3" s="51"/>
      <c r="HZV3" s="51"/>
      <c r="HZW3" s="51"/>
      <c r="IAA3" s="268"/>
      <c r="IAB3" s="268"/>
      <c r="IAC3" s="51"/>
      <c r="IAD3" s="51"/>
      <c r="IAE3" s="51"/>
      <c r="IAI3" s="268"/>
      <c r="IAJ3" s="268"/>
      <c r="IAK3" s="51"/>
      <c r="IAL3" s="51"/>
      <c r="IAM3" s="51"/>
      <c r="IAQ3" s="268"/>
      <c r="IAR3" s="268"/>
      <c r="IAS3" s="51"/>
      <c r="IAT3" s="51"/>
      <c r="IAU3" s="51"/>
      <c r="IAY3" s="268"/>
      <c r="IAZ3" s="268"/>
      <c r="IBA3" s="51"/>
      <c r="IBB3" s="51"/>
      <c r="IBC3" s="51"/>
      <c r="IBG3" s="268"/>
      <c r="IBH3" s="268"/>
      <c r="IBI3" s="51"/>
      <c r="IBJ3" s="51"/>
      <c r="IBK3" s="51"/>
      <c r="IBO3" s="268"/>
      <c r="IBP3" s="268"/>
      <c r="IBQ3" s="51"/>
      <c r="IBR3" s="51"/>
      <c r="IBS3" s="51"/>
      <c r="IBW3" s="268"/>
      <c r="IBX3" s="268"/>
      <c r="IBY3" s="51"/>
      <c r="IBZ3" s="51"/>
      <c r="ICA3" s="51"/>
      <c r="ICE3" s="268"/>
      <c r="ICF3" s="268"/>
      <c r="ICG3" s="51"/>
      <c r="ICH3" s="51"/>
      <c r="ICI3" s="51"/>
      <c r="ICM3" s="268"/>
      <c r="ICN3" s="268"/>
      <c r="ICO3" s="51"/>
      <c r="ICP3" s="51"/>
      <c r="ICQ3" s="51"/>
      <c r="ICU3" s="268"/>
      <c r="ICV3" s="268"/>
      <c r="ICW3" s="51"/>
      <c r="ICX3" s="51"/>
      <c r="ICY3" s="51"/>
      <c r="IDC3" s="268"/>
      <c r="IDD3" s="268"/>
      <c r="IDE3" s="51"/>
      <c r="IDF3" s="51"/>
      <c r="IDG3" s="51"/>
      <c r="IDK3" s="268"/>
      <c r="IDL3" s="268"/>
      <c r="IDM3" s="51"/>
      <c r="IDN3" s="51"/>
      <c r="IDO3" s="51"/>
      <c r="IDS3" s="268"/>
      <c r="IDT3" s="268"/>
      <c r="IDU3" s="51"/>
      <c r="IDV3" s="51"/>
      <c r="IDW3" s="51"/>
      <c r="IEA3" s="268"/>
      <c r="IEB3" s="268"/>
      <c r="IEC3" s="51"/>
      <c r="IED3" s="51"/>
      <c r="IEE3" s="51"/>
      <c r="IEI3" s="268"/>
      <c r="IEJ3" s="268"/>
      <c r="IEK3" s="51"/>
      <c r="IEL3" s="51"/>
      <c r="IEM3" s="51"/>
      <c r="IEQ3" s="268"/>
      <c r="IER3" s="268"/>
      <c r="IES3" s="51"/>
      <c r="IET3" s="51"/>
      <c r="IEU3" s="51"/>
      <c r="IEY3" s="268"/>
      <c r="IEZ3" s="268"/>
      <c r="IFA3" s="51"/>
      <c r="IFB3" s="51"/>
      <c r="IFC3" s="51"/>
      <c r="IFG3" s="268"/>
      <c r="IFH3" s="268"/>
      <c r="IFI3" s="51"/>
      <c r="IFJ3" s="51"/>
      <c r="IFK3" s="51"/>
      <c r="IFO3" s="268"/>
      <c r="IFP3" s="268"/>
      <c r="IFQ3" s="51"/>
      <c r="IFR3" s="51"/>
      <c r="IFS3" s="51"/>
      <c r="IFW3" s="268"/>
      <c r="IFX3" s="268"/>
      <c r="IFY3" s="51"/>
      <c r="IFZ3" s="51"/>
      <c r="IGA3" s="51"/>
      <c r="IGE3" s="268"/>
      <c r="IGF3" s="268"/>
      <c r="IGG3" s="51"/>
      <c r="IGH3" s="51"/>
      <c r="IGI3" s="51"/>
      <c r="IGM3" s="268"/>
      <c r="IGN3" s="268"/>
      <c r="IGO3" s="51"/>
      <c r="IGP3" s="51"/>
      <c r="IGQ3" s="51"/>
      <c r="IGU3" s="268"/>
      <c r="IGV3" s="268"/>
      <c r="IGW3" s="51"/>
      <c r="IGX3" s="51"/>
      <c r="IGY3" s="51"/>
      <c r="IHC3" s="268"/>
      <c r="IHD3" s="268"/>
      <c r="IHE3" s="51"/>
      <c r="IHF3" s="51"/>
      <c r="IHG3" s="51"/>
      <c r="IHK3" s="268"/>
      <c r="IHL3" s="268"/>
      <c r="IHM3" s="51"/>
      <c r="IHN3" s="51"/>
      <c r="IHO3" s="51"/>
      <c r="IHS3" s="268"/>
      <c r="IHT3" s="268"/>
      <c r="IHU3" s="51"/>
      <c r="IHV3" s="51"/>
      <c r="IHW3" s="51"/>
      <c r="IIA3" s="268"/>
      <c r="IIB3" s="268"/>
      <c r="IIC3" s="51"/>
      <c r="IID3" s="51"/>
      <c r="IIE3" s="51"/>
      <c r="III3" s="268"/>
      <c r="IIJ3" s="268"/>
      <c r="IIK3" s="51"/>
      <c r="IIL3" s="51"/>
      <c r="IIM3" s="51"/>
      <c r="IIQ3" s="268"/>
      <c r="IIR3" s="268"/>
      <c r="IIS3" s="51"/>
      <c r="IIT3" s="51"/>
      <c r="IIU3" s="51"/>
      <c r="IIY3" s="268"/>
      <c r="IIZ3" s="268"/>
      <c r="IJA3" s="51"/>
      <c r="IJB3" s="51"/>
      <c r="IJC3" s="51"/>
      <c r="IJG3" s="268"/>
      <c r="IJH3" s="268"/>
      <c r="IJI3" s="51"/>
      <c r="IJJ3" s="51"/>
      <c r="IJK3" s="51"/>
      <c r="IJO3" s="268"/>
      <c r="IJP3" s="268"/>
      <c r="IJQ3" s="51"/>
      <c r="IJR3" s="51"/>
      <c r="IJS3" s="51"/>
      <c r="IJW3" s="268"/>
      <c r="IJX3" s="268"/>
      <c r="IJY3" s="51"/>
      <c r="IJZ3" s="51"/>
      <c r="IKA3" s="51"/>
      <c r="IKE3" s="268"/>
      <c r="IKF3" s="268"/>
      <c r="IKG3" s="51"/>
      <c r="IKH3" s="51"/>
      <c r="IKI3" s="51"/>
      <c r="IKM3" s="268"/>
      <c r="IKN3" s="268"/>
      <c r="IKO3" s="51"/>
      <c r="IKP3" s="51"/>
      <c r="IKQ3" s="51"/>
      <c r="IKU3" s="268"/>
      <c r="IKV3" s="268"/>
      <c r="IKW3" s="51"/>
      <c r="IKX3" s="51"/>
      <c r="IKY3" s="51"/>
      <c r="ILC3" s="268"/>
      <c r="ILD3" s="268"/>
      <c r="ILE3" s="51"/>
      <c r="ILF3" s="51"/>
      <c r="ILG3" s="51"/>
      <c r="ILK3" s="268"/>
      <c r="ILL3" s="268"/>
      <c r="ILM3" s="51"/>
      <c r="ILN3" s="51"/>
      <c r="ILO3" s="51"/>
      <c r="ILS3" s="268"/>
      <c r="ILT3" s="268"/>
      <c r="ILU3" s="51"/>
      <c r="ILV3" s="51"/>
      <c r="ILW3" s="51"/>
      <c r="IMA3" s="268"/>
      <c r="IMB3" s="268"/>
      <c r="IMC3" s="51"/>
      <c r="IMD3" s="51"/>
      <c r="IME3" s="51"/>
      <c r="IMI3" s="268"/>
      <c r="IMJ3" s="268"/>
      <c r="IMK3" s="51"/>
      <c r="IML3" s="51"/>
      <c r="IMM3" s="51"/>
      <c r="IMQ3" s="268"/>
      <c r="IMR3" s="268"/>
      <c r="IMS3" s="51"/>
      <c r="IMT3" s="51"/>
      <c r="IMU3" s="51"/>
      <c r="IMY3" s="268"/>
      <c r="IMZ3" s="268"/>
      <c r="INA3" s="51"/>
      <c r="INB3" s="51"/>
      <c r="INC3" s="51"/>
      <c r="ING3" s="268"/>
      <c r="INH3" s="268"/>
      <c r="INI3" s="51"/>
      <c r="INJ3" s="51"/>
      <c r="INK3" s="51"/>
      <c r="INO3" s="268"/>
      <c r="INP3" s="268"/>
      <c r="INQ3" s="51"/>
      <c r="INR3" s="51"/>
      <c r="INS3" s="51"/>
      <c r="INW3" s="268"/>
      <c r="INX3" s="268"/>
      <c r="INY3" s="51"/>
      <c r="INZ3" s="51"/>
      <c r="IOA3" s="51"/>
      <c r="IOE3" s="268"/>
      <c r="IOF3" s="268"/>
      <c r="IOG3" s="51"/>
      <c r="IOH3" s="51"/>
      <c r="IOI3" s="51"/>
      <c r="IOM3" s="268"/>
      <c r="ION3" s="268"/>
      <c r="IOO3" s="51"/>
      <c r="IOP3" s="51"/>
      <c r="IOQ3" s="51"/>
      <c r="IOU3" s="268"/>
      <c r="IOV3" s="268"/>
      <c r="IOW3" s="51"/>
      <c r="IOX3" s="51"/>
      <c r="IOY3" s="51"/>
      <c r="IPC3" s="268"/>
      <c r="IPD3" s="268"/>
      <c r="IPE3" s="51"/>
      <c r="IPF3" s="51"/>
      <c r="IPG3" s="51"/>
      <c r="IPK3" s="268"/>
      <c r="IPL3" s="268"/>
      <c r="IPM3" s="51"/>
      <c r="IPN3" s="51"/>
      <c r="IPO3" s="51"/>
      <c r="IPS3" s="268"/>
      <c r="IPT3" s="268"/>
      <c r="IPU3" s="51"/>
      <c r="IPV3" s="51"/>
      <c r="IPW3" s="51"/>
      <c r="IQA3" s="268"/>
      <c r="IQB3" s="268"/>
      <c r="IQC3" s="51"/>
      <c r="IQD3" s="51"/>
      <c r="IQE3" s="51"/>
      <c r="IQI3" s="268"/>
      <c r="IQJ3" s="268"/>
      <c r="IQK3" s="51"/>
      <c r="IQL3" s="51"/>
      <c r="IQM3" s="51"/>
      <c r="IQQ3" s="268"/>
      <c r="IQR3" s="268"/>
      <c r="IQS3" s="51"/>
      <c r="IQT3" s="51"/>
      <c r="IQU3" s="51"/>
      <c r="IQY3" s="268"/>
      <c r="IQZ3" s="268"/>
      <c r="IRA3" s="51"/>
      <c r="IRB3" s="51"/>
      <c r="IRC3" s="51"/>
      <c r="IRG3" s="268"/>
      <c r="IRH3" s="268"/>
      <c r="IRI3" s="51"/>
      <c r="IRJ3" s="51"/>
      <c r="IRK3" s="51"/>
      <c r="IRO3" s="268"/>
      <c r="IRP3" s="268"/>
      <c r="IRQ3" s="51"/>
      <c r="IRR3" s="51"/>
      <c r="IRS3" s="51"/>
      <c r="IRW3" s="268"/>
      <c r="IRX3" s="268"/>
      <c r="IRY3" s="51"/>
      <c r="IRZ3" s="51"/>
      <c r="ISA3" s="51"/>
      <c r="ISE3" s="268"/>
      <c r="ISF3" s="268"/>
      <c r="ISG3" s="51"/>
      <c r="ISH3" s="51"/>
      <c r="ISI3" s="51"/>
      <c r="ISM3" s="268"/>
      <c r="ISN3" s="268"/>
      <c r="ISO3" s="51"/>
      <c r="ISP3" s="51"/>
      <c r="ISQ3" s="51"/>
      <c r="ISU3" s="268"/>
      <c r="ISV3" s="268"/>
      <c r="ISW3" s="51"/>
      <c r="ISX3" s="51"/>
      <c r="ISY3" s="51"/>
      <c r="ITC3" s="268"/>
      <c r="ITD3" s="268"/>
      <c r="ITE3" s="51"/>
      <c r="ITF3" s="51"/>
      <c r="ITG3" s="51"/>
      <c r="ITK3" s="268"/>
      <c r="ITL3" s="268"/>
      <c r="ITM3" s="51"/>
      <c r="ITN3" s="51"/>
      <c r="ITO3" s="51"/>
      <c r="ITS3" s="268"/>
      <c r="ITT3" s="268"/>
      <c r="ITU3" s="51"/>
      <c r="ITV3" s="51"/>
      <c r="ITW3" s="51"/>
      <c r="IUA3" s="268"/>
      <c r="IUB3" s="268"/>
      <c r="IUC3" s="51"/>
      <c r="IUD3" s="51"/>
      <c r="IUE3" s="51"/>
      <c r="IUI3" s="268"/>
      <c r="IUJ3" s="268"/>
      <c r="IUK3" s="51"/>
      <c r="IUL3" s="51"/>
      <c r="IUM3" s="51"/>
      <c r="IUQ3" s="268"/>
      <c r="IUR3" s="268"/>
      <c r="IUS3" s="51"/>
      <c r="IUT3" s="51"/>
      <c r="IUU3" s="51"/>
      <c r="IUY3" s="268"/>
      <c r="IUZ3" s="268"/>
      <c r="IVA3" s="51"/>
      <c r="IVB3" s="51"/>
      <c r="IVC3" s="51"/>
      <c r="IVG3" s="268"/>
      <c r="IVH3" s="268"/>
      <c r="IVI3" s="51"/>
      <c r="IVJ3" s="51"/>
      <c r="IVK3" s="51"/>
      <c r="IVO3" s="268"/>
      <c r="IVP3" s="268"/>
      <c r="IVQ3" s="51"/>
      <c r="IVR3" s="51"/>
      <c r="IVS3" s="51"/>
      <c r="IVW3" s="268"/>
      <c r="IVX3" s="268"/>
      <c r="IVY3" s="51"/>
      <c r="IVZ3" s="51"/>
      <c r="IWA3" s="51"/>
      <c r="IWE3" s="268"/>
      <c r="IWF3" s="268"/>
      <c r="IWG3" s="51"/>
      <c r="IWH3" s="51"/>
      <c r="IWI3" s="51"/>
      <c r="IWM3" s="268"/>
      <c r="IWN3" s="268"/>
      <c r="IWO3" s="51"/>
      <c r="IWP3" s="51"/>
      <c r="IWQ3" s="51"/>
      <c r="IWU3" s="268"/>
      <c r="IWV3" s="268"/>
      <c r="IWW3" s="51"/>
      <c r="IWX3" s="51"/>
      <c r="IWY3" s="51"/>
      <c r="IXC3" s="268"/>
      <c r="IXD3" s="268"/>
      <c r="IXE3" s="51"/>
      <c r="IXF3" s="51"/>
      <c r="IXG3" s="51"/>
      <c r="IXK3" s="268"/>
      <c r="IXL3" s="268"/>
      <c r="IXM3" s="51"/>
      <c r="IXN3" s="51"/>
      <c r="IXO3" s="51"/>
      <c r="IXS3" s="268"/>
      <c r="IXT3" s="268"/>
      <c r="IXU3" s="51"/>
      <c r="IXV3" s="51"/>
      <c r="IXW3" s="51"/>
      <c r="IYA3" s="268"/>
      <c r="IYB3" s="268"/>
      <c r="IYC3" s="51"/>
      <c r="IYD3" s="51"/>
      <c r="IYE3" s="51"/>
      <c r="IYI3" s="268"/>
      <c r="IYJ3" s="268"/>
      <c r="IYK3" s="51"/>
      <c r="IYL3" s="51"/>
      <c r="IYM3" s="51"/>
      <c r="IYQ3" s="268"/>
      <c r="IYR3" s="268"/>
      <c r="IYS3" s="51"/>
      <c r="IYT3" s="51"/>
      <c r="IYU3" s="51"/>
      <c r="IYY3" s="268"/>
      <c r="IYZ3" s="268"/>
      <c r="IZA3" s="51"/>
      <c r="IZB3" s="51"/>
      <c r="IZC3" s="51"/>
      <c r="IZG3" s="268"/>
      <c r="IZH3" s="268"/>
      <c r="IZI3" s="51"/>
      <c r="IZJ3" s="51"/>
      <c r="IZK3" s="51"/>
      <c r="IZO3" s="268"/>
      <c r="IZP3" s="268"/>
      <c r="IZQ3" s="51"/>
      <c r="IZR3" s="51"/>
      <c r="IZS3" s="51"/>
      <c r="IZW3" s="268"/>
      <c r="IZX3" s="268"/>
      <c r="IZY3" s="51"/>
      <c r="IZZ3" s="51"/>
      <c r="JAA3" s="51"/>
      <c r="JAE3" s="268"/>
      <c r="JAF3" s="268"/>
      <c r="JAG3" s="51"/>
      <c r="JAH3" s="51"/>
      <c r="JAI3" s="51"/>
      <c r="JAM3" s="268"/>
      <c r="JAN3" s="268"/>
      <c r="JAO3" s="51"/>
      <c r="JAP3" s="51"/>
      <c r="JAQ3" s="51"/>
      <c r="JAU3" s="268"/>
      <c r="JAV3" s="268"/>
      <c r="JAW3" s="51"/>
      <c r="JAX3" s="51"/>
      <c r="JAY3" s="51"/>
      <c r="JBC3" s="268"/>
      <c r="JBD3" s="268"/>
      <c r="JBE3" s="51"/>
      <c r="JBF3" s="51"/>
      <c r="JBG3" s="51"/>
      <c r="JBK3" s="268"/>
      <c r="JBL3" s="268"/>
      <c r="JBM3" s="51"/>
      <c r="JBN3" s="51"/>
      <c r="JBO3" s="51"/>
      <c r="JBS3" s="268"/>
      <c r="JBT3" s="268"/>
      <c r="JBU3" s="51"/>
      <c r="JBV3" s="51"/>
      <c r="JBW3" s="51"/>
      <c r="JCA3" s="268"/>
      <c r="JCB3" s="268"/>
      <c r="JCC3" s="51"/>
      <c r="JCD3" s="51"/>
      <c r="JCE3" s="51"/>
      <c r="JCI3" s="268"/>
      <c r="JCJ3" s="268"/>
      <c r="JCK3" s="51"/>
      <c r="JCL3" s="51"/>
      <c r="JCM3" s="51"/>
      <c r="JCQ3" s="268"/>
      <c r="JCR3" s="268"/>
      <c r="JCS3" s="51"/>
      <c r="JCT3" s="51"/>
      <c r="JCU3" s="51"/>
      <c r="JCY3" s="268"/>
      <c r="JCZ3" s="268"/>
      <c r="JDA3" s="51"/>
      <c r="JDB3" s="51"/>
      <c r="JDC3" s="51"/>
      <c r="JDG3" s="268"/>
      <c r="JDH3" s="268"/>
      <c r="JDI3" s="51"/>
      <c r="JDJ3" s="51"/>
      <c r="JDK3" s="51"/>
      <c r="JDO3" s="268"/>
      <c r="JDP3" s="268"/>
      <c r="JDQ3" s="51"/>
      <c r="JDR3" s="51"/>
      <c r="JDS3" s="51"/>
      <c r="JDW3" s="268"/>
      <c r="JDX3" s="268"/>
      <c r="JDY3" s="51"/>
      <c r="JDZ3" s="51"/>
      <c r="JEA3" s="51"/>
      <c r="JEE3" s="268"/>
      <c r="JEF3" s="268"/>
      <c r="JEG3" s="51"/>
      <c r="JEH3" s="51"/>
      <c r="JEI3" s="51"/>
      <c r="JEM3" s="268"/>
      <c r="JEN3" s="268"/>
      <c r="JEO3" s="51"/>
      <c r="JEP3" s="51"/>
      <c r="JEQ3" s="51"/>
      <c r="JEU3" s="268"/>
      <c r="JEV3" s="268"/>
      <c r="JEW3" s="51"/>
      <c r="JEX3" s="51"/>
      <c r="JEY3" s="51"/>
      <c r="JFC3" s="268"/>
      <c r="JFD3" s="268"/>
      <c r="JFE3" s="51"/>
      <c r="JFF3" s="51"/>
      <c r="JFG3" s="51"/>
      <c r="JFK3" s="268"/>
      <c r="JFL3" s="268"/>
      <c r="JFM3" s="51"/>
      <c r="JFN3" s="51"/>
      <c r="JFO3" s="51"/>
      <c r="JFS3" s="268"/>
      <c r="JFT3" s="268"/>
      <c r="JFU3" s="51"/>
      <c r="JFV3" s="51"/>
      <c r="JFW3" s="51"/>
      <c r="JGA3" s="268"/>
      <c r="JGB3" s="268"/>
      <c r="JGC3" s="51"/>
      <c r="JGD3" s="51"/>
      <c r="JGE3" s="51"/>
      <c r="JGI3" s="268"/>
      <c r="JGJ3" s="268"/>
      <c r="JGK3" s="51"/>
      <c r="JGL3" s="51"/>
      <c r="JGM3" s="51"/>
      <c r="JGQ3" s="268"/>
      <c r="JGR3" s="268"/>
      <c r="JGS3" s="51"/>
      <c r="JGT3" s="51"/>
      <c r="JGU3" s="51"/>
      <c r="JGY3" s="268"/>
      <c r="JGZ3" s="268"/>
      <c r="JHA3" s="51"/>
      <c r="JHB3" s="51"/>
      <c r="JHC3" s="51"/>
      <c r="JHG3" s="268"/>
      <c r="JHH3" s="268"/>
      <c r="JHI3" s="51"/>
      <c r="JHJ3" s="51"/>
      <c r="JHK3" s="51"/>
      <c r="JHO3" s="268"/>
      <c r="JHP3" s="268"/>
      <c r="JHQ3" s="51"/>
      <c r="JHR3" s="51"/>
      <c r="JHS3" s="51"/>
      <c r="JHW3" s="268"/>
      <c r="JHX3" s="268"/>
      <c r="JHY3" s="51"/>
      <c r="JHZ3" s="51"/>
      <c r="JIA3" s="51"/>
      <c r="JIE3" s="268"/>
      <c r="JIF3" s="268"/>
      <c r="JIG3" s="51"/>
      <c r="JIH3" s="51"/>
      <c r="JII3" s="51"/>
      <c r="JIM3" s="268"/>
      <c r="JIN3" s="268"/>
      <c r="JIO3" s="51"/>
      <c r="JIP3" s="51"/>
      <c r="JIQ3" s="51"/>
      <c r="JIU3" s="268"/>
      <c r="JIV3" s="268"/>
      <c r="JIW3" s="51"/>
      <c r="JIX3" s="51"/>
      <c r="JIY3" s="51"/>
      <c r="JJC3" s="268"/>
      <c r="JJD3" s="268"/>
      <c r="JJE3" s="51"/>
      <c r="JJF3" s="51"/>
      <c r="JJG3" s="51"/>
      <c r="JJK3" s="268"/>
      <c r="JJL3" s="268"/>
      <c r="JJM3" s="51"/>
      <c r="JJN3" s="51"/>
      <c r="JJO3" s="51"/>
      <c r="JJS3" s="268"/>
      <c r="JJT3" s="268"/>
      <c r="JJU3" s="51"/>
      <c r="JJV3" s="51"/>
      <c r="JJW3" s="51"/>
      <c r="JKA3" s="268"/>
      <c r="JKB3" s="268"/>
      <c r="JKC3" s="51"/>
      <c r="JKD3" s="51"/>
      <c r="JKE3" s="51"/>
      <c r="JKI3" s="268"/>
      <c r="JKJ3" s="268"/>
      <c r="JKK3" s="51"/>
      <c r="JKL3" s="51"/>
      <c r="JKM3" s="51"/>
      <c r="JKQ3" s="268"/>
      <c r="JKR3" s="268"/>
      <c r="JKS3" s="51"/>
      <c r="JKT3" s="51"/>
      <c r="JKU3" s="51"/>
      <c r="JKY3" s="268"/>
      <c r="JKZ3" s="268"/>
      <c r="JLA3" s="51"/>
      <c r="JLB3" s="51"/>
      <c r="JLC3" s="51"/>
      <c r="JLG3" s="268"/>
      <c r="JLH3" s="268"/>
      <c r="JLI3" s="51"/>
      <c r="JLJ3" s="51"/>
      <c r="JLK3" s="51"/>
      <c r="JLO3" s="268"/>
      <c r="JLP3" s="268"/>
      <c r="JLQ3" s="51"/>
      <c r="JLR3" s="51"/>
      <c r="JLS3" s="51"/>
      <c r="JLW3" s="268"/>
      <c r="JLX3" s="268"/>
      <c r="JLY3" s="51"/>
      <c r="JLZ3" s="51"/>
      <c r="JMA3" s="51"/>
      <c r="JME3" s="268"/>
      <c r="JMF3" s="268"/>
      <c r="JMG3" s="51"/>
      <c r="JMH3" s="51"/>
      <c r="JMI3" s="51"/>
      <c r="JMM3" s="268"/>
      <c r="JMN3" s="268"/>
      <c r="JMO3" s="51"/>
      <c r="JMP3" s="51"/>
      <c r="JMQ3" s="51"/>
      <c r="JMU3" s="268"/>
      <c r="JMV3" s="268"/>
      <c r="JMW3" s="51"/>
      <c r="JMX3" s="51"/>
      <c r="JMY3" s="51"/>
      <c r="JNC3" s="268"/>
      <c r="JND3" s="268"/>
      <c r="JNE3" s="51"/>
      <c r="JNF3" s="51"/>
      <c r="JNG3" s="51"/>
      <c r="JNK3" s="268"/>
      <c r="JNL3" s="268"/>
      <c r="JNM3" s="51"/>
      <c r="JNN3" s="51"/>
      <c r="JNO3" s="51"/>
      <c r="JNS3" s="268"/>
      <c r="JNT3" s="268"/>
      <c r="JNU3" s="51"/>
      <c r="JNV3" s="51"/>
      <c r="JNW3" s="51"/>
      <c r="JOA3" s="268"/>
      <c r="JOB3" s="268"/>
      <c r="JOC3" s="51"/>
      <c r="JOD3" s="51"/>
      <c r="JOE3" s="51"/>
      <c r="JOI3" s="268"/>
      <c r="JOJ3" s="268"/>
      <c r="JOK3" s="51"/>
      <c r="JOL3" s="51"/>
      <c r="JOM3" s="51"/>
      <c r="JOQ3" s="268"/>
      <c r="JOR3" s="268"/>
      <c r="JOS3" s="51"/>
      <c r="JOT3" s="51"/>
      <c r="JOU3" s="51"/>
      <c r="JOY3" s="268"/>
      <c r="JOZ3" s="268"/>
      <c r="JPA3" s="51"/>
      <c r="JPB3" s="51"/>
      <c r="JPC3" s="51"/>
      <c r="JPG3" s="268"/>
      <c r="JPH3" s="268"/>
      <c r="JPI3" s="51"/>
      <c r="JPJ3" s="51"/>
      <c r="JPK3" s="51"/>
      <c r="JPO3" s="268"/>
      <c r="JPP3" s="268"/>
      <c r="JPQ3" s="51"/>
      <c r="JPR3" s="51"/>
      <c r="JPS3" s="51"/>
      <c r="JPW3" s="268"/>
      <c r="JPX3" s="268"/>
      <c r="JPY3" s="51"/>
      <c r="JPZ3" s="51"/>
      <c r="JQA3" s="51"/>
      <c r="JQE3" s="268"/>
      <c r="JQF3" s="268"/>
      <c r="JQG3" s="51"/>
      <c r="JQH3" s="51"/>
      <c r="JQI3" s="51"/>
      <c r="JQM3" s="268"/>
      <c r="JQN3" s="268"/>
      <c r="JQO3" s="51"/>
      <c r="JQP3" s="51"/>
      <c r="JQQ3" s="51"/>
      <c r="JQU3" s="268"/>
      <c r="JQV3" s="268"/>
      <c r="JQW3" s="51"/>
      <c r="JQX3" s="51"/>
      <c r="JQY3" s="51"/>
      <c r="JRC3" s="268"/>
      <c r="JRD3" s="268"/>
      <c r="JRE3" s="51"/>
      <c r="JRF3" s="51"/>
      <c r="JRG3" s="51"/>
      <c r="JRK3" s="268"/>
      <c r="JRL3" s="268"/>
      <c r="JRM3" s="51"/>
      <c r="JRN3" s="51"/>
      <c r="JRO3" s="51"/>
      <c r="JRS3" s="268"/>
      <c r="JRT3" s="268"/>
      <c r="JRU3" s="51"/>
      <c r="JRV3" s="51"/>
      <c r="JRW3" s="51"/>
      <c r="JSA3" s="268"/>
      <c r="JSB3" s="268"/>
      <c r="JSC3" s="51"/>
      <c r="JSD3" s="51"/>
      <c r="JSE3" s="51"/>
      <c r="JSI3" s="268"/>
      <c r="JSJ3" s="268"/>
      <c r="JSK3" s="51"/>
      <c r="JSL3" s="51"/>
      <c r="JSM3" s="51"/>
      <c r="JSQ3" s="268"/>
      <c r="JSR3" s="268"/>
      <c r="JSS3" s="51"/>
      <c r="JST3" s="51"/>
      <c r="JSU3" s="51"/>
      <c r="JSY3" s="268"/>
      <c r="JSZ3" s="268"/>
      <c r="JTA3" s="51"/>
      <c r="JTB3" s="51"/>
      <c r="JTC3" s="51"/>
      <c r="JTG3" s="268"/>
      <c r="JTH3" s="268"/>
      <c r="JTI3" s="51"/>
      <c r="JTJ3" s="51"/>
      <c r="JTK3" s="51"/>
      <c r="JTO3" s="268"/>
      <c r="JTP3" s="268"/>
      <c r="JTQ3" s="51"/>
      <c r="JTR3" s="51"/>
      <c r="JTS3" s="51"/>
      <c r="JTW3" s="268"/>
      <c r="JTX3" s="268"/>
      <c r="JTY3" s="51"/>
      <c r="JTZ3" s="51"/>
      <c r="JUA3" s="51"/>
      <c r="JUE3" s="268"/>
      <c r="JUF3" s="268"/>
      <c r="JUG3" s="51"/>
      <c r="JUH3" s="51"/>
      <c r="JUI3" s="51"/>
      <c r="JUM3" s="268"/>
      <c r="JUN3" s="268"/>
      <c r="JUO3" s="51"/>
      <c r="JUP3" s="51"/>
      <c r="JUQ3" s="51"/>
      <c r="JUU3" s="268"/>
      <c r="JUV3" s="268"/>
      <c r="JUW3" s="51"/>
      <c r="JUX3" s="51"/>
      <c r="JUY3" s="51"/>
      <c r="JVC3" s="268"/>
      <c r="JVD3" s="268"/>
      <c r="JVE3" s="51"/>
      <c r="JVF3" s="51"/>
      <c r="JVG3" s="51"/>
      <c r="JVK3" s="268"/>
      <c r="JVL3" s="268"/>
      <c r="JVM3" s="51"/>
      <c r="JVN3" s="51"/>
      <c r="JVO3" s="51"/>
      <c r="JVS3" s="268"/>
      <c r="JVT3" s="268"/>
      <c r="JVU3" s="51"/>
      <c r="JVV3" s="51"/>
      <c r="JVW3" s="51"/>
      <c r="JWA3" s="268"/>
      <c r="JWB3" s="268"/>
      <c r="JWC3" s="51"/>
      <c r="JWD3" s="51"/>
      <c r="JWE3" s="51"/>
      <c r="JWI3" s="268"/>
      <c r="JWJ3" s="268"/>
      <c r="JWK3" s="51"/>
      <c r="JWL3" s="51"/>
      <c r="JWM3" s="51"/>
      <c r="JWQ3" s="268"/>
      <c r="JWR3" s="268"/>
      <c r="JWS3" s="51"/>
      <c r="JWT3" s="51"/>
      <c r="JWU3" s="51"/>
      <c r="JWY3" s="268"/>
      <c r="JWZ3" s="268"/>
      <c r="JXA3" s="51"/>
      <c r="JXB3" s="51"/>
      <c r="JXC3" s="51"/>
      <c r="JXG3" s="268"/>
      <c r="JXH3" s="268"/>
      <c r="JXI3" s="51"/>
      <c r="JXJ3" s="51"/>
      <c r="JXK3" s="51"/>
      <c r="JXO3" s="268"/>
      <c r="JXP3" s="268"/>
      <c r="JXQ3" s="51"/>
      <c r="JXR3" s="51"/>
      <c r="JXS3" s="51"/>
      <c r="JXW3" s="268"/>
      <c r="JXX3" s="268"/>
      <c r="JXY3" s="51"/>
      <c r="JXZ3" s="51"/>
      <c r="JYA3" s="51"/>
      <c r="JYE3" s="268"/>
      <c r="JYF3" s="268"/>
      <c r="JYG3" s="51"/>
      <c r="JYH3" s="51"/>
      <c r="JYI3" s="51"/>
      <c r="JYM3" s="268"/>
      <c r="JYN3" s="268"/>
      <c r="JYO3" s="51"/>
      <c r="JYP3" s="51"/>
      <c r="JYQ3" s="51"/>
      <c r="JYU3" s="268"/>
      <c r="JYV3" s="268"/>
      <c r="JYW3" s="51"/>
      <c r="JYX3" s="51"/>
      <c r="JYY3" s="51"/>
      <c r="JZC3" s="268"/>
      <c r="JZD3" s="268"/>
      <c r="JZE3" s="51"/>
      <c r="JZF3" s="51"/>
      <c r="JZG3" s="51"/>
      <c r="JZK3" s="268"/>
      <c r="JZL3" s="268"/>
      <c r="JZM3" s="51"/>
      <c r="JZN3" s="51"/>
      <c r="JZO3" s="51"/>
      <c r="JZS3" s="268"/>
      <c r="JZT3" s="268"/>
      <c r="JZU3" s="51"/>
      <c r="JZV3" s="51"/>
      <c r="JZW3" s="51"/>
      <c r="KAA3" s="268"/>
      <c r="KAB3" s="268"/>
      <c r="KAC3" s="51"/>
      <c r="KAD3" s="51"/>
      <c r="KAE3" s="51"/>
      <c r="KAI3" s="268"/>
      <c r="KAJ3" s="268"/>
      <c r="KAK3" s="51"/>
      <c r="KAL3" s="51"/>
      <c r="KAM3" s="51"/>
      <c r="KAQ3" s="268"/>
      <c r="KAR3" s="268"/>
      <c r="KAS3" s="51"/>
      <c r="KAT3" s="51"/>
      <c r="KAU3" s="51"/>
      <c r="KAY3" s="268"/>
      <c r="KAZ3" s="268"/>
      <c r="KBA3" s="51"/>
      <c r="KBB3" s="51"/>
      <c r="KBC3" s="51"/>
      <c r="KBG3" s="268"/>
      <c r="KBH3" s="268"/>
      <c r="KBI3" s="51"/>
      <c r="KBJ3" s="51"/>
      <c r="KBK3" s="51"/>
      <c r="KBO3" s="268"/>
      <c r="KBP3" s="268"/>
      <c r="KBQ3" s="51"/>
      <c r="KBR3" s="51"/>
      <c r="KBS3" s="51"/>
      <c r="KBW3" s="268"/>
      <c r="KBX3" s="268"/>
      <c r="KBY3" s="51"/>
      <c r="KBZ3" s="51"/>
      <c r="KCA3" s="51"/>
      <c r="KCE3" s="268"/>
      <c r="KCF3" s="268"/>
      <c r="KCG3" s="51"/>
      <c r="KCH3" s="51"/>
      <c r="KCI3" s="51"/>
      <c r="KCM3" s="268"/>
      <c r="KCN3" s="268"/>
      <c r="KCO3" s="51"/>
      <c r="KCP3" s="51"/>
      <c r="KCQ3" s="51"/>
      <c r="KCU3" s="268"/>
      <c r="KCV3" s="268"/>
      <c r="KCW3" s="51"/>
      <c r="KCX3" s="51"/>
      <c r="KCY3" s="51"/>
      <c r="KDC3" s="268"/>
      <c r="KDD3" s="268"/>
      <c r="KDE3" s="51"/>
      <c r="KDF3" s="51"/>
      <c r="KDG3" s="51"/>
      <c r="KDK3" s="268"/>
      <c r="KDL3" s="268"/>
      <c r="KDM3" s="51"/>
      <c r="KDN3" s="51"/>
      <c r="KDO3" s="51"/>
      <c r="KDS3" s="268"/>
      <c r="KDT3" s="268"/>
      <c r="KDU3" s="51"/>
      <c r="KDV3" s="51"/>
      <c r="KDW3" s="51"/>
      <c r="KEA3" s="268"/>
      <c r="KEB3" s="268"/>
      <c r="KEC3" s="51"/>
      <c r="KED3" s="51"/>
      <c r="KEE3" s="51"/>
      <c r="KEI3" s="268"/>
      <c r="KEJ3" s="268"/>
      <c r="KEK3" s="51"/>
      <c r="KEL3" s="51"/>
      <c r="KEM3" s="51"/>
      <c r="KEQ3" s="268"/>
      <c r="KER3" s="268"/>
      <c r="KES3" s="51"/>
      <c r="KET3" s="51"/>
      <c r="KEU3" s="51"/>
      <c r="KEY3" s="268"/>
      <c r="KEZ3" s="268"/>
      <c r="KFA3" s="51"/>
      <c r="KFB3" s="51"/>
      <c r="KFC3" s="51"/>
      <c r="KFG3" s="268"/>
      <c r="KFH3" s="268"/>
      <c r="KFI3" s="51"/>
      <c r="KFJ3" s="51"/>
      <c r="KFK3" s="51"/>
      <c r="KFO3" s="268"/>
      <c r="KFP3" s="268"/>
      <c r="KFQ3" s="51"/>
      <c r="KFR3" s="51"/>
      <c r="KFS3" s="51"/>
      <c r="KFW3" s="268"/>
      <c r="KFX3" s="268"/>
      <c r="KFY3" s="51"/>
      <c r="KFZ3" s="51"/>
      <c r="KGA3" s="51"/>
      <c r="KGE3" s="268"/>
      <c r="KGF3" s="268"/>
      <c r="KGG3" s="51"/>
      <c r="KGH3" s="51"/>
      <c r="KGI3" s="51"/>
      <c r="KGM3" s="268"/>
      <c r="KGN3" s="268"/>
      <c r="KGO3" s="51"/>
      <c r="KGP3" s="51"/>
      <c r="KGQ3" s="51"/>
      <c r="KGU3" s="268"/>
      <c r="KGV3" s="268"/>
      <c r="KGW3" s="51"/>
      <c r="KGX3" s="51"/>
      <c r="KGY3" s="51"/>
      <c r="KHC3" s="268"/>
      <c r="KHD3" s="268"/>
      <c r="KHE3" s="51"/>
      <c r="KHF3" s="51"/>
      <c r="KHG3" s="51"/>
      <c r="KHK3" s="268"/>
      <c r="KHL3" s="268"/>
      <c r="KHM3" s="51"/>
      <c r="KHN3" s="51"/>
      <c r="KHO3" s="51"/>
      <c r="KHS3" s="268"/>
      <c r="KHT3" s="268"/>
      <c r="KHU3" s="51"/>
      <c r="KHV3" s="51"/>
      <c r="KHW3" s="51"/>
      <c r="KIA3" s="268"/>
      <c r="KIB3" s="268"/>
      <c r="KIC3" s="51"/>
      <c r="KID3" s="51"/>
      <c r="KIE3" s="51"/>
      <c r="KII3" s="268"/>
      <c r="KIJ3" s="268"/>
      <c r="KIK3" s="51"/>
      <c r="KIL3" s="51"/>
      <c r="KIM3" s="51"/>
      <c r="KIQ3" s="268"/>
      <c r="KIR3" s="268"/>
      <c r="KIS3" s="51"/>
      <c r="KIT3" s="51"/>
      <c r="KIU3" s="51"/>
      <c r="KIY3" s="268"/>
      <c r="KIZ3" s="268"/>
      <c r="KJA3" s="51"/>
      <c r="KJB3" s="51"/>
      <c r="KJC3" s="51"/>
      <c r="KJG3" s="268"/>
      <c r="KJH3" s="268"/>
      <c r="KJI3" s="51"/>
      <c r="KJJ3" s="51"/>
      <c r="KJK3" s="51"/>
      <c r="KJO3" s="268"/>
      <c r="KJP3" s="268"/>
      <c r="KJQ3" s="51"/>
      <c r="KJR3" s="51"/>
      <c r="KJS3" s="51"/>
      <c r="KJW3" s="268"/>
      <c r="KJX3" s="268"/>
      <c r="KJY3" s="51"/>
      <c r="KJZ3" s="51"/>
      <c r="KKA3" s="51"/>
      <c r="KKE3" s="268"/>
      <c r="KKF3" s="268"/>
      <c r="KKG3" s="51"/>
      <c r="KKH3" s="51"/>
      <c r="KKI3" s="51"/>
      <c r="KKM3" s="268"/>
      <c r="KKN3" s="268"/>
      <c r="KKO3" s="51"/>
      <c r="KKP3" s="51"/>
      <c r="KKQ3" s="51"/>
      <c r="KKU3" s="268"/>
      <c r="KKV3" s="268"/>
      <c r="KKW3" s="51"/>
      <c r="KKX3" s="51"/>
      <c r="KKY3" s="51"/>
      <c r="KLC3" s="268"/>
      <c r="KLD3" s="268"/>
      <c r="KLE3" s="51"/>
      <c r="KLF3" s="51"/>
      <c r="KLG3" s="51"/>
      <c r="KLK3" s="268"/>
      <c r="KLL3" s="268"/>
      <c r="KLM3" s="51"/>
      <c r="KLN3" s="51"/>
      <c r="KLO3" s="51"/>
      <c r="KLS3" s="268"/>
      <c r="KLT3" s="268"/>
      <c r="KLU3" s="51"/>
      <c r="KLV3" s="51"/>
      <c r="KLW3" s="51"/>
      <c r="KMA3" s="268"/>
      <c r="KMB3" s="268"/>
      <c r="KMC3" s="51"/>
      <c r="KMD3" s="51"/>
      <c r="KME3" s="51"/>
      <c r="KMI3" s="268"/>
      <c r="KMJ3" s="268"/>
      <c r="KMK3" s="51"/>
      <c r="KML3" s="51"/>
      <c r="KMM3" s="51"/>
      <c r="KMQ3" s="268"/>
      <c r="KMR3" s="268"/>
      <c r="KMS3" s="51"/>
      <c r="KMT3" s="51"/>
      <c r="KMU3" s="51"/>
      <c r="KMY3" s="268"/>
      <c r="KMZ3" s="268"/>
      <c r="KNA3" s="51"/>
      <c r="KNB3" s="51"/>
      <c r="KNC3" s="51"/>
      <c r="KNG3" s="268"/>
      <c r="KNH3" s="268"/>
      <c r="KNI3" s="51"/>
      <c r="KNJ3" s="51"/>
      <c r="KNK3" s="51"/>
      <c r="KNO3" s="268"/>
      <c r="KNP3" s="268"/>
      <c r="KNQ3" s="51"/>
      <c r="KNR3" s="51"/>
      <c r="KNS3" s="51"/>
      <c r="KNW3" s="268"/>
      <c r="KNX3" s="268"/>
      <c r="KNY3" s="51"/>
      <c r="KNZ3" s="51"/>
      <c r="KOA3" s="51"/>
      <c r="KOE3" s="268"/>
      <c r="KOF3" s="268"/>
      <c r="KOG3" s="51"/>
      <c r="KOH3" s="51"/>
      <c r="KOI3" s="51"/>
      <c r="KOM3" s="268"/>
      <c r="KON3" s="268"/>
      <c r="KOO3" s="51"/>
      <c r="KOP3" s="51"/>
      <c r="KOQ3" s="51"/>
      <c r="KOU3" s="268"/>
      <c r="KOV3" s="268"/>
      <c r="KOW3" s="51"/>
      <c r="KOX3" s="51"/>
      <c r="KOY3" s="51"/>
      <c r="KPC3" s="268"/>
      <c r="KPD3" s="268"/>
      <c r="KPE3" s="51"/>
      <c r="KPF3" s="51"/>
      <c r="KPG3" s="51"/>
      <c r="KPK3" s="268"/>
      <c r="KPL3" s="268"/>
      <c r="KPM3" s="51"/>
      <c r="KPN3" s="51"/>
      <c r="KPO3" s="51"/>
      <c r="KPS3" s="268"/>
      <c r="KPT3" s="268"/>
      <c r="KPU3" s="51"/>
      <c r="KPV3" s="51"/>
      <c r="KPW3" s="51"/>
      <c r="KQA3" s="268"/>
      <c r="KQB3" s="268"/>
      <c r="KQC3" s="51"/>
      <c r="KQD3" s="51"/>
      <c r="KQE3" s="51"/>
      <c r="KQI3" s="268"/>
      <c r="KQJ3" s="268"/>
      <c r="KQK3" s="51"/>
      <c r="KQL3" s="51"/>
      <c r="KQM3" s="51"/>
      <c r="KQQ3" s="268"/>
      <c r="KQR3" s="268"/>
      <c r="KQS3" s="51"/>
      <c r="KQT3" s="51"/>
      <c r="KQU3" s="51"/>
      <c r="KQY3" s="268"/>
      <c r="KQZ3" s="268"/>
      <c r="KRA3" s="51"/>
      <c r="KRB3" s="51"/>
      <c r="KRC3" s="51"/>
      <c r="KRG3" s="268"/>
      <c r="KRH3" s="268"/>
      <c r="KRI3" s="51"/>
      <c r="KRJ3" s="51"/>
      <c r="KRK3" s="51"/>
      <c r="KRO3" s="268"/>
      <c r="KRP3" s="268"/>
      <c r="KRQ3" s="51"/>
      <c r="KRR3" s="51"/>
      <c r="KRS3" s="51"/>
      <c r="KRW3" s="268"/>
      <c r="KRX3" s="268"/>
      <c r="KRY3" s="51"/>
      <c r="KRZ3" s="51"/>
      <c r="KSA3" s="51"/>
      <c r="KSE3" s="268"/>
      <c r="KSF3" s="268"/>
      <c r="KSG3" s="51"/>
      <c r="KSH3" s="51"/>
      <c r="KSI3" s="51"/>
      <c r="KSM3" s="268"/>
      <c r="KSN3" s="268"/>
      <c r="KSO3" s="51"/>
      <c r="KSP3" s="51"/>
      <c r="KSQ3" s="51"/>
      <c r="KSU3" s="268"/>
      <c r="KSV3" s="268"/>
      <c r="KSW3" s="51"/>
      <c r="KSX3" s="51"/>
      <c r="KSY3" s="51"/>
      <c r="KTC3" s="268"/>
      <c r="KTD3" s="268"/>
      <c r="KTE3" s="51"/>
      <c r="KTF3" s="51"/>
      <c r="KTG3" s="51"/>
      <c r="KTK3" s="268"/>
      <c r="KTL3" s="268"/>
      <c r="KTM3" s="51"/>
      <c r="KTN3" s="51"/>
      <c r="KTO3" s="51"/>
      <c r="KTS3" s="268"/>
      <c r="KTT3" s="268"/>
      <c r="KTU3" s="51"/>
      <c r="KTV3" s="51"/>
      <c r="KTW3" s="51"/>
      <c r="KUA3" s="268"/>
      <c r="KUB3" s="268"/>
      <c r="KUC3" s="51"/>
      <c r="KUD3" s="51"/>
      <c r="KUE3" s="51"/>
      <c r="KUI3" s="268"/>
      <c r="KUJ3" s="268"/>
      <c r="KUK3" s="51"/>
      <c r="KUL3" s="51"/>
      <c r="KUM3" s="51"/>
      <c r="KUQ3" s="268"/>
      <c r="KUR3" s="268"/>
      <c r="KUS3" s="51"/>
      <c r="KUT3" s="51"/>
      <c r="KUU3" s="51"/>
      <c r="KUY3" s="268"/>
      <c r="KUZ3" s="268"/>
      <c r="KVA3" s="51"/>
      <c r="KVB3" s="51"/>
      <c r="KVC3" s="51"/>
      <c r="KVG3" s="268"/>
      <c r="KVH3" s="268"/>
      <c r="KVI3" s="51"/>
      <c r="KVJ3" s="51"/>
      <c r="KVK3" s="51"/>
      <c r="KVO3" s="268"/>
      <c r="KVP3" s="268"/>
      <c r="KVQ3" s="51"/>
      <c r="KVR3" s="51"/>
      <c r="KVS3" s="51"/>
      <c r="KVW3" s="268"/>
      <c r="KVX3" s="268"/>
      <c r="KVY3" s="51"/>
      <c r="KVZ3" s="51"/>
      <c r="KWA3" s="51"/>
      <c r="KWE3" s="268"/>
      <c r="KWF3" s="268"/>
      <c r="KWG3" s="51"/>
      <c r="KWH3" s="51"/>
      <c r="KWI3" s="51"/>
      <c r="KWM3" s="268"/>
      <c r="KWN3" s="268"/>
      <c r="KWO3" s="51"/>
      <c r="KWP3" s="51"/>
      <c r="KWQ3" s="51"/>
      <c r="KWU3" s="268"/>
      <c r="KWV3" s="268"/>
      <c r="KWW3" s="51"/>
      <c r="KWX3" s="51"/>
      <c r="KWY3" s="51"/>
      <c r="KXC3" s="268"/>
      <c r="KXD3" s="268"/>
      <c r="KXE3" s="51"/>
      <c r="KXF3" s="51"/>
      <c r="KXG3" s="51"/>
      <c r="KXK3" s="268"/>
      <c r="KXL3" s="268"/>
      <c r="KXM3" s="51"/>
      <c r="KXN3" s="51"/>
      <c r="KXO3" s="51"/>
      <c r="KXS3" s="268"/>
      <c r="KXT3" s="268"/>
      <c r="KXU3" s="51"/>
      <c r="KXV3" s="51"/>
      <c r="KXW3" s="51"/>
      <c r="KYA3" s="268"/>
      <c r="KYB3" s="268"/>
      <c r="KYC3" s="51"/>
      <c r="KYD3" s="51"/>
      <c r="KYE3" s="51"/>
      <c r="KYI3" s="268"/>
      <c r="KYJ3" s="268"/>
      <c r="KYK3" s="51"/>
      <c r="KYL3" s="51"/>
      <c r="KYM3" s="51"/>
      <c r="KYQ3" s="268"/>
      <c r="KYR3" s="268"/>
      <c r="KYS3" s="51"/>
      <c r="KYT3" s="51"/>
      <c r="KYU3" s="51"/>
      <c r="KYY3" s="268"/>
      <c r="KYZ3" s="268"/>
      <c r="KZA3" s="51"/>
      <c r="KZB3" s="51"/>
      <c r="KZC3" s="51"/>
      <c r="KZG3" s="268"/>
      <c r="KZH3" s="268"/>
      <c r="KZI3" s="51"/>
      <c r="KZJ3" s="51"/>
      <c r="KZK3" s="51"/>
      <c r="KZO3" s="268"/>
      <c r="KZP3" s="268"/>
      <c r="KZQ3" s="51"/>
      <c r="KZR3" s="51"/>
      <c r="KZS3" s="51"/>
      <c r="KZW3" s="268"/>
      <c r="KZX3" s="268"/>
      <c r="KZY3" s="51"/>
      <c r="KZZ3" s="51"/>
      <c r="LAA3" s="51"/>
      <c r="LAE3" s="268"/>
      <c r="LAF3" s="268"/>
      <c r="LAG3" s="51"/>
      <c r="LAH3" s="51"/>
      <c r="LAI3" s="51"/>
      <c r="LAM3" s="268"/>
      <c r="LAN3" s="268"/>
      <c r="LAO3" s="51"/>
      <c r="LAP3" s="51"/>
      <c r="LAQ3" s="51"/>
      <c r="LAU3" s="268"/>
      <c r="LAV3" s="268"/>
      <c r="LAW3" s="51"/>
      <c r="LAX3" s="51"/>
      <c r="LAY3" s="51"/>
      <c r="LBC3" s="268"/>
      <c r="LBD3" s="268"/>
      <c r="LBE3" s="51"/>
      <c r="LBF3" s="51"/>
      <c r="LBG3" s="51"/>
      <c r="LBK3" s="268"/>
      <c r="LBL3" s="268"/>
      <c r="LBM3" s="51"/>
      <c r="LBN3" s="51"/>
      <c r="LBO3" s="51"/>
      <c r="LBS3" s="268"/>
      <c r="LBT3" s="268"/>
      <c r="LBU3" s="51"/>
      <c r="LBV3" s="51"/>
      <c r="LBW3" s="51"/>
      <c r="LCA3" s="268"/>
      <c r="LCB3" s="268"/>
      <c r="LCC3" s="51"/>
      <c r="LCD3" s="51"/>
      <c r="LCE3" s="51"/>
      <c r="LCI3" s="268"/>
      <c r="LCJ3" s="268"/>
      <c r="LCK3" s="51"/>
      <c r="LCL3" s="51"/>
      <c r="LCM3" s="51"/>
      <c r="LCQ3" s="268"/>
      <c r="LCR3" s="268"/>
      <c r="LCS3" s="51"/>
      <c r="LCT3" s="51"/>
      <c r="LCU3" s="51"/>
      <c r="LCY3" s="268"/>
      <c r="LCZ3" s="268"/>
      <c r="LDA3" s="51"/>
      <c r="LDB3" s="51"/>
      <c r="LDC3" s="51"/>
      <c r="LDG3" s="268"/>
      <c r="LDH3" s="268"/>
      <c r="LDI3" s="51"/>
      <c r="LDJ3" s="51"/>
      <c r="LDK3" s="51"/>
      <c r="LDO3" s="268"/>
      <c r="LDP3" s="268"/>
      <c r="LDQ3" s="51"/>
      <c r="LDR3" s="51"/>
      <c r="LDS3" s="51"/>
      <c r="LDW3" s="268"/>
      <c r="LDX3" s="268"/>
      <c r="LDY3" s="51"/>
      <c r="LDZ3" s="51"/>
      <c r="LEA3" s="51"/>
      <c r="LEE3" s="268"/>
      <c r="LEF3" s="268"/>
      <c r="LEG3" s="51"/>
      <c r="LEH3" s="51"/>
      <c r="LEI3" s="51"/>
      <c r="LEM3" s="268"/>
      <c r="LEN3" s="268"/>
      <c r="LEO3" s="51"/>
      <c r="LEP3" s="51"/>
      <c r="LEQ3" s="51"/>
      <c r="LEU3" s="268"/>
      <c r="LEV3" s="268"/>
      <c r="LEW3" s="51"/>
      <c r="LEX3" s="51"/>
      <c r="LEY3" s="51"/>
      <c r="LFC3" s="268"/>
      <c r="LFD3" s="268"/>
      <c r="LFE3" s="51"/>
      <c r="LFF3" s="51"/>
      <c r="LFG3" s="51"/>
      <c r="LFK3" s="268"/>
      <c r="LFL3" s="268"/>
      <c r="LFM3" s="51"/>
      <c r="LFN3" s="51"/>
      <c r="LFO3" s="51"/>
      <c r="LFS3" s="268"/>
      <c r="LFT3" s="268"/>
      <c r="LFU3" s="51"/>
      <c r="LFV3" s="51"/>
      <c r="LFW3" s="51"/>
      <c r="LGA3" s="268"/>
      <c r="LGB3" s="268"/>
      <c r="LGC3" s="51"/>
      <c r="LGD3" s="51"/>
      <c r="LGE3" s="51"/>
      <c r="LGI3" s="268"/>
      <c r="LGJ3" s="268"/>
      <c r="LGK3" s="51"/>
      <c r="LGL3" s="51"/>
      <c r="LGM3" s="51"/>
      <c r="LGQ3" s="268"/>
      <c r="LGR3" s="268"/>
      <c r="LGS3" s="51"/>
      <c r="LGT3" s="51"/>
      <c r="LGU3" s="51"/>
      <c r="LGY3" s="268"/>
      <c r="LGZ3" s="268"/>
      <c r="LHA3" s="51"/>
      <c r="LHB3" s="51"/>
      <c r="LHC3" s="51"/>
      <c r="LHG3" s="268"/>
      <c r="LHH3" s="268"/>
      <c r="LHI3" s="51"/>
      <c r="LHJ3" s="51"/>
      <c r="LHK3" s="51"/>
      <c r="LHO3" s="268"/>
      <c r="LHP3" s="268"/>
      <c r="LHQ3" s="51"/>
      <c r="LHR3" s="51"/>
      <c r="LHS3" s="51"/>
      <c r="LHW3" s="268"/>
      <c r="LHX3" s="268"/>
      <c r="LHY3" s="51"/>
      <c r="LHZ3" s="51"/>
      <c r="LIA3" s="51"/>
      <c r="LIE3" s="268"/>
      <c r="LIF3" s="268"/>
      <c r="LIG3" s="51"/>
      <c r="LIH3" s="51"/>
      <c r="LII3" s="51"/>
      <c r="LIM3" s="268"/>
      <c r="LIN3" s="268"/>
      <c r="LIO3" s="51"/>
      <c r="LIP3" s="51"/>
      <c r="LIQ3" s="51"/>
      <c r="LIU3" s="268"/>
      <c r="LIV3" s="268"/>
      <c r="LIW3" s="51"/>
      <c r="LIX3" s="51"/>
      <c r="LIY3" s="51"/>
      <c r="LJC3" s="268"/>
      <c r="LJD3" s="268"/>
      <c r="LJE3" s="51"/>
      <c r="LJF3" s="51"/>
      <c r="LJG3" s="51"/>
      <c r="LJK3" s="268"/>
      <c r="LJL3" s="268"/>
      <c r="LJM3" s="51"/>
      <c r="LJN3" s="51"/>
      <c r="LJO3" s="51"/>
      <c r="LJS3" s="268"/>
      <c r="LJT3" s="268"/>
      <c r="LJU3" s="51"/>
      <c r="LJV3" s="51"/>
      <c r="LJW3" s="51"/>
      <c r="LKA3" s="268"/>
      <c r="LKB3" s="268"/>
      <c r="LKC3" s="51"/>
      <c r="LKD3" s="51"/>
      <c r="LKE3" s="51"/>
      <c r="LKI3" s="268"/>
      <c r="LKJ3" s="268"/>
      <c r="LKK3" s="51"/>
      <c r="LKL3" s="51"/>
      <c r="LKM3" s="51"/>
      <c r="LKQ3" s="268"/>
      <c r="LKR3" s="268"/>
      <c r="LKS3" s="51"/>
      <c r="LKT3" s="51"/>
      <c r="LKU3" s="51"/>
      <c r="LKY3" s="268"/>
      <c r="LKZ3" s="268"/>
      <c r="LLA3" s="51"/>
      <c r="LLB3" s="51"/>
      <c r="LLC3" s="51"/>
      <c r="LLG3" s="268"/>
      <c r="LLH3" s="268"/>
      <c r="LLI3" s="51"/>
      <c r="LLJ3" s="51"/>
      <c r="LLK3" s="51"/>
      <c r="LLO3" s="268"/>
      <c r="LLP3" s="268"/>
      <c r="LLQ3" s="51"/>
      <c r="LLR3" s="51"/>
      <c r="LLS3" s="51"/>
      <c r="LLW3" s="268"/>
      <c r="LLX3" s="268"/>
      <c r="LLY3" s="51"/>
      <c r="LLZ3" s="51"/>
      <c r="LMA3" s="51"/>
      <c r="LME3" s="268"/>
      <c r="LMF3" s="268"/>
      <c r="LMG3" s="51"/>
      <c r="LMH3" s="51"/>
      <c r="LMI3" s="51"/>
      <c r="LMM3" s="268"/>
      <c r="LMN3" s="268"/>
      <c r="LMO3" s="51"/>
      <c r="LMP3" s="51"/>
      <c r="LMQ3" s="51"/>
      <c r="LMU3" s="268"/>
      <c r="LMV3" s="268"/>
      <c r="LMW3" s="51"/>
      <c r="LMX3" s="51"/>
      <c r="LMY3" s="51"/>
      <c r="LNC3" s="268"/>
      <c r="LND3" s="268"/>
      <c r="LNE3" s="51"/>
      <c r="LNF3" s="51"/>
      <c r="LNG3" s="51"/>
      <c r="LNK3" s="268"/>
      <c r="LNL3" s="268"/>
      <c r="LNM3" s="51"/>
      <c r="LNN3" s="51"/>
      <c r="LNO3" s="51"/>
      <c r="LNS3" s="268"/>
      <c r="LNT3" s="268"/>
      <c r="LNU3" s="51"/>
      <c r="LNV3" s="51"/>
      <c r="LNW3" s="51"/>
      <c r="LOA3" s="268"/>
      <c r="LOB3" s="268"/>
      <c r="LOC3" s="51"/>
      <c r="LOD3" s="51"/>
      <c r="LOE3" s="51"/>
      <c r="LOI3" s="268"/>
      <c r="LOJ3" s="268"/>
      <c r="LOK3" s="51"/>
      <c r="LOL3" s="51"/>
      <c r="LOM3" s="51"/>
      <c r="LOQ3" s="268"/>
      <c r="LOR3" s="268"/>
      <c r="LOS3" s="51"/>
      <c r="LOT3" s="51"/>
      <c r="LOU3" s="51"/>
      <c r="LOY3" s="268"/>
      <c r="LOZ3" s="268"/>
      <c r="LPA3" s="51"/>
      <c r="LPB3" s="51"/>
      <c r="LPC3" s="51"/>
      <c r="LPG3" s="268"/>
      <c r="LPH3" s="268"/>
      <c r="LPI3" s="51"/>
      <c r="LPJ3" s="51"/>
      <c r="LPK3" s="51"/>
      <c r="LPO3" s="268"/>
      <c r="LPP3" s="268"/>
      <c r="LPQ3" s="51"/>
      <c r="LPR3" s="51"/>
      <c r="LPS3" s="51"/>
      <c r="LPW3" s="268"/>
      <c r="LPX3" s="268"/>
      <c r="LPY3" s="51"/>
      <c r="LPZ3" s="51"/>
      <c r="LQA3" s="51"/>
      <c r="LQE3" s="268"/>
      <c r="LQF3" s="268"/>
      <c r="LQG3" s="51"/>
      <c r="LQH3" s="51"/>
      <c r="LQI3" s="51"/>
      <c r="LQM3" s="268"/>
      <c r="LQN3" s="268"/>
      <c r="LQO3" s="51"/>
      <c r="LQP3" s="51"/>
      <c r="LQQ3" s="51"/>
      <c r="LQU3" s="268"/>
      <c r="LQV3" s="268"/>
      <c r="LQW3" s="51"/>
      <c r="LQX3" s="51"/>
      <c r="LQY3" s="51"/>
      <c r="LRC3" s="268"/>
      <c r="LRD3" s="268"/>
      <c r="LRE3" s="51"/>
      <c r="LRF3" s="51"/>
      <c r="LRG3" s="51"/>
      <c r="LRK3" s="268"/>
      <c r="LRL3" s="268"/>
      <c r="LRM3" s="51"/>
      <c r="LRN3" s="51"/>
      <c r="LRO3" s="51"/>
      <c r="LRS3" s="268"/>
      <c r="LRT3" s="268"/>
      <c r="LRU3" s="51"/>
      <c r="LRV3" s="51"/>
      <c r="LRW3" s="51"/>
      <c r="LSA3" s="268"/>
      <c r="LSB3" s="268"/>
      <c r="LSC3" s="51"/>
      <c r="LSD3" s="51"/>
      <c r="LSE3" s="51"/>
      <c r="LSI3" s="268"/>
      <c r="LSJ3" s="268"/>
      <c r="LSK3" s="51"/>
      <c r="LSL3" s="51"/>
      <c r="LSM3" s="51"/>
      <c r="LSQ3" s="268"/>
      <c r="LSR3" s="268"/>
      <c r="LSS3" s="51"/>
      <c r="LST3" s="51"/>
      <c r="LSU3" s="51"/>
      <c r="LSY3" s="268"/>
      <c r="LSZ3" s="268"/>
      <c r="LTA3" s="51"/>
      <c r="LTB3" s="51"/>
      <c r="LTC3" s="51"/>
      <c r="LTG3" s="268"/>
      <c r="LTH3" s="268"/>
      <c r="LTI3" s="51"/>
      <c r="LTJ3" s="51"/>
      <c r="LTK3" s="51"/>
      <c r="LTO3" s="268"/>
      <c r="LTP3" s="268"/>
      <c r="LTQ3" s="51"/>
      <c r="LTR3" s="51"/>
      <c r="LTS3" s="51"/>
      <c r="LTW3" s="268"/>
      <c r="LTX3" s="268"/>
      <c r="LTY3" s="51"/>
      <c r="LTZ3" s="51"/>
      <c r="LUA3" s="51"/>
      <c r="LUE3" s="268"/>
      <c r="LUF3" s="268"/>
      <c r="LUG3" s="51"/>
      <c r="LUH3" s="51"/>
      <c r="LUI3" s="51"/>
      <c r="LUM3" s="268"/>
      <c r="LUN3" s="268"/>
      <c r="LUO3" s="51"/>
      <c r="LUP3" s="51"/>
      <c r="LUQ3" s="51"/>
      <c r="LUU3" s="268"/>
      <c r="LUV3" s="268"/>
      <c r="LUW3" s="51"/>
      <c r="LUX3" s="51"/>
      <c r="LUY3" s="51"/>
      <c r="LVC3" s="268"/>
      <c r="LVD3" s="268"/>
      <c r="LVE3" s="51"/>
      <c r="LVF3" s="51"/>
      <c r="LVG3" s="51"/>
      <c r="LVK3" s="268"/>
      <c r="LVL3" s="268"/>
      <c r="LVM3" s="51"/>
      <c r="LVN3" s="51"/>
      <c r="LVO3" s="51"/>
      <c r="LVS3" s="268"/>
      <c r="LVT3" s="268"/>
      <c r="LVU3" s="51"/>
      <c r="LVV3" s="51"/>
      <c r="LVW3" s="51"/>
      <c r="LWA3" s="268"/>
      <c r="LWB3" s="268"/>
      <c r="LWC3" s="51"/>
      <c r="LWD3" s="51"/>
      <c r="LWE3" s="51"/>
      <c r="LWI3" s="268"/>
      <c r="LWJ3" s="268"/>
      <c r="LWK3" s="51"/>
      <c r="LWL3" s="51"/>
      <c r="LWM3" s="51"/>
      <c r="LWQ3" s="268"/>
      <c r="LWR3" s="268"/>
      <c r="LWS3" s="51"/>
      <c r="LWT3" s="51"/>
      <c r="LWU3" s="51"/>
      <c r="LWY3" s="268"/>
      <c r="LWZ3" s="268"/>
      <c r="LXA3" s="51"/>
      <c r="LXB3" s="51"/>
      <c r="LXC3" s="51"/>
      <c r="LXG3" s="268"/>
      <c r="LXH3" s="268"/>
      <c r="LXI3" s="51"/>
      <c r="LXJ3" s="51"/>
      <c r="LXK3" s="51"/>
      <c r="LXO3" s="268"/>
      <c r="LXP3" s="268"/>
      <c r="LXQ3" s="51"/>
      <c r="LXR3" s="51"/>
      <c r="LXS3" s="51"/>
      <c r="LXW3" s="268"/>
      <c r="LXX3" s="268"/>
      <c r="LXY3" s="51"/>
      <c r="LXZ3" s="51"/>
      <c r="LYA3" s="51"/>
      <c r="LYE3" s="268"/>
      <c r="LYF3" s="268"/>
      <c r="LYG3" s="51"/>
      <c r="LYH3" s="51"/>
      <c r="LYI3" s="51"/>
      <c r="LYM3" s="268"/>
      <c r="LYN3" s="268"/>
      <c r="LYO3" s="51"/>
      <c r="LYP3" s="51"/>
      <c r="LYQ3" s="51"/>
      <c r="LYU3" s="268"/>
      <c r="LYV3" s="268"/>
      <c r="LYW3" s="51"/>
      <c r="LYX3" s="51"/>
      <c r="LYY3" s="51"/>
      <c r="LZC3" s="268"/>
      <c r="LZD3" s="268"/>
      <c r="LZE3" s="51"/>
      <c r="LZF3" s="51"/>
      <c r="LZG3" s="51"/>
      <c r="LZK3" s="268"/>
      <c r="LZL3" s="268"/>
      <c r="LZM3" s="51"/>
      <c r="LZN3" s="51"/>
      <c r="LZO3" s="51"/>
      <c r="LZS3" s="268"/>
      <c r="LZT3" s="268"/>
      <c r="LZU3" s="51"/>
      <c r="LZV3" s="51"/>
      <c r="LZW3" s="51"/>
      <c r="MAA3" s="268"/>
      <c r="MAB3" s="268"/>
      <c r="MAC3" s="51"/>
      <c r="MAD3" s="51"/>
      <c r="MAE3" s="51"/>
      <c r="MAI3" s="268"/>
      <c r="MAJ3" s="268"/>
      <c r="MAK3" s="51"/>
      <c r="MAL3" s="51"/>
      <c r="MAM3" s="51"/>
      <c r="MAQ3" s="268"/>
      <c r="MAR3" s="268"/>
      <c r="MAS3" s="51"/>
      <c r="MAT3" s="51"/>
      <c r="MAU3" s="51"/>
      <c r="MAY3" s="268"/>
      <c r="MAZ3" s="268"/>
      <c r="MBA3" s="51"/>
      <c r="MBB3" s="51"/>
      <c r="MBC3" s="51"/>
      <c r="MBG3" s="268"/>
      <c r="MBH3" s="268"/>
      <c r="MBI3" s="51"/>
      <c r="MBJ3" s="51"/>
      <c r="MBK3" s="51"/>
      <c r="MBO3" s="268"/>
      <c r="MBP3" s="268"/>
      <c r="MBQ3" s="51"/>
      <c r="MBR3" s="51"/>
      <c r="MBS3" s="51"/>
      <c r="MBW3" s="268"/>
      <c r="MBX3" s="268"/>
      <c r="MBY3" s="51"/>
      <c r="MBZ3" s="51"/>
      <c r="MCA3" s="51"/>
      <c r="MCE3" s="268"/>
      <c r="MCF3" s="268"/>
      <c r="MCG3" s="51"/>
      <c r="MCH3" s="51"/>
      <c r="MCI3" s="51"/>
      <c r="MCM3" s="268"/>
      <c r="MCN3" s="268"/>
      <c r="MCO3" s="51"/>
      <c r="MCP3" s="51"/>
      <c r="MCQ3" s="51"/>
      <c r="MCU3" s="268"/>
      <c r="MCV3" s="268"/>
      <c r="MCW3" s="51"/>
      <c r="MCX3" s="51"/>
      <c r="MCY3" s="51"/>
      <c r="MDC3" s="268"/>
      <c r="MDD3" s="268"/>
      <c r="MDE3" s="51"/>
      <c r="MDF3" s="51"/>
      <c r="MDG3" s="51"/>
      <c r="MDK3" s="268"/>
      <c r="MDL3" s="268"/>
      <c r="MDM3" s="51"/>
      <c r="MDN3" s="51"/>
      <c r="MDO3" s="51"/>
      <c r="MDS3" s="268"/>
      <c r="MDT3" s="268"/>
      <c r="MDU3" s="51"/>
      <c r="MDV3" s="51"/>
      <c r="MDW3" s="51"/>
      <c r="MEA3" s="268"/>
      <c r="MEB3" s="268"/>
      <c r="MEC3" s="51"/>
      <c r="MED3" s="51"/>
      <c r="MEE3" s="51"/>
      <c r="MEI3" s="268"/>
      <c r="MEJ3" s="268"/>
      <c r="MEK3" s="51"/>
      <c r="MEL3" s="51"/>
      <c r="MEM3" s="51"/>
      <c r="MEQ3" s="268"/>
      <c r="MER3" s="268"/>
      <c r="MES3" s="51"/>
      <c r="MET3" s="51"/>
      <c r="MEU3" s="51"/>
      <c r="MEY3" s="268"/>
      <c r="MEZ3" s="268"/>
      <c r="MFA3" s="51"/>
      <c r="MFB3" s="51"/>
      <c r="MFC3" s="51"/>
      <c r="MFG3" s="268"/>
      <c r="MFH3" s="268"/>
      <c r="MFI3" s="51"/>
      <c r="MFJ3" s="51"/>
      <c r="MFK3" s="51"/>
      <c r="MFO3" s="268"/>
      <c r="MFP3" s="268"/>
      <c r="MFQ3" s="51"/>
      <c r="MFR3" s="51"/>
      <c r="MFS3" s="51"/>
      <c r="MFW3" s="268"/>
      <c r="MFX3" s="268"/>
      <c r="MFY3" s="51"/>
      <c r="MFZ3" s="51"/>
      <c r="MGA3" s="51"/>
      <c r="MGE3" s="268"/>
      <c r="MGF3" s="268"/>
      <c r="MGG3" s="51"/>
      <c r="MGH3" s="51"/>
      <c r="MGI3" s="51"/>
      <c r="MGM3" s="268"/>
      <c r="MGN3" s="268"/>
      <c r="MGO3" s="51"/>
      <c r="MGP3" s="51"/>
      <c r="MGQ3" s="51"/>
      <c r="MGU3" s="268"/>
      <c r="MGV3" s="268"/>
      <c r="MGW3" s="51"/>
      <c r="MGX3" s="51"/>
      <c r="MGY3" s="51"/>
      <c r="MHC3" s="268"/>
      <c r="MHD3" s="268"/>
      <c r="MHE3" s="51"/>
      <c r="MHF3" s="51"/>
      <c r="MHG3" s="51"/>
      <c r="MHK3" s="268"/>
      <c r="MHL3" s="268"/>
      <c r="MHM3" s="51"/>
      <c r="MHN3" s="51"/>
      <c r="MHO3" s="51"/>
      <c r="MHS3" s="268"/>
      <c r="MHT3" s="268"/>
      <c r="MHU3" s="51"/>
      <c r="MHV3" s="51"/>
      <c r="MHW3" s="51"/>
      <c r="MIA3" s="268"/>
      <c r="MIB3" s="268"/>
      <c r="MIC3" s="51"/>
      <c r="MID3" s="51"/>
      <c r="MIE3" s="51"/>
      <c r="MII3" s="268"/>
      <c r="MIJ3" s="268"/>
      <c r="MIK3" s="51"/>
      <c r="MIL3" s="51"/>
      <c r="MIM3" s="51"/>
      <c r="MIQ3" s="268"/>
      <c r="MIR3" s="268"/>
      <c r="MIS3" s="51"/>
      <c r="MIT3" s="51"/>
      <c r="MIU3" s="51"/>
      <c r="MIY3" s="268"/>
      <c r="MIZ3" s="268"/>
      <c r="MJA3" s="51"/>
      <c r="MJB3" s="51"/>
      <c r="MJC3" s="51"/>
      <c r="MJG3" s="268"/>
      <c r="MJH3" s="268"/>
      <c r="MJI3" s="51"/>
      <c r="MJJ3" s="51"/>
      <c r="MJK3" s="51"/>
      <c r="MJO3" s="268"/>
      <c r="MJP3" s="268"/>
      <c r="MJQ3" s="51"/>
      <c r="MJR3" s="51"/>
      <c r="MJS3" s="51"/>
      <c r="MJW3" s="268"/>
      <c r="MJX3" s="268"/>
      <c r="MJY3" s="51"/>
      <c r="MJZ3" s="51"/>
      <c r="MKA3" s="51"/>
      <c r="MKE3" s="268"/>
      <c r="MKF3" s="268"/>
      <c r="MKG3" s="51"/>
      <c r="MKH3" s="51"/>
      <c r="MKI3" s="51"/>
      <c r="MKM3" s="268"/>
      <c r="MKN3" s="268"/>
      <c r="MKO3" s="51"/>
      <c r="MKP3" s="51"/>
      <c r="MKQ3" s="51"/>
      <c r="MKU3" s="268"/>
      <c r="MKV3" s="268"/>
      <c r="MKW3" s="51"/>
      <c r="MKX3" s="51"/>
      <c r="MKY3" s="51"/>
      <c r="MLC3" s="268"/>
      <c r="MLD3" s="268"/>
      <c r="MLE3" s="51"/>
      <c r="MLF3" s="51"/>
      <c r="MLG3" s="51"/>
      <c r="MLK3" s="268"/>
      <c r="MLL3" s="268"/>
      <c r="MLM3" s="51"/>
      <c r="MLN3" s="51"/>
      <c r="MLO3" s="51"/>
      <c r="MLS3" s="268"/>
      <c r="MLT3" s="268"/>
      <c r="MLU3" s="51"/>
      <c r="MLV3" s="51"/>
      <c r="MLW3" s="51"/>
      <c r="MMA3" s="268"/>
      <c r="MMB3" s="268"/>
      <c r="MMC3" s="51"/>
      <c r="MMD3" s="51"/>
      <c r="MME3" s="51"/>
      <c r="MMI3" s="268"/>
      <c r="MMJ3" s="268"/>
      <c r="MMK3" s="51"/>
      <c r="MML3" s="51"/>
      <c r="MMM3" s="51"/>
      <c r="MMQ3" s="268"/>
      <c r="MMR3" s="268"/>
      <c r="MMS3" s="51"/>
      <c r="MMT3" s="51"/>
      <c r="MMU3" s="51"/>
      <c r="MMY3" s="268"/>
      <c r="MMZ3" s="268"/>
      <c r="MNA3" s="51"/>
      <c r="MNB3" s="51"/>
      <c r="MNC3" s="51"/>
      <c r="MNG3" s="268"/>
      <c r="MNH3" s="268"/>
      <c r="MNI3" s="51"/>
      <c r="MNJ3" s="51"/>
      <c r="MNK3" s="51"/>
      <c r="MNO3" s="268"/>
      <c r="MNP3" s="268"/>
      <c r="MNQ3" s="51"/>
      <c r="MNR3" s="51"/>
      <c r="MNS3" s="51"/>
      <c r="MNW3" s="268"/>
      <c r="MNX3" s="268"/>
      <c r="MNY3" s="51"/>
      <c r="MNZ3" s="51"/>
      <c r="MOA3" s="51"/>
      <c r="MOE3" s="268"/>
      <c r="MOF3" s="268"/>
      <c r="MOG3" s="51"/>
      <c r="MOH3" s="51"/>
      <c r="MOI3" s="51"/>
      <c r="MOM3" s="268"/>
      <c r="MON3" s="268"/>
      <c r="MOO3" s="51"/>
      <c r="MOP3" s="51"/>
      <c r="MOQ3" s="51"/>
      <c r="MOU3" s="268"/>
      <c r="MOV3" s="268"/>
      <c r="MOW3" s="51"/>
      <c r="MOX3" s="51"/>
      <c r="MOY3" s="51"/>
      <c r="MPC3" s="268"/>
      <c r="MPD3" s="268"/>
      <c r="MPE3" s="51"/>
      <c r="MPF3" s="51"/>
      <c r="MPG3" s="51"/>
      <c r="MPK3" s="268"/>
      <c r="MPL3" s="268"/>
      <c r="MPM3" s="51"/>
      <c r="MPN3" s="51"/>
      <c r="MPO3" s="51"/>
      <c r="MPS3" s="268"/>
      <c r="MPT3" s="268"/>
      <c r="MPU3" s="51"/>
      <c r="MPV3" s="51"/>
      <c r="MPW3" s="51"/>
      <c r="MQA3" s="268"/>
      <c r="MQB3" s="268"/>
      <c r="MQC3" s="51"/>
      <c r="MQD3" s="51"/>
      <c r="MQE3" s="51"/>
      <c r="MQI3" s="268"/>
      <c r="MQJ3" s="268"/>
      <c r="MQK3" s="51"/>
      <c r="MQL3" s="51"/>
      <c r="MQM3" s="51"/>
      <c r="MQQ3" s="268"/>
      <c r="MQR3" s="268"/>
      <c r="MQS3" s="51"/>
      <c r="MQT3" s="51"/>
      <c r="MQU3" s="51"/>
      <c r="MQY3" s="268"/>
      <c r="MQZ3" s="268"/>
      <c r="MRA3" s="51"/>
      <c r="MRB3" s="51"/>
      <c r="MRC3" s="51"/>
      <c r="MRG3" s="268"/>
      <c r="MRH3" s="268"/>
      <c r="MRI3" s="51"/>
      <c r="MRJ3" s="51"/>
      <c r="MRK3" s="51"/>
      <c r="MRO3" s="268"/>
      <c r="MRP3" s="268"/>
      <c r="MRQ3" s="51"/>
      <c r="MRR3" s="51"/>
      <c r="MRS3" s="51"/>
      <c r="MRW3" s="268"/>
      <c r="MRX3" s="268"/>
      <c r="MRY3" s="51"/>
      <c r="MRZ3" s="51"/>
      <c r="MSA3" s="51"/>
      <c r="MSE3" s="268"/>
      <c r="MSF3" s="268"/>
      <c r="MSG3" s="51"/>
      <c r="MSH3" s="51"/>
      <c r="MSI3" s="51"/>
      <c r="MSM3" s="268"/>
      <c r="MSN3" s="268"/>
      <c r="MSO3" s="51"/>
      <c r="MSP3" s="51"/>
      <c r="MSQ3" s="51"/>
      <c r="MSU3" s="268"/>
      <c r="MSV3" s="268"/>
      <c r="MSW3" s="51"/>
      <c r="MSX3" s="51"/>
      <c r="MSY3" s="51"/>
      <c r="MTC3" s="268"/>
      <c r="MTD3" s="268"/>
      <c r="MTE3" s="51"/>
      <c r="MTF3" s="51"/>
      <c r="MTG3" s="51"/>
      <c r="MTK3" s="268"/>
      <c r="MTL3" s="268"/>
      <c r="MTM3" s="51"/>
      <c r="MTN3" s="51"/>
      <c r="MTO3" s="51"/>
      <c r="MTS3" s="268"/>
      <c r="MTT3" s="268"/>
      <c r="MTU3" s="51"/>
      <c r="MTV3" s="51"/>
      <c r="MTW3" s="51"/>
      <c r="MUA3" s="268"/>
      <c r="MUB3" s="268"/>
      <c r="MUC3" s="51"/>
      <c r="MUD3" s="51"/>
      <c r="MUE3" s="51"/>
      <c r="MUI3" s="268"/>
      <c r="MUJ3" s="268"/>
      <c r="MUK3" s="51"/>
      <c r="MUL3" s="51"/>
      <c r="MUM3" s="51"/>
      <c r="MUQ3" s="268"/>
      <c r="MUR3" s="268"/>
      <c r="MUS3" s="51"/>
      <c r="MUT3" s="51"/>
      <c r="MUU3" s="51"/>
      <c r="MUY3" s="268"/>
      <c r="MUZ3" s="268"/>
      <c r="MVA3" s="51"/>
      <c r="MVB3" s="51"/>
      <c r="MVC3" s="51"/>
      <c r="MVG3" s="268"/>
      <c r="MVH3" s="268"/>
      <c r="MVI3" s="51"/>
      <c r="MVJ3" s="51"/>
      <c r="MVK3" s="51"/>
      <c r="MVO3" s="268"/>
      <c r="MVP3" s="268"/>
      <c r="MVQ3" s="51"/>
      <c r="MVR3" s="51"/>
      <c r="MVS3" s="51"/>
      <c r="MVW3" s="268"/>
      <c r="MVX3" s="268"/>
      <c r="MVY3" s="51"/>
      <c r="MVZ3" s="51"/>
      <c r="MWA3" s="51"/>
      <c r="MWE3" s="268"/>
      <c r="MWF3" s="268"/>
      <c r="MWG3" s="51"/>
      <c r="MWH3" s="51"/>
      <c r="MWI3" s="51"/>
      <c r="MWM3" s="268"/>
      <c r="MWN3" s="268"/>
      <c r="MWO3" s="51"/>
      <c r="MWP3" s="51"/>
      <c r="MWQ3" s="51"/>
      <c r="MWU3" s="268"/>
      <c r="MWV3" s="268"/>
      <c r="MWW3" s="51"/>
      <c r="MWX3" s="51"/>
      <c r="MWY3" s="51"/>
      <c r="MXC3" s="268"/>
      <c r="MXD3" s="268"/>
      <c r="MXE3" s="51"/>
      <c r="MXF3" s="51"/>
      <c r="MXG3" s="51"/>
      <c r="MXK3" s="268"/>
      <c r="MXL3" s="268"/>
      <c r="MXM3" s="51"/>
      <c r="MXN3" s="51"/>
      <c r="MXO3" s="51"/>
      <c r="MXS3" s="268"/>
      <c r="MXT3" s="268"/>
      <c r="MXU3" s="51"/>
      <c r="MXV3" s="51"/>
      <c r="MXW3" s="51"/>
      <c r="MYA3" s="268"/>
      <c r="MYB3" s="268"/>
      <c r="MYC3" s="51"/>
      <c r="MYD3" s="51"/>
      <c r="MYE3" s="51"/>
      <c r="MYI3" s="268"/>
      <c r="MYJ3" s="268"/>
      <c r="MYK3" s="51"/>
      <c r="MYL3" s="51"/>
      <c r="MYM3" s="51"/>
      <c r="MYQ3" s="268"/>
      <c r="MYR3" s="268"/>
      <c r="MYS3" s="51"/>
      <c r="MYT3" s="51"/>
      <c r="MYU3" s="51"/>
      <c r="MYY3" s="268"/>
      <c r="MYZ3" s="268"/>
      <c r="MZA3" s="51"/>
      <c r="MZB3" s="51"/>
      <c r="MZC3" s="51"/>
      <c r="MZG3" s="268"/>
      <c r="MZH3" s="268"/>
      <c r="MZI3" s="51"/>
      <c r="MZJ3" s="51"/>
      <c r="MZK3" s="51"/>
      <c r="MZO3" s="268"/>
      <c r="MZP3" s="268"/>
      <c r="MZQ3" s="51"/>
      <c r="MZR3" s="51"/>
      <c r="MZS3" s="51"/>
      <c r="MZW3" s="268"/>
      <c r="MZX3" s="268"/>
      <c r="MZY3" s="51"/>
      <c r="MZZ3" s="51"/>
      <c r="NAA3" s="51"/>
      <c r="NAE3" s="268"/>
      <c r="NAF3" s="268"/>
      <c r="NAG3" s="51"/>
      <c r="NAH3" s="51"/>
      <c r="NAI3" s="51"/>
      <c r="NAM3" s="268"/>
      <c r="NAN3" s="268"/>
      <c r="NAO3" s="51"/>
      <c r="NAP3" s="51"/>
      <c r="NAQ3" s="51"/>
      <c r="NAU3" s="268"/>
      <c r="NAV3" s="268"/>
      <c r="NAW3" s="51"/>
      <c r="NAX3" s="51"/>
      <c r="NAY3" s="51"/>
      <c r="NBC3" s="268"/>
      <c r="NBD3" s="268"/>
      <c r="NBE3" s="51"/>
      <c r="NBF3" s="51"/>
      <c r="NBG3" s="51"/>
      <c r="NBK3" s="268"/>
      <c r="NBL3" s="268"/>
      <c r="NBM3" s="51"/>
      <c r="NBN3" s="51"/>
      <c r="NBO3" s="51"/>
      <c r="NBS3" s="268"/>
      <c r="NBT3" s="268"/>
      <c r="NBU3" s="51"/>
      <c r="NBV3" s="51"/>
      <c r="NBW3" s="51"/>
      <c r="NCA3" s="268"/>
      <c r="NCB3" s="268"/>
      <c r="NCC3" s="51"/>
      <c r="NCD3" s="51"/>
      <c r="NCE3" s="51"/>
      <c r="NCI3" s="268"/>
      <c r="NCJ3" s="268"/>
      <c r="NCK3" s="51"/>
      <c r="NCL3" s="51"/>
      <c r="NCM3" s="51"/>
      <c r="NCQ3" s="268"/>
      <c r="NCR3" s="268"/>
      <c r="NCS3" s="51"/>
      <c r="NCT3" s="51"/>
      <c r="NCU3" s="51"/>
      <c r="NCY3" s="268"/>
      <c r="NCZ3" s="268"/>
      <c r="NDA3" s="51"/>
      <c r="NDB3" s="51"/>
      <c r="NDC3" s="51"/>
      <c r="NDG3" s="268"/>
      <c r="NDH3" s="268"/>
      <c r="NDI3" s="51"/>
      <c r="NDJ3" s="51"/>
      <c r="NDK3" s="51"/>
      <c r="NDO3" s="268"/>
      <c r="NDP3" s="268"/>
      <c r="NDQ3" s="51"/>
      <c r="NDR3" s="51"/>
      <c r="NDS3" s="51"/>
      <c r="NDW3" s="268"/>
      <c r="NDX3" s="268"/>
      <c r="NDY3" s="51"/>
      <c r="NDZ3" s="51"/>
      <c r="NEA3" s="51"/>
      <c r="NEE3" s="268"/>
      <c r="NEF3" s="268"/>
      <c r="NEG3" s="51"/>
      <c r="NEH3" s="51"/>
      <c r="NEI3" s="51"/>
      <c r="NEM3" s="268"/>
      <c r="NEN3" s="268"/>
      <c r="NEO3" s="51"/>
      <c r="NEP3" s="51"/>
      <c r="NEQ3" s="51"/>
      <c r="NEU3" s="268"/>
      <c r="NEV3" s="268"/>
      <c r="NEW3" s="51"/>
      <c r="NEX3" s="51"/>
      <c r="NEY3" s="51"/>
      <c r="NFC3" s="268"/>
      <c r="NFD3" s="268"/>
      <c r="NFE3" s="51"/>
      <c r="NFF3" s="51"/>
      <c r="NFG3" s="51"/>
      <c r="NFK3" s="268"/>
      <c r="NFL3" s="268"/>
      <c r="NFM3" s="51"/>
      <c r="NFN3" s="51"/>
      <c r="NFO3" s="51"/>
      <c r="NFS3" s="268"/>
      <c r="NFT3" s="268"/>
      <c r="NFU3" s="51"/>
      <c r="NFV3" s="51"/>
      <c r="NFW3" s="51"/>
      <c r="NGA3" s="268"/>
      <c r="NGB3" s="268"/>
      <c r="NGC3" s="51"/>
      <c r="NGD3" s="51"/>
      <c r="NGE3" s="51"/>
      <c r="NGI3" s="268"/>
      <c r="NGJ3" s="268"/>
      <c r="NGK3" s="51"/>
      <c r="NGL3" s="51"/>
      <c r="NGM3" s="51"/>
      <c r="NGQ3" s="268"/>
      <c r="NGR3" s="268"/>
      <c r="NGS3" s="51"/>
      <c r="NGT3" s="51"/>
      <c r="NGU3" s="51"/>
      <c r="NGY3" s="268"/>
      <c r="NGZ3" s="268"/>
      <c r="NHA3" s="51"/>
      <c r="NHB3" s="51"/>
      <c r="NHC3" s="51"/>
      <c r="NHG3" s="268"/>
      <c r="NHH3" s="268"/>
      <c r="NHI3" s="51"/>
      <c r="NHJ3" s="51"/>
      <c r="NHK3" s="51"/>
      <c r="NHO3" s="268"/>
      <c r="NHP3" s="268"/>
      <c r="NHQ3" s="51"/>
      <c r="NHR3" s="51"/>
      <c r="NHS3" s="51"/>
      <c r="NHW3" s="268"/>
      <c r="NHX3" s="268"/>
      <c r="NHY3" s="51"/>
      <c r="NHZ3" s="51"/>
      <c r="NIA3" s="51"/>
      <c r="NIE3" s="268"/>
      <c r="NIF3" s="268"/>
      <c r="NIG3" s="51"/>
      <c r="NIH3" s="51"/>
      <c r="NII3" s="51"/>
      <c r="NIM3" s="268"/>
      <c r="NIN3" s="268"/>
      <c r="NIO3" s="51"/>
      <c r="NIP3" s="51"/>
      <c r="NIQ3" s="51"/>
      <c r="NIU3" s="268"/>
      <c r="NIV3" s="268"/>
      <c r="NIW3" s="51"/>
      <c r="NIX3" s="51"/>
      <c r="NIY3" s="51"/>
      <c r="NJC3" s="268"/>
      <c r="NJD3" s="268"/>
      <c r="NJE3" s="51"/>
      <c r="NJF3" s="51"/>
      <c r="NJG3" s="51"/>
      <c r="NJK3" s="268"/>
      <c r="NJL3" s="268"/>
      <c r="NJM3" s="51"/>
      <c r="NJN3" s="51"/>
      <c r="NJO3" s="51"/>
      <c r="NJS3" s="268"/>
      <c r="NJT3" s="268"/>
      <c r="NJU3" s="51"/>
      <c r="NJV3" s="51"/>
      <c r="NJW3" s="51"/>
      <c r="NKA3" s="268"/>
      <c r="NKB3" s="268"/>
      <c r="NKC3" s="51"/>
      <c r="NKD3" s="51"/>
      <c r="NKE3" s="51"/>
      <c r="NKI3" s="268"/>
      <c r="NKJ3" s="268"/>
      <c r="NKK3" s="51"/>
      <c r="NKL3" s="51"/>
      <c r="NKM3" s="51"/>
      <c r="NKQ3" s="268"/>
      <c r="NKR3" s="268"/>
      <c r="NKS3" s="51"/>
      <c r="NKT3" s="51"/>
      <c r="NKU3" s="51"/>
      <c r="NKY3" s="268"/>
      <c r="NKZ3" s="268"/>
      <c r="NLA3" s="51"/>
      <c r="NLB3" s="51"/>
      <c r="NLC3" s="51"/>
      <c r="NLG3" s="268"/>
      <c r="NLH3" s="268"/>
      <c r="NLI3" s="51"/>
      <c r="NLJ3" s="51"/>
      <c r="NLK3" s="51"/>
      <c r="NLO3" s="268"/>
      <c r="NLP3" s="268"/>
      <c r="NLQ3" s="51"/>
      <c r="NLR3" s="51"/>
      <c r="NLS3" s="51"/>
      <c r="NLW3" s="268"/>
      <c r="NLX3" s="268"/>
      <c r="NLY3" s="51"/>
      <c r="NLZ3" s="51"/>
      <c r="NMA3" s="51"/>
      <c r="NME3" s="268"/>
      <c r="NMF3" s="268"/>
      <c r="NMG3" s="51"/>
      <c r="NMH3" s="51"/>
      <c r="NMI3" s="51"/>
      <c r="NMM3" s="268"/>
      <c r="NMN3" s="268"/>
      <c r="NMO3" s="51"/>
      <c r="NMP3" s="51"/>
      <c r="NMQ3" s="51"/>
      <c r="NMU3" s="268"/>
      <c r="NMV3" s="268"/>
      <c r="NMW3" s="51"/>
      <c r="NMX3" s="51"/>
      <c r="NMY3" s="51"/>
      <c r="NNC3" s="268"/>
      <c r="NND3" s="268"/>
      <c r="NNE3" s="51"/>
      <c r="NNF3" s="51"/>
      <c r="NNG3" s="51"/>
      <c r="NNK3" s="268"/>
      <c r="NNL3" s="268"/>
      <c r="NNM3" s="51"/>
      <c r="NNN3" s="51"/>
      <c r="NNO3" s="51"/>
      <c r="NNS3" s="268"/>
      <c r="NNT3" s="268"/>
      <c r="NNU3" s="51"/>
      <c r="NNV3" s="51"/>
      <c r="NNW3" s="51"/>
      <c r="NOA3" s="268"/>
      <c r="NOB3" s="268"/>
      <c r="NOC3" s="51"/>
      <c r="NOD3" s="51"/>
      <c r="NOE3" s="51"/>
      <c r="NOI3" s="268"/>
      <c r="NOJ3" s="268"/>
      <c r="NOK3" s="51"/>
      <c r="NOL3" s="51"/>
      <c r="NOM3" s="51"/>
      <c r="NOQ3" s="268"/>
      <c r="NOR3" s="268"/>
      <c r="NOS3" s="51"/>
      <c r="NOT3" s="51"/>
      <c r="NOU3" s="51"/>
      <c r="NOY3" s="268"/>
      <c r="NOZ3" s="268"/>
      <c r="NPA3" s="51"/>
      <c r="NPB3" s="51"/>
      <c r="NPC3" s="51"/>
      <c r="NPG3" s="268"/>
      <c r="NPH3" s="268"/>
      <c r="NPI3" s="51"/>
      <c r="NPJ3" s="51"/>
      <c r="NPK3" s="51"/>
      <c r="NPO3" s="268"/>
      <c r="NPP3" s="268"/>
      <c r="NPQ3" s="51"/>
      <c r="NPR3" s="51"/>
      <c r="NPS3" s="51"/>
      <c r="NPW3" s="268"/>
      <c r="NPX3" s="268"/>
      <c r="NPY3" s="51"/>
      <c r="NPZ3" s="51"/>
      <c r="NQA3" s="51"/>
      <c r="NQE3" s="268"/>
      <c r="NQF3" s="268"/>
      <c r="NQG3" s="51"/>
      <c r="NQH3" s="51"/>
      <c r="NQI3" s="51"/>
      <c r="NQM3" s="268"/>
      <c r="NQN3" s="268"/>
      <c r="NQO3" s="51"/>
      <c r="NQP3" s="51"/>
      <c r="NQQ3" s="51"/>
      <c r="NQU3" s="268"/>
      <c r="NQV3" s="268"/>
      <c r="NQW3" s="51"/>
      <c r="NQX3" s="51"/>
      <c r="NQY3" s="51"/>
      <c r="NRC3" s="268"/>
      <c r="NRD3" s="268"/>
      <c r="NRE3" s="51"/>
      <c r="NRF3" s="51"/>
      <c r="NRG3" s="51"/>
      <c r="NRK3" s="268"/>
      <c r="NRL3" s="268"/>
      <c r="NRM3" s="51"/>
      <c r="NRN3" s="51"/>
      <c r="NRO3" s="51"/>
      <c r="NRS3" s="268"/>
      <c r="NRT3" s="268"/>
      <c r="NRU3" s="51"/>
      <c r="NRV3" s="51"/>
      <c r="NRW3" s="51"/>
      <c r="NSA3" s="268"/>
      <c r="NSB3" s="268"/>
      <c r="NSC3" s="51"/>
      <c r="NSD3" s="51"/>
      <c r="NSE3" s="51"/>
      <c r="NSI3" s="268"/>
      <c r="NSJ3" s="268"/>
      <c r="NSK3" s="51"/>
      <c r="NSL3" s="51"/>
      <c r="NSM3" s="51"/>
      <c r="NSQ3" s="268"/>
      <c r="NSR3" s="268"/>
      <c r="NSS3" s="51"/>
      <c r="NST3" s="51"/>
      <c r="NSU3" s="51"/>
      <c r="NSY3" s="268"/>
      <c r="NSZ3" s="268"/>
      <c r="NTA3" s="51"/>
      <c r="NTB3" s="51"/>
      <c r="NTC3" s="51"/>
      <c r="NTG3" s="268"/>
      <c r="NTH3" s="268"/>
      <c r="NTI3" s="51"/>
      <c r="NTJ3" s="51"/>
      <c r="NTK3" s="51"/>
      <c r="NTO3" s="268"/>
      <c r="NTP3" s="268"/>
      <c r="NTQ3" s="51"/>
      <c r="NTR3" s="51"/>
      <c r="NTS3" s="51"/>
      <c r="NTW3" s="268"/>
      <c r="NTX3" s="268"/>
      <c r="NTY3" s="51"/>
      <c r="NTZ3" s="51"/>
      <c r="NUA3" s="51"/>
      <c r="NUE3" s="268"/>
      <c r="NUF3" s="268"/>
      <c r="NUG3" s="51"/>
      <c r="NUH3" s="51"/>
      <c r="NUI3" s="51"/>
      <c r="NUM3" s="268"/>
      <c r="NUN3" s="268"/>
      <c r="NUO3" s="51"/>
      <c r="NUP3" s="51"/>
      <c r="NUQ3" s="51"/>
      <c r="NUU3" s="268"/>
      <c r="NUV3" s="268"/>
      <c r="NUW3" s="51"/>
      <c r="NUX3" s="51"/>
      <c r="NUY3" s="51"/>
      <c r="NVC3" s="268"/>
      <c r="NVD3" s="268"/>
      <c r="NVE3" s="51"/>
      <c r="NVF3" s="51"/>
      <c r="NVG3" s="51"/>
      <c r="NVK3" s="268"/>
      <c r="NVL3" s="268"/>
      <c r="NVM3" s="51"/>
      <c r="NVN3" s="51"/>
      <c r="NVO3" s="51"/>
      <c r="NVS3" s="268"/>
      <c r="NVT3" s="268"/>
      <c r="NVU3" s="51"/>
      <c r="NVV3" s="51"/>
      <c r="NVW3" s="51"/>
      <c r="NWA3" s="268"/>
      <c r="NWB3" s="268"/>
      <c r="NWC3" s="51"/>
      <c r="NWD3" s="51"/>
      <c r="NWE3" s="51"/>
      <c r="NWI3" s="268"/>
      <c r="NWJ3" s="268"/>
      <c r="NWK3" s="51"/>
      <c r="NWL3" s="51"/>
      <c r="NWM3" s="51"/>
      <c r="NWQ3" s="268"/>
      <c r="NWR3" s="268"/>
      <c r="NWS3" s="51"/>
      <c r="NWT3" s="51"/>
      <c r="NWU3" s="51"/>
      <c r="NWY3" s="268"/>
      <c r="NWZ3" s="268"/>
      <c r="NXA3" s="51"/>
      <c r="NXB3" s="51"/>
      <c r="NXC3" s="51"/>
      <c r="NXG3" s="268"/>
      <c r="NXH3" s="268"/>
      <c r="NXI3" s="51"/>
      <c r="NXJ3" s="51"/>
      <c r="NXK3" s="51"/>
      <c r="NXO3" s="268"/>
      <c r="NXP3" s="268"/>
      <c r="NXQ3" s="51"/>
      <c r="NXR3" s="51"/>
      <c r="NXS3" s="51"/>
      <c r="NXW3" s="268"/>
      <c r="NXX3" s="268"/>
      <c r="NXY3" s="51"/>
      <c r="NXZ3" s="51"/>
      <c r="NYA3" s="51"/>
      <c r="NYE3" s="268"/>
      <c r="NYF3" s="268"/>
      <c r="NYG3" s="51"/>
      <c r="NYH3" s="51"/>
      <c r="NYI3" s="51"/>
      <c r="NYM3" s="268"/>
      <c r="NYN3" s="268"/>
      <c r="NYO3" s="51"/>
      <c r="NYP3" s="51"/>
      <c r="NYQ3" s="51"/>
      <c r="NYU3" s="268"/>
      <c r="NYV3" s="268"/>
      <c r="NYW3" s="51"/>
      <c r="NYX3" s="51"/>
      <c r="NYY3" s="51"/>
      <c r="NZC3" s="268"/>
      <c r="NZD3" s="268"/>
      <c r="NZE3" s="51"/>
      <c r="NZF3" s="51"/>
      <c r="NZG3" s="51"/>
      <c r="NZK3" s="268"/>
      <c r="NZL3" s="268"/>
      <c r="NZM3" s="51"/>
      <c r="NZN3" s="51"/>
      <c r="NZO3" s="51"/>
      <c r="NZS3" s="268"/>
      <c r="NZT3" s="268"/>
      <c r="NZU3" s="51"/>
      <c r="NZV3" s="51"/>
      <c r="NZW3" s="51"/>
      <c r="OAA3" s="268"/>
      <c r="OAB3" s="268"/>
      <c r="OAC3" s="51"/>
      <c r="OAD3" s="51"/>
      <c r="OAE3" s="51"/>
      <c r="OAI3" s="268"/>
      <c r="OAJ3" s="268"/>
      <c r="OAK3" s="51"/>
      <c r="OAL3" s="51"/>
      <c r="OAM3" s="51"/>
      <c r="OAQ3" s="268"/>
      <c r="OAR3" s="268"/>
      <c r="OAS3" s="51"/>
      <c r="OAT3" s="51"/>
      <c r="OAU3" s="51"/>
      <c r="OAY3" s="268"/>
      <c r="OAZ3" s="268"/>
      <c r="OBA3" s="51"/>
      <c r="OBB3" s="51"/>
      <c r="OBC3" s="51"/>
      <c r="OBG3" s="268"/>
      <c r="OBH3" s="268"/>
      <c r="OBI3" s="51"/>
      <c r="OBJ3" s="51"/>
      <c r="OBK3" s="51"/>
      <c r="OBO3" s="268"/>
      <c r="OBP3" s="268"/>
      <c r="OBQ3" s="51"/>
      <c r="OBR3" s="51"/>
      <c r="OBS3" s="51"/>
      <c r="OBW3" s="268"/>
      <c r="OBX3" s="268"/>
      <c r="OBY3" s="51"/>
      <c r="OBZ3" s="51"/>
      <c r="OCA3" s="51"/>
      <c r="OCE3" s="268"/>
      <c r="OCF3" s="268"/>
      <c r="OCG3" s="51"/>
      <c r="OCH3" s="51"/>
      <c r="OCI3" s="51"/>
      <c r="OCM3" s="268"/>
      <c r="OCN3" s="268"/>
      <c r="OCO3" s="51"/>
      <c r="OCP3" s="51"/>
      <c r="OCQ3" s="51"/>
      <c r="OCU3" s="268"/>
      <c r="OCV3" s="268"/>
      <c r="OCW3" s="51"/>
      <c r="OCX3" s="51"/>
      <c r="OCY3" s="51"/>
      <c r="ODC3" s="268"/>
      <c r="ODD3" s="268"/>
      <c r="ODE3" s="51"/>
      <c r="ODF3" s="51"/>
      <c r="ODG3" s="51"/>
      <c r="ODK3" s="268"/>
      <c r="ODL3" s="268"/>
      <c r="ODM3" s="51"/>
      <c r="ODN3" s="51"/>
      <c r="ODO3" s="51"/>
      <c r="ODS3" s="268"/>
      <c r="ODT3" s="268"/>
      <c r="ODU3" s="51"/>
      <c r="ODV3" s="51"/>
      <c r="ODW3" s="51"/>
      <c r="OEA3" s="268"/>
      <c r="OEB3" s="268"/>
      <c r="OEC3" s="51"/>
      <c r="OED3" s="51"/>
      <c r="OEE3" s="51"/>
      <c r="OEI3" s="268"/>
      <c r="OEJ3" s="268"/>
      <c r="OEK3" s="51"/>
      <c r="OEL3" s="51"/>
      <c r="OEM3" s="51"/>
      <c r="OEQ3" s="268"/>
      <c r="OER3" s="268"/>
      <c r="OES3" s="51"/>
      <c r="OET3" s="51"/>
      <c r="OEU3" s="51"/>
      <c r="OEY3" s="268"/>
      <c r="OEZ3" s="268"/>
      <c r="OFA3" s="51"/>
      <c r="OFB3" s="51"/>
      <c r="OFC3" s="51"/>
      <c r="OFG3" s="268"/>
      <c r="OFH3" s="268"/>
      <c r="OFI3" s="51"/>
      <c r="OFJ3" s="51"/>
      <c r="OFK3" s="51"/>
      <c r="OFO3" s="268"/>
      <c r="OFP3" s="268"/>
      <c r="OFQ3" s="51"/>
      <c r="OFR3" s="51"/>
      <c r="OFS3" s="51"/>
      <c r="OFW3" s="268"/>
      <c r="OFX3" s="268"/>
      <c r="OFY3" s="51"/>
      <c r="OFZ3" s="51"/>
      <c r="OGA3" s="51"/>
      <c r="OGE3" s="268"/>
      <c r="OGF3" s="268"/>
      <c r="OGG3" s="51"/>
      <c r="OGH3" s="51"/>
      <c r="OGI3" s="51"/>
      <c r="OGM3" s="268"/>
      <c r="OGN3" s="268"/>
      <c r="OGO3" s="51"/>
      <c r="OGP3" s="51"/>
      <c r="OGQ3" s="51"/>
      <c r="OGU3" s="268"/>
      <c r="OGV3" s="268"/>
      <c r="OGW3" s="51"/>
      <c r="OGX3" s="51"/>
      <c r="OGY3" s="51"/>
      <c r="OHC3" s="268"/>
      <c r="OHD3" s="268"/>
      <c r="OHE3" s="51"/>
      <c r="OHF3" s="51"/>
      <c r="OHG3" s="51"/>
      <c r="OHK3" s="268"/>
      <c r="OHL3" s="268"/>
      <c r="OHM3" s="51"/>
      <c r="OHN3" s="51"/>
      <c r="OHO3" s="51"/>
      <c r="OHS3" s="268"/>
      <c r="OHT3" s="268"/>
      <c r="OHU3" s="51"/>
      <c r="OHV3" s="51"/>
      <c r="OHW3" s="51"/>
      <c r="OIA3" s="268"/>
      <c r="OIB3" s="268"/>
      <c r="OIC3" s="51"/>
      <c r="OID3" s="51"/>
      <c r="OIE3" s="51"/>
      <c r="OII3" s="268"/>
      <c r="OIJ3" s="268"/>
      <c r="OIK3" s="51"/>
      <c r="OIL3" s="51"/>
      <c r="OIM3" s="51"/>
      <c r="OIQ3" s="268"/>
      <c r="OIR3" s="268"/>
      <c r="OIS3" s="51"/>
      <c r="OIT3" s="51"/>
      <c r="OIU3" s="51"/>
      <c r="OIY3" s="268"/>
      <c r="OIZ3" s="268"/>
      <c r="OJA3" s="51"/>
      <c r="OJB3" s="51"/>
      <c r="OJC3" s="51"/>
      <c r="OJG3" s="268"/>
      <c r="OJH3" s="268"/>
      <c r="OJI3" s="51"/>
      <c r="OJJ3" s="51"/>
      <c r="OJK3" s="51"/>
      <c r="OJO3" s="268"/>
      <c r="OJP3" s="268"/>
      <c r="OJQ3" s="51"/>
      <c r="OJR3" s="51"/>
      <c r="OJS3" s="51"/>
      <c r="OJW3" s="268"/>
      <c r="OJX3" s="268"/>
      <c r="OJY3" s="51"/>
      <c r="OJZ3" s="51"/>
      <c r="OKA3" s="51"/>
      <c r="OKE3" s="268"/>
      <c r="OKF3" s="268"/>
      <c r="OKG3" s="51"/>
      <c r="OKH3" s="51"/>
      <c r="OKI3" s="51"/>
      <c r="OKM3" s="268"/>
      <c r="OKN3" s="268"/>
      <c r="OKO3" s="51"/>
      <c r="OKP3" s="51"/>
      <c r="OKQ3" s="51"/>
      <c r="OKU3" s="268"/>
      <c r="OKV3" s="268"/>
      <c r="OKW3" s="51"/>
      <c r="OKX3" s="51"/>
      <c r="OKY3" s="51"/>
      <c r="OLC3" s="268"/>
      <c r="OLD3" s="268"/>
      <c r="OLE3" s="51"/>
      <c r="OLF3" s="51"/>
      <c r="OLG3" s="51"/>
      <c r="OLK3" s="268"/>
      <c r="OLL3" s="268"/>
      <c r="OLM3" s="51"/>
      <c r="OLN3" s="51"/>
      <c r="OLO3" s="51"/>
      <c r="OLS3" s="268"/>
      <c r="OLT3" s="268"/>
      <c r="OLU3" s="51"/>
      <c r="OLV3" s="51"/>
      <c r="OLW3" s="51"/>
      <c r="OMA3" s="268"/>
      <c r="OMB3" s="268"/>
      <c r="OMC3" s="51"/>
      <c r="OMD3" s="51"/>
      <c r="OME3" s="51"/>
      <c r="OMI3" s="268"/>
      <c r="OMJ3" s="268"/>
      <c r="OMK3" s="51"/>
      <c r="OML3" s="51"/>
      <c r="OMM3" s="51"/>
      <c r="OMQ3" s="268"/>
      <c r="OMR3" s="268"/>
      <c r="OMS3" s="51"/>
      <c r="OMT3" s="51"/>
      <c r="OMU3" s="51"/>
      <c r="OMY3" s="268"/>
      <c r="OMZ3" s="268"/>
      <c r="ONA3" s="51"/>
      <c r="ONB3" s="51"/>
      <c r="ONC3" s="51"/>
      <c r="ONG3" s="268"/>
      <c r="ONH3" s="268"/>
      <c r="ONI3" s="51"/>
      <c r="ONJ3" s="51"/>
      <c r="ONK3" s="51"/>
      <c r="ONO3" s="268"/>
      <c r="ONP3" s="268"/>
      <c r="ONQ3" s="51"/>
      <c r="ONR3" s="51"/>
      <c r="ONS3" s="51"/>
      <c r="ONW3" s="268"/>
      <c r="ONX3" s="268"/>
      <c r="ONY3" s="51"/>
      <c r="ONZ3" s="51"/>
      <c r="OOA3" s="51"/>
      <c r="OOE3" s="268"/>
      <c r="OOF3" s="268"/>
      <c r="OOG3" s="51"/>
      <c r="OOH3" s="51"/>
      <c r="OOI3" s="51"/>
      <c r="OOM3" s="268"/>
      <c r="OON3" s="268"/>
      <c r="OOO3" s="51"/>
      <c r="OOP3" s="51"/>
      <c r="OOQ3" s="51"/>
      <c r="OOU3" s="268"/>
      <c r="OOV3" s="268"/>
      <c r="OOW3" s="51"/>
      <c r="OOX3" s="51"/>
      <c r="OOY3" s="51"/>
      <c r="OPC3" s="268"/>
      <c r="OPD3" s="268"/>
      <c r="OPE3" s="51"/>
      <c r="OPF3" s="51"/>
      <c r="OPG3" s="51"/>
      <c r="OPK3" s="268"/>
      <c r="OPL3" s="268"/>
      <c r="OPM3" s="51"/>
      <c r="OPN3" s="51"/>
      <c r="OPO3" s="51"/>
      <c r="OPS3" s="268"/>
      <c r="OPT3" s="268"/>
      <c r="OPU3" s="51"/>
      <c r="OPV3" s="51"/>
      <c r="OPW3" s="51"/>
      <c r="OQA3" s="268"/>
      <c r="OQB3" s="268"/>
      <c r="OQC3" s="51"/>
      <c r="OQD3" s="51"/>
      <c r="OQE3" s="51"/>
      <c r="OQI3" s="268"/>
      <c r="OQJ3" s="268"/>
      <c r="OQK3" s="51"/>
      <c r="OQL3" s="51"/>
      <c r="OQM3" s="51"/>
      <c r="OQQ3" s="268"/>
      <c r="OQR3" s="268"/>
      <c r="OQS3" s="51"/>
      <c r="OQT3" s="51"/>
      <c r="OQU3" s="51"/>
      <c r="OQY3" s="268"/>
      <c r="OQZ3" s="268"/>
      <c r="ORA3" s="51"/>
      <c r="ORB3" s="51"/>
      <c r="ORC3" s="51"/>
      <c r="ORG3" s="268"/>
      <c r="ORH3" s="268"/>
      <c r="ORI3" s="51"/>
      <c r="ORJ3" s="51"/>
      <c r="ORK3" s="51"/>
      <c r="ORO3" s="268"/>
      <c r="ORP3" s="268"/>
      <c r="ORQ3" s="51"/>
      <c r="ORR3" s="51"/>
      <c r="ORS3" s="51"/>
      <c r="ORW3" s="268"/>
      <c r="ORX3" s="268"/>
      <c r="ORY3" s="51"/>
      <c r="ORZ3" s="51"/>
      <c r="OSA3" s="51"/>
      <c r="OSE3" s="268"/>
      <c r="OSF3" s="268"/>
      <c r="OSG3" s="51"/>
      <c r="OSH3" s="51"/>
      <c r="OSI3" s="51"/>
      <c r="OSM3" s="268"/>
      <c r="OSN3" s="268"/>
      <c r="OSO3" s="51"/>
      <c r="OSP3" s="51"/>
      <c r="OSQ3" s="51"/>
      <c r="OSU3" s="268"/>
      <c r="OSV3" s="268"/>
      <c r="OSW3" s="51"/>
      <c r="OSX3" s="51"/>
      <c r="OSY3" s="51"/>
      <c r="OTC3" s="268"/>
      <c r="OTD3" s="268"/>
      <c r="OTE3" s="51"/>
      <c r="OTF3" s="51"/>
      <c r="OTG3" s="51"/>
      <c r="OTK3" s="268"/>
      <c r="OTL3" s="268"/>
      <c r="OTM3" s="51"/>
      <c r="OTN3" s="51"/>
      <c r="OTO3" s="51"/>
      <c r="OTS3" s="268"/>
      <c r="OTT3" s="268"/>
      <c r="OTU3" s="51"/>
      <c r="OTV3" s="51"/>
      <c r="OTW3" s="51"/>
      <c r="OUA3" s="268"/>
      <c r="OUB3" s="268"/>
      <c r="OUC3" s="51"/>
      <c r="OUD3" s="51"/>
      <c r="OUE3" s="51"/>
      <c r="OUI3" s="268"/>
      <c r="OUJ3" s="268"/>
      <c r="OUK3" s="51"/>
      <c r="OUL3" s="51"/>
      <c r="OUM3" s="51"/>
      <c r="OUQ3" s="268"/>
      <c r="OUR3" s="268"/>
      <c r="OUS3" s="51"/>
      <c r="OUT3" s="51"/>
      <c r="OUU3" s="51"/>
      <c r="OUY3" s="268"/>
      <c r="OUZ3" s="268"/>
      <c r="OVA3" s="51"/>
      <c r="OVB3" s="51"/>
      <c r="OVC3" s="51"/>
      <c r="OVG3" s="268"/>
      <c r="OVH3" s="268"/>
      <c r="OVI3" s="51"/>
      <c r="OVJ3" s="51"/>
      <c r="OVK3" s="51"/>
      <c r="OVO3" s="268"/>
      <c r="OVP3" s="268"/>
      <c r="OVQ3" s="51"/>
      <c r="OVR3" s="51"/>
      <c r="OVS3" s="51"/>
      <c r="OVW3" s="268"/>
      <c r="OVX3" s="268"/>
      <c r="OVY3" s="51"/>
      <c r="OVZ3" s="51"/>
      <c r="OWA3" s="51"/>
      <c r="OWE3" s="268"/>
      <c r="OWF3" s="268"/>
      <c r="OWG3" s="51"/>
      <c r="OWH3" s="51"/>
      <c r="OWI3" s="51"/>
      <c r="OWM3" s="268"/>
      <c r="OWN3" s="268"/>
      <c r="OWO3" s="51"/>
      <c r="OWP3" s="51"/>
      <c r="OWQ3" s="51"/>
      <c r="OWU3" s="268"/>
      <c r="OWV3" s="268"/>
      <c r="OWW3" s="51"/>
      <c r="OWX3" s="51"/>
      <c r="OWY3" s="51"/>
      <c r="OXC3" s="268"/>
      <c r="OXD3" s="268"/>
      <c r="OXE3" s="51"/>
      <c r="OXF3" s="51"/>
      <c r="OXG3" s="51"/>
      <c r="OXK3" s="268"/>
      <c r="OXL3" s="268"/>
      <c r="OXM3" s="51"/>
      <c r="OXN3" s="51"/>
      <c r="OXO3" s="51"/>
      <c r="OXS3" s="268"/>
      <c r="OXT3" s="268"/>
      <c r="OXU3" s="51"/>
      <c r="OXV3" s="51"/>
      <c r="OXW3" s="51"/>
      <c r="OYA3" s="268"/>
      <c r="OYB3" s="268"/>
      <c r="OYC3" s="51"/>
      <c r="OYD3" s="51"/>
      <c r="OYE3" s="51"/>
      <c r="OYI3" s="268"/>
      <c r="OYJ3" s="268"/>
      <c r="OYK3" s="51"/>
      <c r="OYL3" s="51"/>
      <c r="OYM3" s="51"/>
      <c r="OYQ3" s="268"/>
      <c r="OYR3" s="268"/>
      <c r="OYS3" s="51"/>
      <c r="OYT3" s="51"/>
      <c r="OYU3" s="51"/>
      <c r="OYY3" s="268"/>
      <c r="OYZ3" s="268"/>
      <c r="OZA3" s="51"/>
      <c r="OZB3" s="51"/>
      <c r="OZC3" s="51"/>
      <c r="OZG3" s="268"/>
      <c r="OZH3" s="268"/>
      <c r="OZI3" s="51"/>
      <c r="OZJ3" s="51"/>
      <c r="OZK3" s="51"/>
      <c r="OZO3" s="268"/>
      <c r="OZP3" s="268"/>
      <c r="OZQ3" s="51"/>
      <c r="OZR3" s="51"/>
      <c r="OZS3" s="51"/>
      <c r="OZW3" s="268"/>
      <c r="OZX3" s="268"/>
      <c r="OZY3" s="51"/>
      <c r="OZZ3" s="51"/>
      <c r="PAA3" s="51"/>
      <c r="PAE3" s="268"/>
      <c r="PAF3" s="268"/>
      <c r="PAG3" s="51"/>
      <c r="PAH3" s="51"/>
      <c r="PAI3" s="51"/>
      <c r="PAM3" s="268"/>
      <c r="PAN3" s="268"/>
      <c r="PAO3" s="51"/>
      <c r="PAP3" s="51"/>
      <c r="PAQ3" s="51"/>
      <c r="PAU3" s="268"/>
      <c r="PAV3" s="268"/>
      <c r="PAW3" s="51"/>
      <c r="PAX3" s="51"/>
      <c r="PAY3" s="51"/>
      <c r="PBC3" s="268"/>
      <c r="PBD3" s="268"/>
      <c r="PBE3" s="51"/>
      <c r="PBF3" s="51"/>
      <c r="PBG3" s="51"/>
      <c r="PBK3" s="268"/>
      <c r="PBL3" s="268"/>
      <c r="PBM3" s="51"/>
      <c r="PBN3" s="51"/>
      <c r="PBO3" s="51"/>
      <c r="PBS3" s="268"/>
      <c r="PBT3" s="268"/>
      <c r="PBU3" s="51"/>
      <c r="PBV3" s="51"/>
      <c r="PBW3" s="51"/>
      <c r="PCA3" s="268"/>
      <c r="PCB3" s="268"/>
      <c r="PCC3" s="51"/>
      <c r="PCD3" s="51"/>
      <c r="PCE3" s="51"/>
      <c r="PCI3" s="268"/>
      <c r="PCJ3" s="268"/>
      <c r="PCK3" s="51"/>
      <c r="PCL3" s="51"/>
      <c r="PCM3" s="51"/>
      <c r="PCQ3" s="268"/>
      <c r="PCR3" s="268"/>
      <c r="PCS3" s="51"/>
      <c r="PCT3" s="51"/>
      <c r="PCU3" s="51"/>
      <c r="PCY3" s="268"/>
      <c r="PCZ3" s="268"/>
      <c r="PDA3" s="51"/>
      <c r="PDB3" s="51"/>
      <c r="PDC3" s="51"/>
      <c r="PDG3" s="268"/>
      <c r="PDH3" s="268"/>
      <c r="PDI3" s="51"/>
      <c r="PDJ3" s="51"/>
      <c r="PDK3" s="51"/>
      <c r="PDO3" s="268"/>
      <c r="PDP3" s="268"/>
      <c r="PDQ3" s="51"/>
      <c r="PDR3" s="51"/>
      <c r="PDS3" s="51"/>
      <c r="PDW3" s="268"/>
      <c r="PDX3" s="268"/>
      <c r="PDY3" s="51"/>
      <c r="PDZ3" s="51"/>
      <c r="PEA3" s="51"/>
      <c r="PEE3" s="268"/>
      <c r="PEF3" s="268"/>
      <c r="PEG3" s="51"/>
      <c r="PEH3" s="51"/>
      <c r="PEI3" s="51"/>
      <c r="PEM3" s="268"/>
      <c r="PEN3" s="268"/>
      <c r="PEO3" s="51"/>
      <c r="PEP3" s="51"/>
      <c r="PEQ3" s="51"/>
      <c r="PEU3" s="268"/>
      <c r="PEV3" s="268"/>
      <c r="PEW3" s="51"/>
      <c r="PEX3" s="51"/>
      <c r="PEY3" s="51"/>
      <c r="PFC3" s="268"/>
      <c r="PFD3" s="268"/>
      <c r="PFE3" s="51"/>
      <c r="PFF3" s="51"/>
      <c r="PFG3" s="51"/>
      <c r="PFK3" s="268"/>
      <c r="PFL3" s="268"/>
      <c r="PFM3" s="51"/>
      <c r="PFN3" s="51"/>
      <c r="PFO3" s="51"/>
      <c r="PFS3" s="268"/>
      <c r="PFT3" s="268"/>
      <c r="PFU3" s="51"/>
      <c r="PFV3" s="51"/>
      <c r="PFW3" s="51"/>
      <c r="PGA3" s="268"/>
      <c r="PGB3" s="268"/>
      <c r="PGC3" s="51"/>
      <c r="PGD3" s="51"/>
      <c r="PGE3" s="51"/>
      <c r="PGI3" s="268"/>
      <c r="PGJ3" s="268"/>
      <c r="PGK3" s="51"/>
      <c r="PGL3" s="51"/>
      <c r="PGM3" s="51"/>
      <c r="PGQ3" s="268"/>
      <c r="PGR3" s="268"/>
      <c r="PGS3" s="51"/>
      <c r="PGT3" s="51"/>
      <c r="PGU3" s="51"/>
      <c r="PGY3" s="268"/>
      <c r="PGZ3" s="268"/>
      <c r="PHA3" s="51"/>
      <c r="PHB3" s="51"/>
      <c r="PHC3" s="51"/>
      <c r="PHG3" s="268"/>
      <c r="PHH3" s="268"/>
      <c r="PHI3" s="51"/>
      <c r="PHJ3" s="51"/>
      <c r="PHK3" s="51"/>
      <c r="PHO3" s="268"/>
      <c r="PHP3" s="268"/>
      <c r="PHQ3" s="51"/>
      <c r="PHR3" s="51"/>
      <c r="PHS3" s="51"/>
      <c r="PHW3" s="268"/>
      <c r="PHX3" s="268"/>
      <c r="PHY3" s="51"/>
      <c r="PHZ3" s="51"/>
      <c r="PIA3" s="51"/>
      <c r="PIE3" s="268"/>
      <c r="PIF3" s="268"/>
      <c r="PIG3" s="51"/>
      <c r="PIH3" s="51"/>
      <c r="PII3" s="51"/>
      <c r="PIM3" s="268"/>
      <c r="PIN3" s="268"/>
      <c r="PIO3" s="51"/>
      <c r="PIP3" s="51"/>
      <c r="PIQ3" s="51"/>
      <c r="PIU3" s="268"/>
      <c r="PIV3" s="268"/>
      <c r="PIW3" s="51"/>
      <c r="PIX3" s="51"/>
      <c r="PIY3" s="51"/>
      <c r="PJC3" s="268"/>
      <c r="PJD3" s="268"/>
      <c r="PJE3" s="51"/>
      <c r="PJF3" s="51"/>
      <c r="PJG3" s="51"/>
      <c r="PJK3" s="268"/>
      <c r="PJL3" s="268"/>
      <c r="PJM3" s="51"/>
      <c r="PJN3" s="51"/>
      <c r="PJO3" s="51"/>
      <c r="PJS3" s="268"/>
      <c r="PJT3" s="268"/>
      <c r="PJU3" s="51"/>
      <c r="PJV3" s="51"/>
      <c r="PJW3" s="51"/>
      <c r="PKA3" s="268"/>
      <c r="PKB3" s="268"/>
      <c r="PKC3" s="51"/>
      <c r="PKD3" s="51"/>
      <c r="PKE3" s="51"/>
      <c r="PKI3" s="268"/>
      <c r="PKJ3" s="268"/>
      <c r="PKK3" s="51"/>
      <c r="PKL3" s="51"/>
      <c r="PKM3" s="51"/>
      <c r="PKQ3" s="268"/>
      <c r="PKR3" s="268"/>
      <c r="PKS3" s="51"/>
      <c r="PKT3" s="51"/>
      <c r="PKU3" s="51"/>
      <c r="PKY3" s="268"/>
      <c r="PKZ3" s="268"/>
      <c r="PLA3" s="51"/>
      <c r="PLB3" s="51"/>
      <c r="PLC3" s="51"/>
      <c r="PLG3" s="268"/>
      <c r="PLH3" s="268"/>
      <c r="PLI3" s="51"/>
      <c r="PLJ3" s="51"/>
      <c r="PLK3" s="51"/>
      <c r="PLO3" s="268"/>
      <c r="PLP3" s="268"/>
      <c r="PLQ3" s="51"/>
      <c r="PLR3" s="51"/>
      <c r="PLS3" s="51"/>
      <c r="PLW3" s="268"/>
      <c r="PLX3" s="268"/>
      <c r="PLY3" s="51"/>
      <c r="PLZ3" s="51"/>
      <c r="PMA3" s="51"/>
      <c r="PME3" s="268"/>
      <c r="PMF3" s="268"/>
      <c r="PMG3" s="51"/>
      <c r="PMH3" s="51"/>
      <c r="PMI3" s="51"/>
      <c r="PMM3" s="268"/>
      <c r="PMN3" s="268"/>
      <c r="PMO3" s="51"/>
      <c r="PMP3" s="51"/>
      <c r="PMQ3" s="51"/>
      <c r="PMU3" s="268"/>
      <c r="PMV3" s="268"/>
      <c r="PMW3" s="51"/>
      <c r="PMX3" s="51"/>
      <c r="PMY3" s="51"/>
      <c r="PNC3" s="268"/>
      <c r="PND3" s="268"/>
      <c r="PNE3" s="51"/>
      <c r="PNF3" s="51"/>
      <c r="PNG3" s="51"/>
      <c r="PNK3" s="268"/>
      <c r="PNL3" s="268"/>
      <c r="PNM3" s="51"/>
      <c r="PNN3" s="51"/>
      <c r="PNO3" s="51"/>
      <c r="PNS3" s="268"/>
      <c r="PNT3" s="268"/>
      <c r="PNU3" s="51"/>
      <c r="PNV3" s="51"/>
      <c r="PNW3" s="51"/>
      <c r="POA3" s="268"/>
      <c r="POB3" s="268"/>
      <c r="POC3" s="51"/>
      <c r="POD3" s="51"/>
      <c r="POE3" s="51"/>
      <c r="POI3" s="268"/>
      <c r="POJ3" s="268"/>
      <c r="POK3" s="51"/>
      <c r="POL3" s="51"/>
      <c r="POM3" s="51"/>
      <c r="POQ3" s="268"/>
      <c r="POR3" s="268"/>
      <c r="POS3" s="51"/>
      <c r="POT3" s="51"/>
      <c r="POU3" s="51"/>
      <c r="POY3" s="268"/>
      <c r="POZ3" s="268"/>
      <c r="PPA3" s="51"/>
      <c r="PPB3" s="51"/>
      <c r="PPC3" s="51"/>
      <c r="PPG3" s="268"/>
      <c r="PPH3" s="268"/>
      <c r="PPI3" s="51"/>
      <c r="PPJ3" s="51"/>
      <c r="PPK3" s="51"/>
      <c r="PPO3" s="268"/>
      <c r="PPP3" s="268"/>
      <c r="PPQ3" s="51"/>
      <c r="PPR3" s="51"/>
      <c r="PPS3" s="51"/>
      <c r="PPW3" s="268"/>
      <c r="PPX3" s="268"/>
      <c r="PPY3" s="51"/>
      <c r="PPZ3" s="51"/>
      <c r="PQA3" s="51"/>
      <c r="PQE3" s="268"/>
      <c r="PQF3" s="268"/>
      <c r="PQG3" s="51"/>
      <c r="PQH3" s="51"/>
      <c r="PQI3" s="51"/>
      <c r="PQM3" s="268"/>
      <c r="PQN3" s="268"/>
      <c r="PQO3" s="51"/>
      <c r="PQP3" s="51"/>
      <c r="PQQ3" s="51"/>
      <c r="PQU3" s="268"/>
      <c r="PQV3" s="268"/>
      <c r="PQW3" s="51"/>
      <c r="PQX3" s="51"/>
      <c r="PQY3" s="51"/>
      <c r="PRC3" s="268"/>
      <c r="PRD3" s="268"/>
      <c r="PRE3" s="51"/>
      <c r="PRF3" s="51"/>
      <c r="PRG3" s="51"/>
      <c r="PRK3" s="268"/>
      <c r="PRL3" s="268"/>
      <c r="PRM3" s="51"/>
      <c r="PRN3" s="51"/>
      <c r="PRO3" s="51"/>
      <c r="PRS3" s="268"/>
      <c r="PRT3" s="268"/>
      <c r="PRU3" s="51"/>
      <c r="PRV3" s="51"/>
      <c r="PRW3" s="51"/>
      <c r="PSA3" s="268"/>
      <c r="PSB3" s="268"/>
      <c r="PSC3" s="51"/>
      <c r="PSD3" s="51"/>
      <c r="PSE3" s="51"/>
      <c r="PSI3" s="268"/>
      <c r="PSJ3" s="268"/>
      <c r="PSK3" s="51"/>
      <c r="PSL3" s="51"/>
      <c r="PSM3" s="51"/>
      <c r="PSQ3" s="268"/>
      <c r="PSR3" s="268"/>
      <c r="PSS3" s="51"/>
      <c r="PST3" s="51"/>
      <c r="PSU3" s="51"/>
      <c r="PSY3" s="268"/>
      <c r="PSZ3" s="268"/>
      <c r="PTA3" s="51"/>
      <c r="PTB3" s="51"/>
      <c r="PTC3" s="51"/>
      <c r="PTG3" s="268"/>
      <c r="PTH3" s="268"/>
      <c r="PTI3" s="51"/>
      <c r="PTJ3" s="51"/>
      <c r="PTK3" s="51"/>
      <c r="PTO3" s="268"/>
      <c r="PTP3" s="268"/>
      <c r="PTQ3" s="51"/>
      <c r="PTR3" s="51"/>
      <c r="PTS3" s="51"/>
      <c r="PTW3" s="268"/>
      <c r="PTX3" s="268"/>
      <c r="PTY3" s="51"/>
      <c r="PTZ3" s="51"/>
      <c r="PUA3" s="51"/>
      <c r="PUE3" s="268"/>
      <c r="PUF3" s="268"/>
      <c r="PUG3" s="51"/>
      <c r="PUH3" s="51"/>
      <c r="PUI3" s="51"/>
      <c r="PUM3" s="268"/>
      <c r="PUN3" s="268"/>
      <c r="PUO3" s="51"/>
      <c r="PUP3" s="51"/>
      <c r="PUQ3" s="51"/>
      <c r="PUU3" s="268"/>
      <c r="PUV3" s="268"/>
      <c r="PUW3" s="51"/>
      <c r="PUX3" s="51"/>
      <c r="PUY3" s="51"/>
      <c r="PVC3" s="268"/>
      <c r="PVD3" s="268"/>
      <c r="PVE3" s="51"/>
      <c r="PVF3" s="51"/>
      <c r="PVG3" s="51"/>
      <c r="PVK3" s="268"/>
      <c r="PVL3" s="268"/>
      <c r="PVM3" s="51"/>
      <c r="PVN3" s="51"/>
      <c r="PVO3" s="51"/>
      <c r="PVS3" s="268"/>
      <c r="PVT3" s="268"/>
      <c r="PVU3" s="51"/>
      <c r="PVV3" s="51"/>
      <c r="PVW3" s="51"/>
      <c r="PWA3" s="268"/>
      <c r="PWB3" s="268"/>
      <c r="PWC3" s="51"/>
      <c r="PWD3" s="51"/>
      <c r="PWE3" s="51"/>
      <c r="PWI3" s="268"/>
      <c r="PWJ3" s="268"/>
      <c r="PWK3" s="51"/>
      <c r="PWL3" s="51"/>
      <c r="PWM3" s="51"/>
      <c r="PWQ3" s="268"/>
      <c r="PWR3" s="268"/>
      <c r="PWS3" s="51"/>
      <c r="PWT3" s="51"/>
      <c r="PWU3" s="51"/>
      <c r="PWY3" s="268"/>
      <c r="PWZ3" s="268"/>
      <c r="PXA3" s="51"/>
      <c r="PXB3" s="51"/>
      <c r="PXC3" s="51"/>
      <c r="PXG3" s="268"/>
      <c r="PXH3" s="268"/>
      <c r="PXI3" s="51"/>
      <c r="PXJ3" s="51"/>
      <c r="PXK3" s="51"/>
      <c r="PXO3" s="268"/>
      <c r="PXP3" s="268"/>
      <c r="PXQ3" s="51"/>
      <c r="PXR3" s="51"/>
      <c r="PXS3" s="51"/>
      <c r="PXW3" s="268"/>
      <c r="PXX3" s="268"/>
      <c r="PXY3" s="51"/>
      <c r="PXZ3" s="51"/>
      <c r="PYA3" s="51"/>
      <c r="PYE3" s="268"/>
      <c r="PYF3" s="268"/>
      <c r="PYG3" s="51"/>
      <c r="PYH3" s="51"/>
      <c r="PYI3" s="51"/>
      <c r="PYM3" s="268"/>
      <c r="PYN3" s="268"/>
      <c r="PYO3" s="51"/>
      <c r="PYP3" s="51"/>
      <c r="PYQ3" s="51"/>
      <c r="PYU3" s="268"/>
      <c r="PYV3" s="268"/>
      <c r="PYW3" s="51"/>
      <c r="PYX3" s="51"/>
      <c r="PYY3" s="51"/>
      <c r="PZC3" s="268"/>
      <c r="PZD3" s="268"/>
      <c r="PZE3" s="51"/>
      <c r="PZF3" s="51"/>
      <c r="PZG3" s="51"/>
      <c r="PZK3" s="268"/>
      <c r="PZL3" s="268"/>
      <c r="PZM3" s="51"/>
      <c r="PZN3" s="51"/>
      <c r="PZO3" s="51"/>
      <c r="PZS3" s="268"/>
      <c r="PZT3" s="268"/>
      <c r="PZU3" s="51"/>
      <c r="PZV3" s="51"/>
      <c r="PZW3" s="51"/>
      <c r="QAA3" s="268"/>
      <c r="QAB3" s="268"/>
      <c r="QAC3" s="51"/>
      <c r="QAD3" s="51"/>
      <c r="QAE3" s="51"/>
      <c r="QAI3" s="268"/>
      <c r="QAJ3" s="268"/>
      <c r="QAK3" s="51"/>
      <c r="QAL3" s="51"/>
      <c r="QAM3" s="51"/>
      <c r="QAQ3" s="268"/>
      <c r="QAR3" s="268"/>
      <c r="QAS3" s="51"/>
      <c r="QAT3" s="51"/>
      <c r="QAU3" s="51"/>
      <c r="QAY3" s="268"/>
      <c r="QAZ3" s="268"/>
      <c r="QBA3" s="51"/>
      <c r="QBB3" s="51"/>
      <c r="QBC3" s="51"/>
      <c r="QBG3" s="268"/>
      <c r="QBH3" s="268"/>
      <c r="QBI3" s="51"/>
      <c r="QBJ3" s="51"/>
      <c r="QBK3" s="51"/>
      <c r="QBO3" s="268"/>
      <c r="QBP3" s="268"/>
      <c r="QBQ3" s="51"/>
      <c r="QBR3" s="51"/>
      <c r="QBS3" s="51"/>
      <c r="QBW3" s="268"/>
      <c r="QBX3" s="268"/>
      <c r="QBY3" s="51"/>
      <c r="QBZ3" s="51"/>
      <c r="QCA3" s="51"/>
      <c r="QCE3" s="268"/>
      <c r="QCF3" s="268"/>
      <c r="QCG3" s="51"/>
      <c r="QCH3" s="51"/>
      <c r="QCI3" s="51"/>
      <c r="QCM3" s="268"/>
      <c r="QCN3" s="268"/>
      <c r="QCO3" s="51"/>
      <c r="QCP3" s="51"/>
      <c r="QCQ3" s="51"/>
      <c r="QCU3" s="268"/>
      <c r="QCV3" s="268"/>
      <c r="QCW3" s="51"/>
      <c r="QCX3" s="51"/>
      <c r="QCY3" s="51"/>
      <c r="QDC3" s="268"/>
      <c r="QDD3" s="268"/>
      <c r="QDE3" s="51"/>
      <c r="QDF3" s="51"/>
      <c r="QDG3" s="51"/>
      <c r="QDK3" s="268"/>
      <c r="QDL3" s="268"/>
      <c r="QDM3" s="51"/>
      <c r="QDN3" s="51"/>
      <c r="QDO3" s="51"/>
      <c r="QDS3" s="268"/>
      <c r="QDT3" s="268"/>
      <c r="QDU3" s="51"/>
      <c r="QDV3" s="51"/>
      <c r="QDW3" s="51"/>
      <c r="QEA3" s="268"/>
      <c r="QEB3" s="268"/>
      <c r="QEC3" s="51"/>
      <c r="QED3" s="51"/>
      <c r="QEE3" s="51"/>
      <c r="QEI3" s="268"/>
      <c r="QEJ3" s="268"/>
      <c r="QEK3" s="51"/>
      <c r="QEL3" s="51"/>
      <c r="QEM3" s="51"/>
      <c r="QEQ3" s="268"/>
      <c r="QER3" s="268"/>
      <c r="QES3" s="51"/>
      <c r="QET3" s="51"/>
      <c r="QEU3" s="51"/>
      <c r="QEY3" s="268"/>
      <c r="QEZ3" s="268"/>
      <c r="QFA3" s="51"/>
      <c r="QFB3" s="51"/>
      <c r="QFC3" s="51"/>
      <c r="QFG3" s="268"/>
      <c r="QFH3" s="268"/>
      <c r="QFI3" s="51"/>
      <c r="QFJ3" s="51"/>
      <c r="QFK3" s="51"/>
      <c r="QFO3" s="268"/>
      <c r="QFP3" s="268"/>
      <c r="QFQ3" s="51"/>
      <c r="QFR3" s="51"/>
      <c r="QFS3" s="51"/>
      <c r="QFW3" s="268"/>
      <c r="QFX3" s="268"/>
      <c r="QFY3" s="51"/>
      <c r="QFZ3" s="51"/>
      <c r="QGA3" s="51"/>
      <c r="QGE3" s="268"/>
      <c r="QGF3" s="268"/>
      <c r="QGG3" s="51"/>
      <c r="QGH3" s="51"/>
      <c r="QGI3" s="51"/>
      <c r="QGM3" s="268"/>
      <c r="QGN3" s="268"/>
      <c r="QGO3" s="51"/>
      <c r="QGP3" s="51"/>
      <c r="QGQ3" s="51"/>
      <c r="QGU3" s="268"/>
      <c r="QGV3" s="268"/>
      <c r="QGW3" s="51"/>
      <c r="QGX3" s="51"/>
      <c r="QGY3" s="51"/>
      <c r="QHC3" s="268"/>
      <c r="QHD3" s="268"/>
      <c r="QHE3" s="51"/>
      <c r="QHF3" s="51"/>
      <c r="QHG3" s="51"/>
      <c r="QHK3" s="268"/>
      <c r="QHL3" s="268"/>
      <c r="QHM3" s="51"/>
      <c r="QHN3" s="51"/>
      <c r="QHO3" s="51"/>
      <c r="QHS3" s="268"/>
      <c r="QHT3" s="268"/>
      <c r="QHU3" s="51"/>
      <c r="QHV3" s="51"/>
      <c r="QHW3" s="51"/>
      <c r="QIA3" s="268"/>
      <c r="QIB3" s="268"/>
      <c r="QIC3" s="51"/>
      <c r="QID3" s="51"/>
      <c r="QIE3" s="51"/>
      <c r="QII3" s="268"/>
      <c r="QIJ3" s="268"/>
      <c r="QIK3" s="51"/>
      <c r="QIL3" s="51"/>
      <c r="QIM3" s="51"/>
      <c r="QIQ3" s="268"/>
      <c r="QIR3" s="268"/>
      <c r="QIS3" s="51"/>
      <c r="QIT3" s="51"/>
      <c r="QIU3" s="51"/>
      <c r="QIY3" s="268"/>
      <c r="QIZ3" s="268"/>
      <c r="QJA3" s="51"/>
      <c r="QJB3" s="51"/>
      <c r="QJC3" s="51"/>
      <c r="QJG3" s="268"/>
      <c r="QJH3" s="268"/>
      <c r="QJI3" s="51"/>
      <c r="QJJ3" s="51"/>
      <c r="QJK3" s="51"/>
      <c r="QJO3" s="268"/>
      <c r="QJP3" s="268"/>
      <c r="QJQ3" s="51"/>
      <c r="QJR3" s="51"/>
      <c r="QJS3" s="51"/>
      <c r="QJW3" s="268"/>
      <c r="QJX3" s="268"/>
      <c r="QJY3" s="51"/>
      <c r="QJZ3" s="51"/>
      <c r="QKA3" s="51"/>
      <c r="QKE3" s="268"/>
      <c r="QKF3" s="268"/>
      <c r="QKG3" s="51"/>
      <c r="QKH3" s="51"/>
      <c r="QKI3" s="51"/>
      <c r="QKM3" s="268"/>
      <c r="QKN3" s="268"/>
      <c r="QKO3" s="51"/>
      <c r="QKP3" s="51"/>
      <c r="QKQ3" s="51"/>
      <c r="QKU3" s="268"/>
      <c r="QKV3" s="268"/>
      <c r="QKW3" s="51"/>
      <c r="QKX3" s="51"/>
      <c r="QKY3" s="51"/>
      <c r="QLC3" s="268"/>
      <c r="QLD3" s="268"/>
      <c r="QLE3" s="51"/>
      <c r="QLF3" s="51"/>
      <c r="QLG3" s="51"/>
      <c r="QLK3" s="268"/>
      <c r="QLL3" s="268"/>
      <c r="QLM3" s="51"/>
      <c r="QLN3" s="51"/>
      <c r="QLO3" s="51"/>
      <c r="QLS3" s="268"/>
      <c r="QLT3" s="268"/>
      <c r="QLU3" s="51"/>
      <c r="QLV3" s="51"/>
      <c r="QLW3" s="51"/>
      <c r="QMA3" s="268"/>
      <c r="QMB3" s="268"/>
      <c r="QMC3" s="51"/>
      <c r="QMD3" s="51"/>
      <c r="QME3" s="51"/>
      <c r="QMI3" s="268"/>
      <c r="QMJ3" s="268"/>
      <c r="QMK3" s="51"/>
      <c r="QML3" s="51"/>
      <c r="QMM3" s="51"/>
      <c r="QMQ3" s="268"/>
      <c r="QMR3" s="268"/>
      <c r="QMS3" s="51"/>
      <c r="QMT3" s="51"/>
      <c r="QMU3" s="51"/>
      <c r="QMY3" s="268"/>
      <c r="QMZ3" s="268"/>
      <c r="QNA3" s="51"/>
      <c r="QNB3" s="51"/>
      <c r="QNC3" s="51"/>
      <c r="QNG3" s="268"/>
      <c r="QNH3" s="268"/>
      <c r="QNI3" s="51"/>
      <c r="QNJ3" s="51"/>
      <c r="QNK3" s="51"/>
      <c r="QNO3" s="268"/>
      <c r="QNP3" s="268"/>
      <c r="QNQ3" s="51"/>
      <c r="QNR3" s="51"/>
      <c r="QNS3" s="51"/>
      <c r="QNW3" s="268"/>
      <c r="QNX3" s="268"/>
      <c r="QNY3" s="51"/>
      <c r="QNZ3" s="51"/>
      <c r="QOA3" s="51"/>
      <c r="QOE3" s="268"/>
      <c r="QOF3" s="268"/>
      <c r="QOG3" s="51"/>
      <c r="QOH3" s="51"/>
      <c r="QOI3" s="51"/>
      <c r="QOM3" s="268"/>
      <c r="QON3" s="268"/>
      <c r="QOO3" s="51"/>
      <c r="QOP3" s="51"/>
      <c r="QOQ3" s="51"/>
      <c r="QOU3" s="268"/>
      <c r="QOV3" s="268"/>
      <c r="QOW3" s="51"/>
      <c r="QOX3" s="51"/>
      <c r="QOY3" s="51"/>
      <c r="QPC3" s="268"/>
      <c r="QPD3" s="268"/>
      <c r="QPE3" s="51"/>
      <c r="QPF3" s="51"/>
      <c r="QPG3" s="51"/>
      <c r="QPK3" s="268"/>
      <c r="QPL3" s="268"/>
      <c r="QPM3" s="51"/>
      <c r="QPN3" s="51"/>
      <c r="QPO3" s="51"/>
      <c r="QPS3" s="268"/>
      <c r="QPT3" s="268"/>
      <c r="QPU3" s="51"/>
      <c r="QPV3" s="51"/>
      <c r="QPW3" s="51"/>
      <c r="QQA3" s="268"/>
      <c r="QQB3" s="268"/>
      <c r="QQC3" s="51"/>
      <c r="QQD3" s="51"/>
      <c r="QQE3" s="51"/>
      <c r="QQI3" s="268"/>
      <c r="QQJ3" s="268"/>
      <c r="QQK3" s="51"/>
      <c r="QQL3" s="51"/>
      <c r="QQM3" s="51"/>
      <c r="QQQ3" s="268"/>
      <c r="QQR3" s="268"/>
      <c r="QQS3" s="51"/>
      <c r="QQT3" s="51"/>
      <c r="QQU3" s="51"/>
      <c r="QQY3" s="268"/>
      <c r="QQZ3" s="268"/>
      <c r="QRA3" s="51"/>
      <c r="QRB3" s="51"/>
      <c r="QRC3" s="51"/>
      <c r="QRG3" s="268"/>
      <c r="QRH3" s="268"/>
      <c r="QRI3" s="51"/>
      <c r="QRJ3" s="51"/>
      <c r="QRK3" s="51"/>
      <c r="QRO3" s="268"/>
      <c r="QRP3" s="268"/>
      <c r="QRQ3" s="51"/>
      <c r="QRR3" s="51"/>
      <c r="QRS3" s="51"/>
      <c r="QRW3" s="268"/>
      <c r="QRX3" s="268"/>
      <c r="QRY3" s="51"/>
      <c r="QRZ3" s="51"/>
      <c r="QSA3" s="51"/>
      <c r="QSE3" s="268"/>
      <c r="QSF3" s="268"/>
      <c r="QSG3" s="51"/>
      <c r="QSH3" s="51"/>
      <c r="QSI3" s="51"/>
      <c r="QSM3" s="268"/>
      <c r="QSN3" s="268"/>
      <c r="QSO3" s="51"/>
      <c r="QSP3" s="51"/>
      <c r="QSQ3" s="51"/>
      <c r="QSU3" s="268"/>
      <c r="QSV3" s="268"/>
      <c r="QSW3" s="51"/>
      <c r="QSX3" s="51"/>
      <c r="QSY3" s="51"/>
      <c r="QTC3" s="268"/>
      <c r="QTD3" s="268"/>
      <c r="QTE3" s="51"/>
      <c r="QTF3" s="51"/>
      <c r="QTG3" s="51"/>
      <c r="QTK3" s="268"/>
      <c r="QTL3" s="268"/>
      <c r="QTM3" s="51"/>
      <c r="QTN3" s="51"/>
      <c r="QTO3" s="51"/>
      <c r="QTS3" s="268"/>
      <c r="QTT3" s="268"/>
      <c r="QTU3" s="51"/>
      <c r="QTV3" s="51"/>
      <c r="QTW3" s="51"/>
      <c r="QUA3" s="268"/>
      <c r="QUB3" s="268"/>
      <c r="QUC3" s="51"/>
      <c r="QUD3" s="51"/>
      <c r="QUE3" s="51"/>
      <c r="QUI3" s="268"/>
      <c r="QUJ3" s="268"/>
      <c r="QUK3" s="51"/>
      <c r="QUL3" s="51"/>
      <c r="QUM3" s="51"/>
      <c r="QUQ3" s="268"/>
      <c r="QUR3" s="268"/>
      <c r="QUS3" s="51"/>
      <c r="QUT3" s="51"/>
      <c r="QUU3" s="51"/>
      <c r="QUY3" s="268"/>
      <c r="QUZ3" s="268"/>
      <c r="QVA3" s="51"/>
      <c r="QVB3" s="51"/>
      <c r="QVC3" s="51"/>
      <c r="QVG3" s="268"/>
      <c r="QVH3" s="268"/>
      <c r="QVI3" s="51"/>
      <c r="QVJ3" s="51"/>
      <c r="QVK3" s="51"/>
      <c r="QVO3" s="268"/>
      <c r="QVP3" s="268"/>
      <c r="QVQ3" s="51"/>
      <c r="QVR3" s="51"/>
      <c r="QVS3" s="51"/>
      <c r="QVW3" s="268"/>
      <c r="QVX3" s="268"/>
      <c r="QVY3" s="51"/>
      <c r="QVZ3" s="51"/>
      <c r="QWA3" s="51"/>
      <c r="QWE3" s="268"/>
      <c r="QWF3" s="268"/>
      <c r="QWG3" s="51"/>
      <c r="QWH3" s="51"/>
      <c r="QWI3" s="51"/>
      <c r="QWM3" s="268"/>
      <c r="QWN3" s="268"/>
      <c r="QWO3" s="51"/>
      <c r="QWP3" s="51"/>
      <c r="QWQ3" s="51"/>
      <c r="QWU3" s="268"/>
      <c r="QWV3" s="268"/>
      <c r="QWW3" s="51"/>
      <c r="QWX3" s="51"/>
      <c r="QWY3" s="51"/>
      <c r="QXC3" s="268"/>
      <c r="QXD3" s="268"/>
      <c r="QXE3" s="51"/>
      <c r="QXF3" s="51"/>
      <c r="QXG3" s="51"/>
      <c r="QXK3" s="268"/>
      <c r="QXL3" s="268"/>
      <c r="QXM3" s="51"/>
      <c r="QXN3" s="51"/>
      <c r="QXO3" s="51"/>
      <c r="QXS3" s="268"/>
      <c r="QXT3" s="268"/>
      <c r="QXU3" s="51"/>
      <c r="QXV3" s="51"/>
      <c r="QXW3" s="51"/>
      <c r="QYA3" s="268"/>
      <c r="QYB3" s="268"/>
      <c r="QYC3" s="51"/>
      <c r="QYD3" s="51"/>
      <c r="QYE3" s="51"/>
      <c r="QYI3" s="268"/>
      <c r="QYJ3" s="268"/>
      <c r="QYK3" s="51"/>
      <c r="QYL3" s="51"/>
      <c r="QYM3" s="51"/>
      <c r="QYQ3" s="268"/>
      <c r="QYR3" s="268"/>
      <c r="QYS3" s="51"/>
      <c r="QYT3" s="51"/>
      <c r="QYU3" s="51"/>
      <c r="QYY3" s="268"/>
      <c r="QYZ3" s="268"/>
      <c r="QZA3" s="51"/>
      <c r="QZB3" s="51"/>
      <c r="QZC3" s="51"/>
      <c r="QZG3" s="268"/>
      <c r="QZH3" s="268"/>
      <c r="QZI3" s="51"/>
      <c r="QZJ3" s="51"/>
      <c r="QZK3" s="51"/>
      <c r="QZO3" s="268"/>
      <c r="QZP3" s="268"/>
      <c r="QZQ3" s="51"/>
      <c r="QZR3" s="51"/>
      <c r="QZS3" s="51"/>
      <c r="QZW3" s="268"/>
      <c r="QZX3" s="268"/>
      <c r="QZY3" s="51"/>
      <c r="QZZ3" s="51"/>
      <c r="RAA3" s="51"/>
      <c r="RAE3" s="268"/>
      <c r="RAF3" s="268"/>
      <c r="RAG3" s="51"/>
      <c r="RAH3" s="51"/>
      <c r="RAI3" s="51"/>
      <c r="RAM3" s="268"/>
      <c r="RAN3" s="268"/>
      <c r="RAO3" s="51"/>
      <c r="RAP3" s="51"/>
      <c r="RAQ3" s="51"/>
      <c r="RAU3" s="268"/>
      <c r="RAV3" s="268"/>
      <c r="RAW3" s="51"/>
      <c r="RAX3" s="51"/>
      <c r="RAY3" s="51"/>
      <c r="RBC3" s="268"/>
      <c r="RBD3" s="268"/>
      <c r="RBE3" s="51"/>
      <c r="RBF3" s="51"/>
      <c r="RBG3" s="51"/>
      <c r="RBK3" s="268"/>
      <c r="RBL3" s="268"/>
      <c r="RBM3" s="51"/>
      <c r="RBN3" s="51"/>
      <c r="RBO3" s="51"/>
      <c r="RBS3" s="268"/>
      <c r="RBT3" s="268"/>
      <c r="RBU3" s="51"/>
      <c r="RBV3" s="51"/>
      <c r="RBW3" s="51"/>
      <c r="RCA3" s="268"/>
      <c r="RCB3" s="268"/>
      <c r="RCC3" s="51"/>
      <c r="RCD3" s="51"/>
      <c r="RCE3" s="51"/>
      <c r="RCI3" s="268"/>
      <c r="RCJ3" s="268"/>
      <c r="RCK3" s="51"/>
      <c r="RCL3" s="51"/>
      <c r="RCM3" s="51"/>
      <c r="RCQ3" s="268"/>
      <c r="RCR3" s="268"/>
      <c r="RCS3" s="51"/>
      <c r="RCT3" s="51"/>
      <c r="RCU3" s="51"/>
      <c r="RCY3" s="268"/>
      <c r="RCZ3" s="268"/>
      <c r="RDA3" s="51"/>
      <c r="RDB3" s="51"/>
      <c r="RDC3" s="51"/>
      <c r="RDG3" s="268"/>
      <c r="RDH3" s="268"/>
      <c r="RDI3" s="51"/>
      <c r="RDJ3" s="51"/>
      <c r="RDK3" s="51"/>
      <c r="RDO3" s="268"/>
      <c r="RDP3" s="268"/>
      <c r="RDQ3" s="51"/>
      <c r="RDR3" s="51"/>
      <c r="RDS3" s="51"/>
      <c r="RDW3" s="268"/>
      <c r="RDX3" s="268"/>
      <c r="RDY3" s="51"/>
      <c r="RDZ3" s="51"/>
      <c r="REA3" s="51"/>
      <c r="REE3" s="268"/>
      <c r="REF3" s="268"/>
      <c r="REG3" s="51"/>
      <c r="REH3" s="51"/>
      <c r="REI3" s="51"/>
      <c r="REM3" s="268"/>
      <c r="REN3" s="268"/>
      <c r="REO3" s="51"/>
      <c r="REP3" s="51"/>
      <c r="REQ3" s="51"/>
      <c r="REU3" s="268"/>
      <c r="REV3" s="268"/>
      <c r="REW3" s="51"/>
      <c r="REX3" s="51"/>
      <c r="REY3" s="51"/>
      <c r="RFC3" s="268"/>
      <c r="RFD3" s="268"/>
      <c r="RFE3" s="51"/>
      <c r="RFF3" s="51"/>
      <c r="RFG3" s="51"/>
      <c r="RFK3" s="268"/>
      <c r="RFL3" s="268"/>
      <c r="RFM3" s="51"/>
      <c r="RFN3" s="51"/>
      <c r="RFO3" s="51"/>
      <c r="RFS3" s="268"/>
      <c r="RFT3" s="268"/>
      <c r="RFU3" s="51"/>
      <c r="RFV3" s="51"/>
      <c r="RFW3" s="51"/>
      <c r="RGA3" s="268"/>
      <c r="RGB3" s="268"/>
      <c r="RGC3" s="51"/>
      <c r="RGD3" s="51"/>
      <c r="RGE3" s="51"/>
      <c r="RGI3" s="268"/>
      <c r="RGJ3" s="268"/>
      <c r="RGK3" s="51"/>
      <c r="RGL3" s="51"/>
      <c r="RGM3" s="51"/>
      <c r="RGQ3" s="268"/>
      <c r="RGR3" s="268"/>
      <c r="RGS3" s="51"/>
      <c r="RGT3" s="51"/>
      <c r="RGU3" s="51"/>
      <c r="RGY3" s="268"/>
      <c r="RGZ3" s="268"/>
      <c r="RHA3" s="51"/>
      <c r="RHB3" s="51"/>
      <c r="RHC3" s="51"/>
      <c r="RHG3" s="268"/>
      <c r="RHH3" s="268"/>
      <c r="RHI3" s="51"/>
      <c r="RHJ3" s="51"/>
      <c r="RHK3" s="51"/>
      <c r="RHO3" s="268"/>
      <c r="RHP3" s="268"/>
      <c r="RHQ3" s="51"/>
      <c r="RHR3" s="51"/>
      <c r="RHS3" s="51"/>
      <c r="RHW3" s="268"/>
      <c r="RHX3" s="268"/>
      <c r="RHY3" s="51"/>
      <c r="RHZ3" s="51"/>
      <c r="RIA3" s="51"/>
      <c r="RIE3" s="268"/>
      <c r="RIF3" s="268"/>
      <c r="RIG3" s="51"/>
      <c r="RIH3" s="51"/>
      <c r="RII3" s="51"/>
      <c r="RIM3" s="268"/>
      <c r="RIN3" s="268"/>
      <c r="RIO3" s="51"/>
      <c r="RIP3" s="51"/>
      <c r="RIQ3" s="51"/>
      <c r="RIU3" s="268"/>
      <c r="RIV3" s="268"/>
      <c r="RIW3" s="51"/>
      <c r="RIX3" s="51"/>
      <c r="RIY3" s="51"/>
      <c r="RJC3" s="268"/>
      <c r="RJD3" s="268"/>
      <c r="RJE3" s="51"/>
      <c r="RJF3" s="51"/>
      <c r="RJG3" s="51"/>
      <c r="RJK3" s="268"/>
      <c r="RJL3" s="268"/>
      <c r="RJM3" s="51"/>
      <c r="RJN3" s="51"/>
      <c r="RJO3" s="51"/>
      <c r="RJS3" s="268"/>
      <c r="RJT3" s="268"/>
      <c r="RJU3" s="51"/>
      <c r="RJV3" s="51"/>
      <c r="RJW3" s="51"/>
      <c r="RKA3" s="268"/>
      <c r="RKB3" s="268"/>
      <c r="RKC3" s="51"/>
      <c r="RKD3" s="51"/>
      <c r="RKE3" s="51"/>
      <c r="RKI3" s="268"/>
      <c r="RKJ3" s="268"/>
      <c r="RKK3" s="51"/>
      <c r="RKL3" s="51"/>
      <c r="RKM3" s="51"/>
      <c r="RKQ3" s="268"/>
      <c r="RKR3" s="268"/>
      <c r="RKS3" s="51"/>
      <c r="RKT3" s="51"/>
      <c r="RKU3" s="51"/>
      <c r="RKY3" s="268"/>
      <c r="RKZ3" s="268"/>
      <c r="RLA3" s="51"/>
      <c r="RLB3" s="51"/>
      <c r="RLC3" s="51"/>
      <c r="RLG3" s="268"/>
      <c r="RLH3" s="268"/>
      <c r="RLI3" s="51"/>
      <c r="RLJ3" s="51"/>
      <c r="RLK3" s="51"/>
      <c r="RLO3" s="268"/>
      <c r="RLP3" s="268"/>
      <c r="RLQ3" s="51"/>
      <c r="RLR3" s="51"/>
      <c r="RLS3" s="51"/>
      <c r="RLW3" s="268"/>
      <c r="RLX3" s="268"/>
      <c r="RLY3" s="51"/>
      <c r="RLZ3" s="51"/>
      <c r="RMA3" s="51"/>
      <c r="RME3" s="268"/>
      <c r="RMF3" s="268"/>
      <c r="RMG3" s="51"/>
      <c r="RMH3" s="51"/>
      <c r="RMI3" s="51"/>
      <c r="RMM3" s="268"/>
      <c r="RMN3" s="268"/>
      <c r="RMO3" s="51"/>
      <c r="RMP3" s="51"/>
      <c r="RMQ3" s="51"/>
      <c r="RMU3" s="268"/>
      <c r="RMV3" s="268"/>
      <c r="RMW3" s="51"/>
      <c r="RMX3" s="51"/>
      <c r="RMY3" s="51"/>
      <c r="RNC3" s="268"/>
      <c r="RND3" s="268"/>
      <c r="RNE3" s="51"/>
      <c r="RNF3" s="51"/>
      <c r="RNG3" s="51"/>
      <c r="RNK3" s="268"/>
      <c r="RNL3" s="268"/>
      <c r="RNM3" s="51"/>
      <c r="RNN3" s="51"/>
      <c r="RNO3" s="51"/>
      <c r="RNS3" s="268"/>
      <c r="RNT3" s="268"/>
      <c r="RNU3" s="51"/>
      <c r="RNV3" s="51"/>
      <c r="RNW3" s="51"/>
      <c r="ROA3" s="268"/>
      <c r="ROB3" s="268"/>
      <c r="ROC3" s="51"/>
      <c r="ROD3" s="51"/>
      <c r="ROE3" s="51"/>
      <c r="ROI3" s="268"/>
      <c r="ROJ3" s="268"/>
      <c r="ROK3" s="51"/>
      <c r="ROL3" s="51"/>
      <c r="ROM3" s="51"/>
      <c r="ROQ3" s="268"/>
      <c r="ROR3" s="268"/>
      <c r="ROS3" s="51"/>
      <c r="ROT3" s="51"/>
      <c r="ROU3" s="51"/>
      <c r="ROY3" s="268"/>
      <c r="ROZ3" s="268"/>
      <c r="RPA3" s="51"/>
      <c r="RPB3" s="51"/>
      <c r="RPC3" s="51"/>
      <c r="RPG3" s="268"/>
      <c r="RPH3" s="268"/>
      <c r="RPI3" s="51"/>
      <c r="RPJ3" s="51"/>
      <c r="RPK3" s="51"/>
      <c r="RPO3" s="268"/>
      <c r="RPP3" s="268"/>
      <c r="RPQ3" s="51"/>
      <c r="RPR3" s="51"/>
      <c r="RPS3" s="51"/>
      <c r="RPW3" s="268"/>
      <c r="RPX3" s="268"/>
      <c r="RPY3" s="51"/>
      <c r="RPZ3" s="51"/>
      <c r="RQA3" s="51"/>
      <c r="RQE3" s="268"/>
      <c r="RQF3" s="268"/>
      <c r="RQG3" s="51"/>
      <c r="RQH3" s="51"/>
      <c r="RQI3" s="51"/>
      <c r="RQM3" s="268"/>
      <c r="RQN3" s="268"/>
      <c r="RQO3" s="51"/>
      <c r="RQP3" s="51"/>
      <c r="RQQ3" s="51"/>
      <c r="RQU3" s="268"/>
      <c r="RQV3" s="268"/>
      <c r="RQW3" s="51"/>
      <c r="RQX3" s="51"/>
      <c r="RQY3" s="51"/>
      <c r="RRC3" s="268"/>
      <c r="RRD3" s="268"/>
      <c r="RRE3" s="51"/>
      <c r="RRF3" s="51"/>
      <c r="RRG3" s="51"/>
      <c r="RRK3" s="268"/>
      <c r="RRL3" s="268"/>
      <c r="RRM3" s="51"/>
      <c r="RRN3" s="51"/>
      <c r="RRO3" s="51"/>
      <c r="RRS3" s="268"/>
      <c r="RRT3" s="268"/>
      <c r="RRU3" s="51"/>
      <c r="RRV3" s="51"/>
      <c r="RRW3" s="51"/>
      <c r="RSA3" s="268"/>
      <c r="RSB3" s="268"/>
      <c r="RSC3" s="51"/>
      <c r="RSD3" s="51"/>
      <c r="RSE3" s="51"/>
      <c r="RSI3" s="268"/>
      <c r="RSJ3" s="268"/>
      <c r="RSK3" s="51"/>
      <c r="RSL3" s="51"/>
      <c r="RSM3" s="51"/>
      <c r="RSQ3" s="268"/>
      <c r="RSR3" s="268"/>
      <c r="RSS3" s="51"/>
      <c r="RST3" s="51"/>
      <c r="RSU3" s="51"/>
      <c r="RSY3" s="268"/>
      <c r="RSZ3" s="268"/>
      <c r="RTA3" s="51"/>
      <c r="RTB3" s="51"/>
      <c r="RTC3" s="51"/>
      <c r="RTG3" s="268"/>
      <c r="RTH3" s="268"/>
      <c r="RTI3" s="51"/>
      <c r="RTJ3" s="51"/>
      <c r="RTK3" s="51"/>
      <c r="RTO3" s="268"/>
      <c r="RTP3" s="268"/>
      <c r="RTQ3" s="51"/>
      <c r="RTR3" s="51"/>
      <c r="RTS3" s="51"/>
      <c r="RTW3" s="268"/>
      <c r="RTX3" s="268"/>
      <c r="RTY3" s="51"/>
      <c r="RTZ3" s="51"/>
      <c r="RUA3" s="51"/>
      <c r="RUE3" s="268"/>
      <c r="RUF3" s="268"/>
      <c r="RUG3" s="51"/>
      <c r="RUH3" s="51"/>
      <c r="RUI3" s="51"/>
      <c r="RUM3" s="268"/>
      <c r="RUN3" s="268"/>
      <c r="RUO3" s="51"/>
      <c r="RUP3" s="51"/>
      <c r="RUQ3" s="51"/>
      <c r="RUU3" s="268"/>
      <c r="RUV3" s="268"/>
      <c r="RUW3" s="51"/>
      <c r="RUX3" s="51"/>
      <c r="RUY3" s="51"/>
      <c r="RVC3" s="268"/>
      <c r="RVD3" s="268"/>
      <c r="RVE3" s="51"/>
      <c r="RVF3" s="51"/>
      <c r="RVG3" s="51"/>
      <c r="RVK3" s="268"/>
      <c r="RVL3" s="268"/>
      <c r="RVM3" s="51"/>
      <c r="RVN3" s="51"/>
      <c r="RVO3" s="51"/>
      <c r="RVS3" s="268"/>
      <c r="RVT3" s="268"/>
      <c r="RVU3" s="51"/>
      <c r="RVV3" s="51"/>
      <c r="RVW3" s="51"/>
      <c r="RWA3" s="268"/>
      <c r="RWB3" s="268"/>
      <c r="RWC3" s="51"/>
      <c r="RWD3" s="51"/>
      <c r="RWE3" s="51"/>
      <c r="RWI3" s="268"/>
      <c r="RWJ3" s="268"/>
      <c r="RWK3" s="51"/>
      <c r="RWL3" s="51"/>
      <c r="RWM3" s="51"/>
      <c r="RWQ3" s="268"/>
      <c r="RWR3" s="268"/>
      <c r="RWS3" s="51"/>
      <c r="RWT3" s="51"/>
      <c r="RWU3" s="51"/>
      <c r="RWY3" s="268"/>
      <c r="RWZ3" s="268"/>
      <c r="RXA3" s="51"/>
      <c r="RXB3" s="51"/>
      <c r="RXC3" s="51"/>
      <c r="RXG3" s="268"/>
      <c r="RXH3" s="268"/>
      <c r="RXI3" s="51"/>
      <c r="RXJ3" s="51"/>
      <c r="RXK3" s="51"/>
      <c r="RXO3" s="268"/>
      <c r="RXP3" s="268"/>
      <c r="RXQ3" s="51"/>
      <c r="RXR3" s="51"/>
      <c r="RXS3" s="51"/>
      <c r="RXW3" s="268"/>
      <c r="RXX3" s="268"/>
      <c r="RXY3" s="51"/>
      <c r="RXZ3" s="51"/>
      <c r="RYA3" s="51"/>
      <c r="RYE3" s="268"/>
      <c r="RYF3" s="268"/>
      <c r="RYG3" s="51"/>
      <c r="RYH3" s="51"/>
      <c r="RYI3" s="51"/>
      <c r="RYM3" s="268"/>
      <c r="RYN3" s="268"/>
      <c r="RYO3" s="51"/>
      <c r="RYP3" s="51"/>
      <c r="RYQ3" s="51"/>
      <c r="RYU3" s="268"/>
      <c r="RYV3" s="268"/>
      <c r="RYW3" s="51"/>
      <c r="RYX3" s="51"/>
      <c r="RYY3" s="51"/>
      <c r="RZC3" s="268"/>
      <c r="RZD3" s="268"/>
      <c r="RZE3" s="51"/>
      <c r="RZF3" s="51"/>
      <c r="RZG3" s="51"/>
      <c r="RZK3" s="268"/>
      <c r="RZL3" s="268"/>
      <c r="RZM3" s="51"/>
      <c r="RZN3" s="51"/>
      <c r="RZO3" s="51"/>
      <c r="RZS3" s="268"/>
      <c r="RZT3" s="268"/>
      <c r="RZU3" s="51"/>
      <c r="RZV3" s="51"/>
      <c r="RZW3" s="51"/>
      <c r="SAA3" s="268"/>
      <c r="SAB3" s="268"/>
      <c r="SAC3" s="51"/>
      <c r="SAD3" s="51"/>
      <c r="SAE3" s="51"/>
      <c r="SAI3" s="268"/>
      <c r="SAJ3" s="268"/>
      <c r="SAK3" s="51"/>
      <c r="SAL3" s="51"/>
      <c r="SAM3" s="51"/>
      <c r="SAQ3" s="268"/>
      <c r="SAR3" s="268"/>
      <c r="SAS3" s="51"/>
      <c r="SAT3" s="51"/>
      <c r="SAU3" s="51"/>
      <c r="SAY3" s="268"/>
      <c r="SAZ3" s="268"/>
      <c r="SBA3" s="51"/>
      <c r="SBB3" s="51"/>
      <c r="SBC3" s="51"/>
      <c r="SBG3" s="268"/>
      <c r="SBH3" s="268"/>
      <c r="SBI3" s="51"/>
      <c r="SBJ3" s="51"/>
      <c r="SBK3" s="51"/>
      <c r="SBO3" s="268"/>
      <c r="SBP3" s="268"/>
      <c r="SBQ3" s="51"/>
      <c r="SBR3" s="51"/>
      <c r="SBS3" s="51"/>
      <c r="SBW3" s="268"/>
      <c r="SBX3" s="268"/>
      <c r="SBY3" s="51"/>
      <c r="SBZ3" s="51"/>
      <c r="SCA3" s="51"/>
      <c r="SCE3" s="268"/>
      <c r="SCF3" s="268"/>
      <c r="SCG3" s="51"/>
      <c r="SCH3" s="51"/>
      <c r="SCI3" s="51"/>
      <c r="SCM3" s="268"/>
      <c r="SCN3" s="268"/>
      <c r="SCO3" s="51"/>
      <c r="SCP3" s="51"/>
      <c r="SCQ3" s="51"/>
      <c r="SCU3" s="268"/>
      <c r="SCV3" s="268"/>
      <c r="SCW3" s="51"/>
      <c r="SCX3" s="51"/>
      <c r="SCY3" s="51"/>
      <c r="SDC3" s="268"/>
      <c r="SDD3" s="268"/>
      <c r="SDE3" s="51"/>
      <c r="SDF3" s="51"/>
      <c r="SDG3" s="51"/>
      <c r="SDK3" s="268"/>
      <c r="SDL3" s="268"/>
      <c r="SDM3" s="51"/>
      <c r="SDN3" s="51"/>
      <c r="SDO3" s="51"/>
      <c r="SDS3" s="268"/>
      <c r="SDT3" s="268"/>
      <c r="SDU3" s="51"/>
      <c r="SDV3" s="51"/>
      <c r="SDW3" s="51"/>
      <c r="SEA3" s="268"/>
      <c r="SEB3" s="268"/>
      <c r="SEC3" s="51"/>
      <c r="SED3" s="51"/>
      <c r="SEE3" s="51"/>
      <c r="SEI3" s="268"/>
      <c r="SEJ3" s="268"/>
      <c r="SEK3" s="51"/>
      <c r="SEL3" s="51"/>
      <c r="SEM3" s="51"/>
      <c r="SEQ3" s="268"/>
      <c r="SER3" s="268"/>
      <c r="SES3" s="51"/>
      <c r="SET3" s="51"/>
      <c r="SEU3" s="51"/>
      <c r="SEY3" s="268"/>
      <c r="SEZ3" s="268"/>
      <c r="SFA3" s="51"/>
      <c r="SFB3" s="51"/>
      <c r="SFC3" s="51"/>
      <c r="SFG3" s="268"/>
      <c r="SFH3" s="268"/>
      <c r="SFI3" s="51"/>
      <c r="SFJ3" s="51"/>
      <c r="SFK3" s="51"/>
      <c r="SFO3" s="268"/>
      <c r="SFP3" s="268"/>
      <c r="SFQ3" s="51"/>
      <c r="SFR3" s="51"/>
      <c r="SFS3" s="51"/>
      <c r="SFW3" s="268"/>
      <c r="SFX3" s="268"/>
      <c r="SFY3" s="51"/>
      <c r="SFZ3" s="51"/>
      <c r="SGA3" s="51"/>
      <c r="SGE3" s="268"/>
      <c r="SGF3" s="268"/>
      <c r="SGG3" s="51"/>
      <c r="SGH3" s="51"/>
      <c r="SGI3" s="51"/>
      <c r="SGM3" s="268"/>
      <c r="SGN3" s="268"/>
      <c r="SGO3" s="51"/>
      <c r="SGP3" s="51"/>
      <c r="SGQ3" s="51"/>
      <c r="SGU3" s="268"/>
      <c r="SGV3" s="268"/>
      <c r="SGW3" s="51"/>
      <c r="SGX3" s="51"/>
      <c r="SGY3" s="51"/>
      <c r="SHC3" s="268"/>
      <c r="SHD3" s="268"/>
      <c r="SHE3" s="51"/>
      <c r="SHF3" s="51"/>
      <c r="SHG3" s="51"/>
      <c r="SHK3" s="268"/>
      <c r="SHL3" s="268"/>
      <c r="SHM3" s="51"/>
      <c r="SHN3" s="51"/>
      <c r="SHO3" s="51"/>
      <c r="SHS3" s="268"/>
      <c r="SHT3" s="268"/>
      <c r="SHU3" s="51"/>
      <c r="SHV3" s="51"/>
      <c r="SHW3" s="51"/>
      <c r="SIA3" s="268"/>
      <c r="SIB3" s="268"/>
      <c r="SIC3" s="51"/>
      <c r="SID3" s="51"/>
      <c r="SIE3" s="51"/>
      <c r="SII3" s="268"/>
      <c r="SIJ3" s="268"/>
      <c r="SIK3" s="51"/>
      <c r="SIL3" s="51"/>
      <c r="SIM3" s="51"/>
      <c r="SIQ3" s="268"/>
      <c r="SIR3" s="268"/>
      <c r="SIS3" s="51"/>
      <c r="SIT3" s="51"/>
      <c r="SIU3" s="51"/>
      <c r="SIY3" s="268"/>
      <c r="SIZ3" s="268"/>
      <c r="SJA3" s="51"/>
      <c r="SJB3" s="51"/>
      <c r="SJC3" s="51"/>
      <c r="SJG3" s="268"/>
      <c r="SJH3" s="268"/>
      <c r="SJI3" s="51"/>
      <c r="SJJ3" s="51"/>
      <c r="SJK3" s="51"/>
      <c r="SJO3" s="268"/>
      <c r="SJP3" s="268"/>
      <c r="SJQ3" s="51"/>
      <c r="SJR3" s="51"/>
      <c r="SJS3" s="51"/>
      <c r="SJW3" s="268"/>
      <c r="SJX3" s="268"/>
      <c r="SJY3" s="51"/>
      <c r="SJZ3" s="51"/>
      <c r="SKA3" s="51"/>
      <c r="SKE3" s="268"/>
      <c r="SKF3" s="268"/>
      <c r="SKG3" s="51"/>
      <c r="SKH3" s="51"/>
      <c r="SKI3" s="51"/>
      <c r="SKM3" s="268"/>
      <c r="SKN3" s="268"/>
      <c r="SKO3" s="51"/>
      <c r="SKP3" s="51"/>
      <c r="SKQ3" s="51"/>
      <c r="SKU3" s="268"/>
      <c r="SKV3" s="268"/>
      <c r="SKW3" s="51"/>
      <c r="SKX3" s="51"/>
      <c r="SKY3" s="51"/>
      <c r="SLC3" s="268"/>
      <c r="SLD3" s="268"/>
      <c r="SLE3" s="51"/>
      <c r="SLF3" s="51"/>
      <c r="SLG3" s="51"/>
      <c r="SLK3" s="268"/>
      <c r="SLL3" s="268"/>
      <c r="SLM3" s="51"/>
      <c r="SLN3" s="51"/>
      <c r="SLO3" s="51"/>
      <c r="SLS3" s="268"/>
      <c r="SLT3" s="268"/>
      <c r="SLU3" s="51"/>
      <c r="SLV3" s="51"/>
      <c r="SLW3" s="51"/>
      <c r="SMA3" s="268"/>
      <c r="SMB3" s="268"/>
      <c r="SMC3" s="51"/>
      <c r="SMD3" s="51"/>
      <c r="SME3" s="51"/>
      <c r="SMI3" s="268"/>
      <c r="SMJ3" s="268"/>
      <c r="SMK3" s="51"/>
      <c r="SML3" s="51"/>
      <c r="SMM3" s="51"/>
      <c r="SMQ3" s="268"/>
      <c r="SMR3" s="268"/>
      <c r="SMS3" s="51"/>
      <c r="SMT3" s="51"/>
      <c r="SMU3" s="51"/>
      <c r="SMY3" s="268"/>
      <c r="SMZ3" s="268"/>
      <c r="SNA3" s="51"/>
      <c r="SNB3" s="51"/>
      <c r="SNC3" s="51"/>
      <c r="SNG3" s="268"/>
      <c r="SNH3" s="268"/>
      <c r="SNI3" s="51"/>
      <c r="SNJ3" s="51"/>
      <c r="SNK3" s="51"/>
      <c r="SNO3" s="268"/>
      <c r="SNP3" s="268"/>
      <c r="SNQ3" s="51"/>
      <c r="SNR3" s="51"/>
      <c r="SNS3" s="51"/>
      <c r="SNW3" s="268"/>
      <c r="SNX3" s="268"/>
      <c r="SNY3" s="51"/>
      <c r="SNZ3" s="51"/>
      <c r="SOA3" s="51"/>
      <c r="SOE3" s="268"/>
      <c r="SOF3" s="268"/>
      <c r="SOG3" s="51"/>
      <c r="SOH3" s="51"/>
      <c r="SOI3" s="51"/>
      <c r="SOM3" s="268"/>
      <c r="SON3" s="268"/>
      <c r="SOO3" s="51"/>
      <c r="SOP3" s="51"/>
      <c r="SOQ3" s="51"/>
      <c r="SOU3" s="268"/>
      <c r="SOV3" s="268"/>
      <c r="SOW3" s="51"/>
      <c r="SOX3" s="51"/>
      <c r="SOY3" s="51"/>
      <c r="SPC3" s="268"/>
      <c r="SPD3" s="268"/>
      <c r="SPE3" s="51"/>
      <c r="SPF3" s="51"/>
      <c r="SPG3" s="51"/>
      <c r="SPK3" s="268"/>
      <c r="SPL3" s="268"/>
      <c r="SPM3" s="51"/>
      <c r="SPN3" s="51"/>
      <c r="SPO3" s="51"/>
      <c r="SPS3" s="268"/>
      <c r="SPT3" s="268"/>
      <c r="SPU3" s="51"/>
      <c r="SPV3" s="51"/>
      <c r="SPW3" s="51"/>
      <c r="SQA3" s="268"/>
      <c r="SQB3" s="268"/>
      <c r="SQC3" s="51"/>
      <c r="SQD3" s="51"/>
      <c r="SQE3" s="51"/>
      <c r="SQI3" s="268"/>
      <c r="SQJ3" s="268"/>
      <c r="SQK3" s="51"/>
      <c r="SQL3" s="51"/>
      <c r="SQM3" s="51"/>
      <c r="SQQ3" s="268"/>
      <c r="SQR3" s="268"/>
      <c r="SQS3" s="51"/>
      <c r="SQT3" s="51"/>
      <c r="SQU3" s="51"/>
      <c r="SQY3" s="268"/>
      <c r="SQZ3" s="268"/>
      <c r="SRA3" s="51"/>
      <c r="SRB3" s="51"/>
      <c r="SRC3" s="51"/>
      <c r="SRG3" s="268"/>
      <c r="SRH3" s="268"/>
      <c r="SRI3" s="51"/>
      <c r="SRJ3" s="51"/>
      <c r="SRK3" s="51"/>
      <c r="SRO3" s="268"/>
      <c r="SRP3" s="268"/>
      <c r="SRQ3" s="51"/>
      <c r="SRR3" s="51"/>
      <c r="SRS3" s="51"/>
      <c r="SRW3" s="268"/>
      <c r="SRX3" s="268"/>
      <c r="SRY3" s="51"/>
      <c r="SRZ3" s="51"/>
      <c r="SSA3" s="51"/>
      <c r="SSE3" s="268"/>
      <c r="SSF3" s="268"/>
      <c r="SSG3" s="51"/>
      <c r="SSH3" s="51"/>
      <c r="SSI3" s="51"/>
      <c r="SSM3" s="268"/>
      <c r="SSN3" s="268"/>
      <c r="SSO3" s="51"/>
      <c r="SSP3" s="51"/>
      <c r="SSQ3" s="51"/>
      <c r="SSU3" s="268"/>
      <c r="SSV3" s="268"/>
      <c r="SSW3" s="51"/>
      <c r="SSX3" s="51"/>
      <c r="SSY3" s="51"/>
      <c r="STC3" s="268"/>
      <c r="STD3" s="268"/>
      <c r="STE3" s="51"/>
      <c r="STF3" s="51"/>
      <c r="STG3" s="51"/>
      <c r="STK3" s="268"/>
      <c r="STL3" s="268"/>
      <c r="STM3" s="51"/>
      <c r="STN3" s="51"/>
      <c r="STO3" s="51"/>
      <c r="STS3" s="268"/>
      <c r="STT3" s="268"/>
      <c r="STU3" s="51"/>
      <c r="STV3" s="51"/>
      <c r="STW3" s="51"/>
      <c r="SUA3" s="268"/>
      <c r="SUB3" s="268"/>
      <c r="SUC3" s="51"/>
      <c r="SUD3" s="51"/>
      <c r="SUE3" s="51"/>
      <c r="SUI3" s="268"/>
      <c r="SUJ3" s="268"/>
      <c r="SUK3" s="51"/>
      <c r="SUL3" s="51"/>
      <c r="SUM3" s="51"/>
      <c r="SUQ3" s="268"/>
      <c r="SUR3" s="268"/>
      <c r="SUS3" s="51"/>
      <c r="SUT3" s="51"/>
      <c r="SUU3" s="51"/>
      <c r="SUY3" s="268"/>
      <c r="SUZ3" s="268"/>
      <c r="SVA3" s="51"/>
      <c r="SVB3" s="51"/>
      <c r="SVC3" s="51"/>
      <c r="SVG3" s="268"/>
      <c r="SVH3" s="268"/>
      <c r="SVI3" s="51"/>
      <c r="SVJ3" s="51"/>
      <c r="SVK3" s="51"/>
      <c r="SVO3" s="268"/>
      <c r="SVP3" s="268"/>
      <c r="SVQ3" s="51"/>
      <c r="SVR3" s="51"/>
      <c r="SVS3" s="51"/>
      <c r="SVW3" s="268"/>
      <c r="SVX3" s="268"/>
      <c r="SVY3" s="51"/>
      <c r="SVZ3" s="51"/>
      <c r="SWA3" s="51"/>
      <c r="SWE3" s="268"/>
      <c r="SWF3" s="268"/>
      <c r="SWG3" s="51"/>
      <c r="SWH3" s="51"/>
      <c r="SWI3" s="51"/>
      <c r="SWM3" s="268"/>
      <c r="SWN3" s="268"/>
      <c r="SWO3" s="51"/>
      <c r="SWP3" s="51"/>
      <c r="SWQ3" s="51"/>
      <c r="SWU3" s="268"/>
      <c r="SWV3" s="268"/>
      <c r="SWW3" s="51"/>
      <c r="SWX3" s="51"/>
      <c r="SWY3" s="51"/>
      <c r="SXC3" s="268"/>
      <c r="SXD3" s="268"/>
      <c r="SXE3" s="51"/>
      <c r="SXF3" s="51"/>
      <c r="SXG3" s="51"/>
      <c r="SXK3" s="268"/>
      <c r="SXL3" s="268"/>
      <c r="SXM3" s="51"/>
      <c r="SXN3" s="51"/>
      <c r="SXO3" s="51"/>
      <c r="SXS3" s="268"/>
      <c r="SXT3" s="268"/>
      <c r="SXU3" s="51"/>
      <c r="SXV3" s="51"/>
      <c r="SXW3" s="51"/>
      <c r="SYA3" s="268"/>
      <c r="SYB3" s="268"/>
      <c r="SYC3" s="51"/>
      <c r="SYD3" s="51"/>
      <c r="SYE3" s="51"/>
      <c r="SYI3" s="268"/>
      <c r="SYJ3" s="268"/>
      <c r="SYK3" s="51"/>
      <c r="SYL3" s="51"/>
      <c r="SYM3" s="51"/>
      <c r="SYQ3" s="268"/>
      <c r="SYR3" s="268"/>
      <c r="SYS3" s="51"/>
      <c r="SYT3" s="51"/>
      <c r="SYU3" s="51"/>
      <c r="SYY3" s="268"/>
      <c r="SYZ3" s="268"/>
      <c r="SZA3" s="51"/>
      <c r="SZB3" s="51"/>
      <c r="SZC3" s="51"/>
      <c r="SZG3" s="268"/>
      <c r="SZH3" s="268"/>
      <c r="SZI3" s="51"/>
      <c r="SZJ3" s="51"/>
      <c r="SZK3" s="51"/>
      <c r="SZO3" s="268"/>
      <c r="SZP3" s="268"/>
      <c r="SZQ3" s="51"/>
      <c r="SZR3" s="51"/>
      <c r="SZS3" s="51"/>
      <c r="SZW3" s="268"/>
      <c r="SZX3" s="268"/>
      <c r="SZY3" s="51"/>
      <c r="SZZ3" s="51"/>
      <c r="TAA3" s="51"/>
      <c r="TAE3" s="268"/>
      <c r="TAF3" s="268"/>
      <c r="TAG3" s="51"/>
      <c r="TAH3" s="51"/>
      <c r="TAI3" s="51"/>
      <c r="TAM3" s="268"/>
      <c r="TAN3" s="268"/>
      <c r="TAO3" s="51"/>
      <c r="TAP3" s="51"/>
      <c r="TAQ3" s="51"/>
      <c r="TAU3" s="268"/>
      <c r="TAV3" s="268"/>
      <c r="TAW3" s="51"/>
      <c r="TAX3" s="51"/>
      <c r="TAY3" s="51"/>
      <c r="TBC3" s="268"/>
      <c r="TBD3" s="268"/>
      <c r="TBE3" s="51"/>
      <c r="TBF3" s="51"/>
      <c r="TBG3" s="51"/>
      <c r="TBK3" s="268"/>
      <c r="TBL3" s="268"/>
      <c r="TBM3" s="51"/>
      <c r="TBN3" s="51"/>
      <c r="TBO3" s="51"/>
      <c r="TBS3" s="268"/>
      <c r="TBT3" s="268"/>
      <c r="TBU3" s="51"/>
      <c r="TBV3" s="51"/>
      <c r="TBW3" s="51"/>
      <c r="TCA3" s="268"/>
      <c r="TCB3" s="268"/>
      <c r="TCC3" s="51"/>
      <c r="TCD3" s="51"/>
      <c r="TCE3" s="51"/>
      <c r="TCI3" s="268"/>
      <c r="TCJ3" s="268"/>
      <c r="TCK3" s="51"/>
      <c r="TCL3" s="51"/>
      <c r="TCM3" s="51"/>
      <c r="TCQ3" s="268"/>
      <c r="TCR3" s="268"/>
      <c r="TCS3" s="51"/>
      <c r="TCT3" s="51"/>
      <c r="TCU3" s="51"/>
      <c r="TCY3" s="268"/>
      <c r="TCZ3" s="268"/>
      <c r="TDA3" s="51"/>
      <c r="TDB3" s="51"/>
      <c r="TDC3" s="51"/>
      <c r="TDG3" s="268"/>
      <c r="TDH3" s="268"/>
      <c r="TDI3" s="51"/>
      <c r="TDJ3" s="51"/>
      <c r="TDK3" s="51"/>
      <c r="TDO3" s="268"/>
      <c r="TDP3" s="268"/>
      <c r="TDQ3" s="51"/>
      <c r="TDR3" s="51"/>
      <c r="TDS3" s="51"/>
      <c r="TDW3" s="268"/>
      <c r="TDX3" s="268"/>
      <c r="TDY3" s="51"/>
      <c r="TDZ3" s="51"/>
      <c r="TEA3" s="51"/>
      <c r="TEE3" s="268"/>
      <c r="TEF3" s="268"/>
      <c r="TEG3" s="51"/>
      <c r="TEH3" s="51"/>
      <c r="TEI3" s="51"/>
      <c r="TEM3" s="268"/>
      <c r="TEN3" s="268"/>
      <c r="TEO3" s="51"/>
      <c r="TEP3" s="51"/>
      <c r="TEQ3" s="51"/>
      <c r="TEU3" s="268"/>
      <c r="TEV3" s="268"/>
      <c r="TEW3" s="51"/>
      <c r="TEX3" s="51"/>
      <c r="TEY3" s="51"/>
      <c r="TFC3" s="268"/>
      <c r="TFD3" s="268"/>
      <c r="TFE3" s="51"/>
      <c r="TFF3" s="51"/>
      <c r="TFG3" s="51"/>
      <c r="TFK3" s="268"/>
      <c r="TFL3" s="268"/>
      <c r="TFM3" s="51"/>
      <c r="TFN3" s="51"/>
      <c r="TFO3" s="51"/>
      <c r="TFS3" s="268"/>
      <c r="TFT3" s="268"/>
      <c r="TFU3" s="51"/>
      <c r="TFV3" s="51"/>
      <c r="TFW3" s="51"/>
      <c r="TGA3" s="268"/>
      <c r="TGB3" s="268"/>
      <c r="TGC3" s="51"/>
      <c r="TGD3" s="51"/>
      <c r="TGE3" s="51"/>
      <c r="TGI3" s="268"/>
      <c r="TGJ3" s="268"/>
      <c r="TGK3" s="51"/>
      <c r="TGL3" s="51"/>
      <c r="TGM3" s="51"/>
      <c r="TGQ3" s="268"/>
      <c r="TGR3" s="268"/>
      <c r="TGS3" s="51"/>
      <c r="TGT3" s="51"/>
      <c r="TGU3" s="51"/>
      <c r="TGY3" s="268"/>
      <c r="TGZ3" s="268"/>
      <c r="THA3" s="51"/>
      <c r="THB3" s="51"/>
      <c r="THC3" s="51"/>
      <c r="THG3" s="268"/>
      <c r="THH3" s="268"/>
      <c r="THI3" s="51"/>
      <c r="THJ3" s="51"/>
      <c r="THK3" s="51"/>
      <c r="THO3" s="268"/>
      <c r="THP3" s="268"/>
      <c r="THQ3" s="51"/>
      <c r="THR3" s="51"/>
      <c r="THS3" s="51"/>
      <c r="THW3" s="268"/>
      <c r="THX3" s="268"/>
      <c r="THY3" s="51"/>
      <c r="THZ3" s="51"/>
      <c r="TIA3" s="51"/>
      <c r="TIE3" s="268"/>
      <c r="TIF3" s="268"/>
      <c r="TIG3" s="51"/>
      <c r="TIH3" s="51"/>
      <c r="TII3" s="51"/>
      <c r="TIM3" s="268"/>
      <c r="TIN3" s="268"/>
      <c r="TIO3" s="51"/>
      <c r="TIP3" s="51"/>
      <c r="TIQ3" s="51"/>
      <c r="TIU3" s="268"/>
      <c r="TIV3" s="268"/>
      <c r="TIW3" s="51"/>
      <c r="TIX3" s="51"/>
      <c r="TIY3" s="51"/>
      <c r="TJC3" s="268"/>
      <c r="TJD3" s="268"/>
      <c r="TJE3" s="51"/>
      <c r="TJF3" s="51"/>
      <c r="TJG3" s="51"/>
      <c r="TJK3" s="268"/>
      <c r="TJL3" s="268"/>
      <c r="TJM3" s="51"/>
      <c r="TJN3" s="51"/>
      <c r="TJO3" s="51"/>
      <c r="TJS3" s="268"/>
      <c r="TJT3" s="268"/>
      <c r="TJU3" s="51"/>
      <c r="TJV3" s="51"/>
      <c r="TJW3" s="51"/>
      <c r="TKA3" s="268"/>
      <c r="TKB3" s="268"/>
      <c r="TKC3" s="51"/>
      <c r="TKD3" s="51"/>
      <c r="TKE3" s="51"/>
      <c r="TKI3" s="268"/>
      <c r="TKJ3" s="268"/>
      <c r="TKK3" s="51"/>
      <c r="TKL3" s="51"/>
      <c r="TKM3" s="51"/>
      <c r="TKQ3" s="268"/>
      <c r="TKR3" s="268"/>
      <c r="TKS3" s="51"/>
      <c r="TKT3" s="51"/>
      <c r="TKU3" s="51"/>
      <c r="TKY3" s="268"/>
      <c r="TKZ3" s="268"/>
      <c r="TLA3" s="51"/>
      <c r="TLB3" s="51"/>
      <c r="TLC3" s="51"/>
      <c r="TLG3" s="268"/>
      <c r="TLH3" s="268"/>
      <c r="TLI3" s="51"/>
      <c r="TLJ3" s="51"/>
      <c r="TLK3" s="51"/>
      <c r="TLO3" s="268"/>
      <c r="TLP3" s="268"/>
      <c r="TLQ3" s="51"/>
      <c r="TLR3" s="51"/>
      <c r="TLS3" s="51"/>
      <c r="TLW3" s="268"/>
      <c r="TLX3" s="268"/>
      <c r="TLY3" s="51"/>
      <c r="TLZ3" s="51"/>
      <c r="TMA3" s="51"/>
      <c r="TME3" s="268"/>
      <c r="TMF3" s="268"/>
      <c r="TMG3" s="51"/>
      <c r="TMH3" s="51"/>
      <c r="TMI3" s="51"/>
      <c r="TMM3" s="268"/>
      <c r="TMN3" s="268"/>
      <c r="TMO3" s="51"/>
      <c r="TMP3" s="51"/>
      <c r="TMQ3" s="51"/>
      <c r="TMU3" s="268"/>
      <c r="TMV3" s="268"/>
      <c r="TMW3" s="51"/>
      <c r="TMX3" s="51"/>
      <c r="TMY3" s="51"/>
      <c r="TNC3" s="268"/>
      <c r="TND3" s="268"/>
      <c r="TNE3" s="51"/>
      <c r="TNF3" s="51"/>
      <c r="TNG3" s="51"/>
      <c r="TNK3" s="268"/>
      <c r="TNL3" s="268"/>
      <c r="TNM3" s="51"/>
      <c r="TNN3" s="51"/>
      <c r="TNO3" s="51"/>
      <c r="TNS3" s="268"/>
      <c r="TNT3" s="268"/>
      <c r="TNU3" s="51"/>
      <c r="TNV3" s="51"/>
      <c r="TNW3" s="51"/>
      <c r="TOA3" s="268"/>
      <c r="TOB3" s="268"/>
      <c r="TOC3" s="51"/>
      <c r="TOD3" s="51"/>
      <c r="TOE3" s="51"/>
      <c r="TOI3" s="268"/>
      <c r="TOJ3" s="268"/>
      <c r="TOK3" s="51"/>
      <c r="TOL3" s="51"/>
      <c r="TOM3" s="51"/>
      <c r="TOQ3" s="268"/>
      <c r="TOR3" s="268"/>
      <c r="TOS3" s="51"/>
      <c r="TOT3" s="51"/>
      <c r="TOU3" s="51"/>
      <c r="TOY3" s="268"/>
      <c r="TOZ3" s="268"/>
      <c r="TPA3" s="51"/>
      <c r="TPB3" s="51"/>
      <c r="TPC3" s="51"/>
      <c r="TPG3" s="268"/>
      <c r="TPH3" s="268"/>
      <c r="TPI3" s="51"/>
      <c r="TPJ3" s="51"/>
      <c r="TPK3" s="51"/>
      <c r="TPO3" s="268"/>
      <c r="TPP3" s="268"/>
      <c r="TPQ3" s="51"/>
      <c r="TPR3" s="51"/>
      <c r="TPS3" s="51"/>
      <c r="TPW3" s="268"/>
      <c r="TPX3" s="268"/>
      <c r="TPY3" s="51"/>
      <c r="TPZ3" s="51"/>
      <c r="TQA3" s="51"/>
      <c r="TQE3" s="268"/>
      <c r="TQF3" s="268"/>
      <c r="TQG3" s="51"/>
      <c r="TQH3" s="51"/>
      <c r="TQI3" s="51"/>
      <c r="TQM3" s="268"/>
      <c r="TQN3" s="268"/>
      <c r="TQO3" s="51"/>
      <c r="TQP3" s="51"/>
      <c r="TQQ3" s="51"/>
      <c r="TQU3" s="268"/>
      <c r="TQV3" s="268"/>
      <c r="TQW3" s="51"/>
      <c r="TQX3" s="51"/>
      <c r="TQY3" s="51"/>
      <c r="TRC3" s="268"/>
      <c r="TRD3" s="268"/>
      <c r="TRE3" s="51"/>
      <c r="TRF3" s="51"/>
      <c r="TRG3" s="51"/>
      <c r="TRK3" s="268"/>
      <c r="TRL3" s="268"/>
      <c r="TRM3" s="51"/>
      <c r="TRN3" s="51"/>
      <c r="TRO3" s="51"/>
      <c r="TRS3" s="268"/>
      <c r="TRT3" s="268"/>
      <c r="TRU3" s="51"/>
      <c r="TRV3" s="51"/>
      <c r="TRW3" s="51"/>
      <c r="TSA3" s="268"/>
      <c r="TSB3" s="268"/>
      <c r="TSC3" s="51"/>
      <c r="TSD3" s="51"/>
      <c r="TSE3" s="51"/>
      <c r="TSI3" s="268"/>
      <c r="TSJ3" s="268"/>
      <c r="TSK3" s="51"/>
      <c r="TSL3" s="51"/>
      <c r="TSM3" s="51"/>
      <c r="TSQ3" s="268"/>
      <c r="TSR3" s="268"/>
      <c r="TSS3" s="51"/>
      <c r="TST3" s="51"/>
      <c r="TSU3" s="51"/>
      <c r="TSY3" s="268"/>
      <c r="TSZ3" s="268"/>
      <c r="TTA3" s="51"/>
      <c r="TTB3" s="51"/>
      <c r="TTC3" s="51"/>
      <c r="TTG3" s="268"/>
      <c r="TTH3" s="268"/>
      <c r="TTI3" s="51"/>
      <c r="TTJ3" s="51"/>
      <c r="TTK3" s="51"/>
      <c r="TTO3" s="268"/>
      <c r="TTP3" s="268"/>
      <c r="TTQ3" s="51"/>
      <c r="TTR3" s="51"/>
      <c r="TTS3" s="51"/>
      <c r="TTW3" s="268"/>
      <c r="TTX3" s="268"/>
      <c r="TTY3" s="51"/>
      <c r="TTZ3" s="51"/>
      <c r="TUA3" s="51"/>
      <c r="TUE3" s="268"/>
      <c r="TUF3" s="268"/>
      <c r="TUG3" s="51"/>
      <c r="TUH3" s="51"/>
      <c r="TUI3" s="51"/>
      <c r="TUM3" s="268"/>
      <c r="TUN3" s="268"/>
      <c r="TUO3" s="51"/>
      <c r="TUP3" s="51"/>
      <c r="TUQ3" s="51"/>
      <c r="TUU3" s="268"/>
      <c r="TUV3" s="268"/>
      <c r="TUW3" s="51"/>
      <c r="TUX3" s="51"/>
      <c r="TUY3" s="51"/>
      <c r="TVC3" s="268"/>
      <c r="TVD3" s="268"/>
      <c r="TVE3" s="51"/>
      <c r="TVF3" s="51"/>
      <c r="TVG3" s="51"/>
      <c r="TVK3" s="268"/>
      <c r="TVL3" s="268"/>
      <c r="TVM3" s="51"/>
      <c r="TVN3" s="51"/>
      <c r="TVO3" s="51"/>
      <c r="TVS3" s="268"/>
      <c r="TVT3" s="268"/>
      <c r="TVU3" s="51"/>
      <c r="TVV3" s="51"/>
      <c r="TVW3" s="51"/>
      <c r="TWA3" s="268"/>
      <c r="TWB3" s="268"/>
      <c r="TWC3" s="51"/>
      <c r="TWD3" s="51"/>
      <c r="TWE3" s="51"/>
      <c r="TWI3" s="268"/>
      <c r="TWJ3" s="268"/>
      <c r="TWK3" s="51"/>
      <c r="TWL3" s="51"/>
      <c r="TWM3" s="51"/>
      <c r="TWQ3" s="268"/>
      <c r="TWR3" s="268"/>
      <c r="TWS3" s="51"/>
      <c r="TWT3" s="51"/>
      <c r="TWU3" s="51"/>
      <c r="TWY3" s="268"/>
      <c r="TWZ3" s="268"/>
      <c r="TXA3" s="51"/>
      <c r="TXB3" s="51"/>
      <c r="TXC3" s="51"/>
      <c r="TXG3" s="268"/>
      <c r="TXH3" s="268"/>
      <c r="TXI3" s="51"/>
      <c r="TXJ3" s="51"/>
      <c r="TXK3" s="51"/>
      <c r="TXO3" s="268"/>
      <c r="TXP3" s="268"/>
      <c r="TXQ3" s="51"/>
      <c r="TXR3" s="51"/>
      <c r="TXS3" s="51"/>
      <c r="TXW3" s="268"/>
      <c r="TXX3" s="268"/>
      <c r="TXY3" s="51"/>
      <c r="TXZ3" s="51"/>
      <c r="TYA3" s="51"/>
      <c r="TYE3" s="268"/>
      <c r="TYF3" s="268"/>
      <c r="TYG3" s="51"/>
      <c r="TYH3" s="51"/>
      <c r="TYI3" s="51"/>
      <c r="TYM3" s="268"/>
      <c r="TYN3" s="268"/>
      <c r="TYO3" s="51"/>
      <c r="TYP3" s="51"/>
      <c r="TYQ3" s="51"/>
      <c r="TYU3" s="268"/>
      <c r="TYV3" s="268"/>
      <c r="TYW3" s="51"/>
      <c r="TYX3" s="51"/>
      <c r="TYY3" s="51"/>
      <c r="TZC3" s="268"/>
      <c r="TZD3" s="268"/>
      <c r="TZE3" s="51"/>
      <c r="TZF3" s="51"/>
      <c r="TZG3" s="51"/>
      <c r="TZK3" s="268"/>
      <c r="TZL3" s="268"/>
      <c r="TZM3" s="51"/>
      <c r="TZN3" s="51"/>
      <c r="TZO3" s="51"/>
      <c r="TZS3" s="268"/>
      <c r="TZT3" s="268"/>
      <c r="TZU3" s="51"/>
      <c r="TZV3" s="51"/>
      <c r="TZW3" s="51"/>
      <c r="UAA3" s="268"/>
      <c r="UAB3" s="268"/>
      <c r="UAC3" s="51"/>
      <c r="UAD3" s="51"/>
      <c r="UAE3" s="51"/>
      <c r="UAI3" s="268"/>
      <c r="UAJ3" s="268"/>
      <c r="UAK3" s="51"/>
      <c r="UAL3" s="51"/>
      <c r="UAM3" s="51"/>
      <c r="UAQ3" s="268"/>
      <c r="UAR3" s="268"/>
      <c r="UAS3" s="51"/>
      <c r="UAT3" s="51"/>
      <c r="UAU3" s="51"/>
      <c r="UAY3" s="268"/>
      <c r="UAZ3" s="268"/>
      <c r="UBA3" s="51"/>
      <c r="UBB3" s="51"/>
      <c r="UBC3" s="51"/>
      <c r="UBG3" s="268"/>
      <c r="UBH3" s="268"/>
      <c r="UBI3" s="51"/>
      <c r="UBJ3" s="51"/>
      <c r="UBK3" s="51"/>
      <c r="UBO3" s="268"/>
      <c r="UBP3" s="268"/>
      <c r="UBQ3" s="51"/>
      <c r="UBR3" s="51"/>
      <c r="UBS3" s="51"/>
      <c r="UBW3" s="268"/>
      <c r="UBX3" s="268"/>
      <c r="UBY3" s="51"/>
      <c r="UBZ3" s="51"/>
      <c r="UCA3" s="51"/>
      <c r="UCE3" s="268"/>
      <c r="UCF3" s="268"/>
      <c r="UCG3" s="51"/>
      <c r="UCH3" s="51"/>
      <c r="UCI3" s="51"/>
      <c r="UCM3" s="268"/>
      <c r="UCN3" s="268"/>
      <c r="UCO3" s="51"/>
      <c r="UCP3" s="51"/>
      <c r="UCQ3" s="51"/>
      <c r="UCU3" s="268"/>
      <c r="UCV3" s="268"/>
      <c r="UCW3" s="51"/>
      <c r="UCX3" s="51"/>
      <c r="UCY3" s="51"/>
      <c r="UDC3" s="268"/>
      <c r="UDD3" s="268"/>
      <c r="UDE3" s="51"/>
      <c r="UDF3" s="51"/>
      <c r="UDG3" s="51"/>
      <c r="UDK3" s="268"/>
      <c r="UDL3" s="268"/>
      <c r="UDM3" s="51"/>
      <c r="UDN3" s="51"/>
      <c r="UDO3" s="51"/>
      <c r="UDS3" s="268"/>
      <c r="UDT3" s="268"/>
      <c r="UDU3" s="51"/>
      <c r="UDV3" s="51"/>
      <c r="UDW3" s="51"/>
      <c r="UEA3" s="268"/>
      <c r="UEB3" s="268"/>
      <c r="UEC3" s="51"/>
      <c r="UED3" s="51"/>
      <c r="UEE3" s="51"/>
      <c r="UEI3" s="268"/>
      <c r="UEJ3" s="268"/>
      <c r="UEK3" s="51"/>
      <c r="UEL3" s="51"/>
      <c r="UEM3" s="51"/>
      <c r="UEQ3" s="268"/>
      <c r="UER3" s="268"/>
      <c r="UES3" s="51"/>
      <c r="UET3" s="51"/>
      <c r="UEU3" s="51"/>
      <c r="UEY3" s="268"/>
      <c r="UEZ3" s="268"/>
      <c r="UFA3" s="51"/>
      <c r="UFB3" s="51"/>
      <c r="UFC3" s="51"/>
      <c r="UFG3" s="268"/>
      <c r="UFH3" s="268"/>
      <c r="UFI3" s="51"/>
      <c r="UFJ3" s="51"/>
      <c r="UFK3" s="51"/>
      <c r="UFO3" s="268"/>
      <c r="UFP3" s="268"/>
      <c r="UFQ3" s="51"/>
      <c r="UFR3" s="51"/>
      <c r="UFS3" s="51"/>
      <c r="UFW3" s="268"/>
      <c r="UFX3" s="268"/>
      <c r="UFY3" s="51"/>
      <c r="UFZ3" s="51"/>
      <c r="UGA3" s="51"/>
      <c r="UGE3" s="268"/>
      <c r="UGF3" s="268"/>
      <c r="UGG3" s="51"/>
      <c r="UGH3" s="51"/>
      <c r="UGI3" s="51"/>
      <c r="UGM3" s="268"/>
      <c r="UGN3" s="268"/>
      <c r="UGO3" s="51"/>
      <c r="UGP3" s="51"/>
      <c r="UGQ3" s="51"/>
      <c r="UGU3" s="268"/>
      <c r="UGV3" s="268"/>
      <c r="UGW3" s="51"/>
      <c r="UGX3" s="51"/>
      <c r="UGY3" s="51"/>
      <c r="UHC3" s="268"/>
      <c r="UHD3" s="268"/>
      <c r="UHE3" s="51"/>
      <c r="UHF3" s="51"/>
      <c r="UHG3" s="51"/>
      <c r="UHK3" s="268"/>
      <c r="UHL3" s="268"/>
      <c r="UHM3" s="51"/>
      <c r="UHN3" s="51"/>
      <c r="UHO3" s="51"/>
      <c r="UHS3" s="268"/>
      <c r="UHT3" s="268"/>
      <c r="UHU3" s="51"/>
      <c r="UHV3" s="51"/>
      <c r="UHW3" s="51"/>
      <c r="UIA3" s="268"/>
      <c r="UIB3" s="268"/>
      <c r="UIC3" s="51"/>
      <c r="UID3" s="51"/>
      <c r="UIE3" s="51"/>
      <c r="UII3" s="268"/>
      <c r="UIJ3" s="268"/>
      <c r="UIK3" s="51"/>
      <c r="UIL3" s="51"/>
      <c r="UIM3" s="51"/>
      <c r="UIQ3" s="268"/>
      <c r="UIR3" s="268"/>
      <c r="UIS3" s="51"/>
      <c r="UIT3" s="51"/>
      <c r="UIU3" s="51"/>
      <c r="UIY3" s="268"/>
      <c r="UIZ3" s="268"/>
      <c r="UJA3" s="51"/>
      <c r="UJB3" s="51"/>
      <c r="UJC3" s="51"/>
      <c r="UJG3" s="268"/>
      <c r="UJH3" s="268"/>
      <c r="UJI3" s="51"/>
      <c r="UJJ3" s="51"/>
      <c r="UJK3" s="51"/>
      <c r="UJO3" s="268"/>
      <c r="UJP3" s="268"/>
      <c r="UJQ3" s="51"/>
      <c r="UJR3" s="51"/>
      <c r="UJS3" s="51"/>
      <c r="UJW3" s="268"/>
      <c r="UJX3" s="268"/>
      <c r="UJY3" s="51"/>
      <c r="UJZ3" s="51"/>
      <c r="UKA3" s="51"/>
      <c r="UKE3" s="268"/>
      <c r="UKF3" s="268"/>
      <c r="UKG3" s="51"/>
      <c r="UKH3" s="51"/>
      <c r="UKI3" s="51"/>
      <c r="UKM3" s="268"/>
      <c r="UKN3" s="268"/>
      <c r="UKO3" s="51"/>
      <c r="UKP3" s="51"/>
      <c r="UKQ3" s="51"/>
      <c r="UKU3" s="268"/>
      <c r="UKV3" s="268"/>
      <c r="UKW3" s="51"/>
      <c r="UKX3" s="51"/>
      <c r="UKY3" s="51"/>
      <c r="ULC3" s="268"/>
      <c r="ULD3" s="268"/>
      <c r="ULE3" s="51"/>
      <c r="ULF3" s="51"/>
      <c r="ULG3" s="51"/>
      <c r="ULK3" s="268"/>
      <c r="ULL3" s="268"/>
      <c r="ULM3" s="51"/>
      <c r="ULN3" s="51"/>
      <c r="ULO3" s="51"/>
      <c r="ULS3" s="268"/>
      <c r="ULT3" s="268"/>
      <c r="ULU3" s="51"/>
      <c r="ULV3" s="51"/>
      <c r="ULW3" s="51"/>
      <c r="UMA3" s="268"/>
      <c r="UMB3" s="268"/>
      <c r="UMC3" s="51"/>
      <c r="UMD3" s="51"/>
      <c r="UME3" s="51"/>
      <c r="UMI3" s="268"/>
      <c r="UMJ3" s="268"/>
      <c r="UMK3" s="51"/>
      <c r="UML3" s="51"/>
      <c r="UMM3" s="51"/>
      <c r="UMQ3" s="268"/>
      <c r="UMR3" s="268"/>
      <c r="UMS3" s="51"/>
      <c r="UMT3" s="51"/>
      <c r="UMU3" s="51"/>
      <c r="UMY3" s="268"/>
      <c r="UMZ3" s="268"/>
      <c r="UNA3" s="51"/>
      <c r="UNB3" s="51"/>
      <c r="UNC3" s="51"/>
      <c r="UNG3" s="268"/>
      <c r="UNH3" s="268"/>
      <c r="UNI3" s="51"/>
      <c r="UNJ3" s="51"/>
      <c r="UNK3" s="51"/>
      <c r="UNO3" s="268"/>
      <c r="UNP3" s="268"/>
      <c r="UNQ3" s="51"/>
      <c r="UNR3" s="51"/>
      <c r="UNS3" s="51"/>
      <c r="UNW3" s="268"/>
      <c r="UNX3" s="268"/>
      <c r="UNY3" s="51"/>
      <c r="UNZ3" s="51"/>
      <c r="UOA3" s="51"/>
      <c r="UOE3" s="268"/>
      <c r="UOF3" s="268"/>
      <c r="UOG3" s="51"/>
      <c r="UOH3" s="51"/>
      <c r="UOI3" s="51"/>
      <c r="UOM3" s="268"/>
      <c r="UON3" s="268"/>
      <c r="UOO3" s="51"/>
      <c r="UOP3" s="51"/>
      <c r="UOQ3" s="51"/>
      <c r="UOU3" s="268"/>
      <c r="UOV3" s="268"/>
      <c r="UOW3" s="51"/>
      <c r="UOX3" s="51"/>
      <c r="UOY3" s="51"/>
      <c r="UPC3" s="268"/>
      <c r="UPD3" s="268"/>
      <c r="UPE3" s="51"/>
      <c r="UPF3" s="51"/>
      <c r="UPG3" s="51"/>
      <c r="UPK3" s="268"/>
      <c r="UPL3" s="268"/>
      <c r="UPM3" s="51"/>
      <c r="UPN3" s="51"/>
      <c r="UPO3" s="51"/>
      <c r="UPS3" s="268"/>
      <c r="UPT3" s="268"/>
      <c r="UPU3" s="51"/>
      <c r="UPV3" s="51"/>
      <c r="UPW3" s="51"/>
      <c r="UQA3" s="268"/>
      <c r="UQB3" s="268"/>
      <c r="UQC3" s="51"/>
      <c r="UQD3" s="51"/>
      <c r="UQE3" s="51"/>
      <c r="UQI3" s="268"/>
      <c r="UQJ3" s="268"/>
      <c r="UQK3" s="51"/>
      <c r="UQL3" s="51"/>
      <c r="UQM3" s="51"/>
      <c r="UQQ3" s="268"/>
      <c r="UQR3" s="268"/>
      <c r="UQS3" s="51"/>
      <c r="UQT3" s="51"/>
      <c r="UQU3" s="51"/>
      <c r="UQY3" s="268"/>
      <c r="UQZ3" s="268"/>
      <c r="URA3" s="51"/>
      <c r="URB3" s="51"/>
      <c r="URC3" s="51"/>
      <c r="URG3" s="268"/>
      <c r="URH3" s="268"/>
      <c r="URI3" s="51"/>
      <c r="URJ3" s="51"/>
      <c r="URK3" s="51"/>
      <c r="URO3" s="268"/>
      <c r="URP3" s="268"/>
      <c r="URQ3" s="51"/>
      <c r="URR3" s="51"/>
      <c r="URS3" s="51"/>
      <c r="URW3" s="268"/>
      <c r="URX3" s="268"/>
      <c r="URY3" s="51"/>
      <c r="URZ3" s="51"/>
      <c r="USA3" s="51"/>
      <c r="USE3" s="268"/>
      <c r="USF3" s="268"/>
      <c r="USG3" s="51"/>
      <c r="USH3" s="51"/>
      <c r="USI3" s="51"/>
      <c r="USM3" s="268"/>
      <c r="USN3" s="268"/>
      <c r="USO3" s="51"/>
      <c r="USP3" s="51"/>
      <c r="USQ3" s="51"/>
      <c r="USU3" s="268"/>
      <c r="USV3" s="268"/>
      <c r="USW3" s="51"/>
      <c r="USX3" s="51"/>
      <c r="USY3" s="51"/>
      <c r="UTC3" s="268"/>
      <c r="UTD3" s="268"/>
      <c r="UTE3" s="51"/>
      <c r="UTF3" s="51"/>
      <c r="UTG3" s="51"/>
      <c r="UTK3" s="268"/>
      <c r="UTL3" s="268"/>
      <c r="UTM3" s="51"/>
      <c r="UTN3" s="51"/>
      <c r="UTO3" s="51"/>
      <c r="UTS3" s="268"/>
      <c r="UTT3" s="268"/>
      <c r="UTU3" s="51"/>
      <c r="UTV3" s="51"/>
      <c r="UTW3" s="51"/>
      <c r="UUA3" s="268"/>
      <c r="UUB3" s="268"/>
      <c r="UUC3" s="51"/>
      <c r="UUD3" s="51"/>
      <c r="UUE3" s="51"/>
      <c r="UUI3" s="268"/>
      <c r="UUJ3" s="268"/>
      <c r="UUK3" s="51"/>
      <c r="UUL3" s="51"/>
      <c r="UUM3" s="51"/>
      <c r="UUQ3" s="268"/>
      <c r="UUR3" s="268"/>
      <c r="UUS3" s="51"/>
      <c r="UUT3" s="51"/>
      <c r="UUU3" s="51"/>
      <c r="UUY3" s="268"/>
      <c r="UUZ3" s="268"/>
      <c r="UVA3" s="51"/>
      <c r="UVB3" s="51"/>
      <c r="UVC3" s="51"/>
      <c r="UVG3" s="268"/>
      <c r="UVH3" s="268"/>
      <c r="UVI3" s="51"/>
      <c r="UVJ3" s="51"/>
      <c r="UVK3" s="51"/>
      <c r="UVO3" s="268"/>
      <c r="UVP3" s="268"/>
      <c r="UVQ3" s="51"/>
      <c r="UVR3" s="51"/>
      <c r="UVS3" s="51"/>
      <c r="UVW3" s="268"/>
      <c r="UVX3" s="268"/>
      <c r="UVY3" s="51"/>
      <c r="UVZ3" s="51"/>
      <c r="UWA3" s="51"/>
      <c r="UWE3" s="268"/>
      <c r="UWF3" s="268"/>
      <c r="UWG3" s="51"/>
      <c r="UWH3" s="51"/>
      <c r="UWI3" s="51"/>
      <c r="UWM3" s="268"/>
      <c r="UWN3" s="268"/>
      <c r="UWO3" s="51"/>
      <c r="UWP3" s="51"/>
      <c r="UWQ3" s="51"/>
      <c r="UWU3" s="268"/>
      <c r="UWV3" s="268"/>
      <c r="UWW3" s="51"/>
      <c r="UWX3" s="51"/>
      <c r="UWY3" s="51"/>
      <c r="UXC3" s="268"/>
      <c r="UXD3" s="268"/>
      <c r="UXE3" s="51"/>
      <c r="UXF3" s="51"/>
      <c r="UXG3" s="51"/>
      <c r="UXK3" s="268"/>
      <c r="UXL3" s="268"/>
      <c r="UXM3" s="51"/>
      <c r="UXN3" s="51"/>
      <c r="UXO3" s="51"/>
      <c r="UXS3" s="268"/>
      <c r="UXT3" s="268"/>
      <c r="UXU3" s="51"/>
      <c r="UXV3" s="51"/>
      <c r="UXW3" s="51"/>
      <c r="UYA3" s="268"/>
      <c r="UYB3" s="268"/>
      <c r="UYC3" s="51"/>
      <c r="UYD3" s="51"/>
      <c r="UYE3" s="51"/>
      <c r="UYI3" s="268"/>
      <c r="UYJ3" s="268"/>
      <c r="UYK3" s="51"/>
      <c r="UYL3" s="51"/>
      <c r="UYM3" s="51"/>
      <c r="UYQ3" s="268"/>
      <c r="UYR3" s="268"/>
      <c r="UYS3" s="51"/>
      <c r="UYT3" s="51"/>
      <c r="UYU3" s="51"/>
      <c r="UYY3" s="268"/>
      <c r="UYZ3" s="268"/>
      <c r="UZA3" s="51"/>
      <c r="UZB3" s="51"/>
      <c r="UZC3" s="51"/>
      <c r="UZG3" s="268"/>
      <c r="UZH3" s="268"/>
      <c r="UZI3" s="51"/>
      <c r="UZJ3" s="51"/>
      <c r="UZK3" s="51"/>
      <c r="UZO3" s="268"/>
      <c r="UZP3" s="268"/>
      <c r="UZQ3" s="51"/>
      <c r="UZR3" s="51"/>
      <c r="UZS3" s="51"/>
      <c r="UZW3" s="268"/>
      <c r="UZX3" s="268"/>
      <c r="UZY3" s="51"/>
      <c r="UZZ3" s="51"/>
      <c r="VAA3" s="51"/>
      <c r="VAE3" s="268"/>
      <c r="VAF3" s="268"/>
      <c r="VAG3" s="51"/>
      <c r="VAH3" s="51"/>
      <c r="VAI3" s="51"/>
      <c r="VAM3" s="268"/>
      <c r="VAN3" s="268"/>
      <c r="VAO3" s="51"/>
      <c r="VAP3" s="51"/>
      <c r="VAQ3" s="51"/>
      <c r="VAU3" s="268"/>
      <c r="VAV3" s="268"/>
      <c r="VAW3" s="51"/>
      <c r="VAX3" s="51"/>
      <c r="VAY3" s="51"/>
      <c r="VBC3" s="268"/>
      <c r="VBD3" s="268"/>
      <c r="VBE3" s="51"/>
      <c r="VBF3" s="51"/>
      <c r="VBG3" s="51"/>
      <c r="VBK3" s="268"/>
      <c r="VBL3" s="268"/>
      <c r="VBM3" s="51"/>
      <c r="VBN3" s="51"/>
      <c r="VBO3" s="51"/>
      <c r="VBS3" s="268"/>
      <c r="VBT3" s="268"/>
      <c r="VBU3" s="51"/>
      <c r="VBV3" s="51"/>
      <c r="VBW3" s="51"/>
      <c r="VCA3" s="268"/>
      <c r="VCB3" s="268"/>
      <c r="VCC3" s="51"/>
      <c r="VCD3" s="51"/>
      <c r="VCE3" s="51"/>
      <c r="VCI3" s="268"/>
      <c r="VCJ3" s="268"/>
      <c r="VCK3" s="51"/>
      <c r="VCL3" s="51"/>
      <c r="VCM3" s="51"/>
      <c r="VCQ3" s="268"/>
      <c r="VCR3" s="268"/>
      <c r="VCS3" s="51"/>
      <c r="VCT3" s="51"/>
      <c r="VCU3" s="51"/>
      <c r="VCY3" s="268"/>
      <c r="VCZ3" s="268"/>
      <c r="VDA3" s="51"/>
      <c r="VDB3" s="51"/>
      <c r="VDC3" s="51"/>
      <c r="VDG3" s="268"/>
      <c r="VDH3" s="268"/>
      <c r="VDI3" s="51"/>
      <c r="VDJ3" s="51"/>
      <c r="VDK3" s="51"/>
      <c r="VDO3" s="268"/>
      <c r="VDP3" s="268"/>
      <c r="VDQ3" s="51"/>
      <c r="VDR3" s="51"/>
      <c r="VDS3" s="51"/>
      <c r="VDW3" s="268"/>
      <c r="VDX3" s="268"/>
      <c r="VDY3" s="51"/>
      <c r="VDZ3" s="51"/>
      <c r="VEA3" s="51"/>
      <c r="VEE3" s="268"/>
      <c r="VEF3" s="268"/>
      <c r="VEG3" s="51"/>
      <c r="VEH3" s="51"/>
      <c r="VEI3" s="51"/>
      <c r="VEM3" s="268"/>
      <c r="VEN3" s="268"/>
      <c r="VEO3" s="51"/>
      <c r="VEP3" s="51"/>
      <c r="VEQ3" s="51"/>
      <c r="VEU3" s="268"/>
      <c r="VEV3" s="268"/>
      <c r="VEW3" s="51"/>
      <c r="VEX3" s="51"/>
      <c r="VEY3" s="51"/>
      <c r="VFC3" s="268"/>
      <c r="VFD3" s="268"/>
      <c r="VFE3" s="51"/>
      <c r="VFF3" s="51"/>
      <c r="VFG3" s="51"/>
      <c r="VFK3" s="268"/>
      <c r="VFL3" s="268"/>
      <c r="VFM3" s="51"/>
      <c r="VFN3" s="51"/>
      <c r="VFO3" s="51"/>
      <c r="VFS3" s="268"/>
      <c r="VFT3" s="268"/>
      <c r="VFU3" s="51"/>
      <c r="VFV3" s="51"/>
      <c r="VFW3" s="51"/>
      <c r="VGA3" s="268"/>
      <c r="VGB3" s="268"/>
      <c r="VGC3" s="51"/>
      <c r="VGD3" s="51"/>
      <c r="VGE3" s="51"/>
      <c r="VGI3" s="268"/>
      <c r="VGJ3" s="268"/>
      <c r="VGK3" s="51"/>
      <c r="VGL3" s="51"/>
      <c r="VGM3" s="51"/>
      <c r="VGQ3" s="268"/>
      <c r="VGR3" s="268"/>
      <c r="VGS3" s="51"/>
      <c r="VGT3" s="51"/>
      <c r="VGU3" s="51"/>
      <c r="VGY3" s="268"/>
      <c r="VGZ3" s="268"/>
      <c r="VHA3" s="51"/>
      <c r="VHB3" s="51"/>
      <c r="VHC3" s="51"/>
      <c r="VHG3" s="268"/>
      <c r="VHH3" s="268"/>
      <c r="VHI3" s="51"/>
      <c r="VHJ3" s="51"/>
      <c r="VHK3" s="51"/>
      <c r="VHO3" s="268"/>
      <c r="VHP3" s="268"/>
      <c r="VHQ3" s="51"/>
      <c r="VHR3" s="51"/>
      <c r="VHS3" s="51"/>
      <c r="VHW3" s="268"/>
      <c r="VHX3" s="268"/>
      <c r="VHY3" s="51"/>
      <c r="VHZ3" s="51"/>
      <c r="VIA3" s="51"/>
      <c r="VIE3" s="268"/>
      <c r="VIF3" s="268"/>
      <c r="VIG3" s="51"/>
      <c r="VIH3" s="51"/>
      <c r="VII3" s="51"/>
      <c r="VIM3" s="268"/>
      <c r="VIN3" s="268"/>
      <c r="VIO3" s="51"/>
      <c r="VIP3" s="51"/>
      <c r="VIQ3" s="51"/>
      <c r="VIU3" s="268"/>
      <c r="VIV3" s="268"/>
      <c r="VIW3" s="51"/>
      <c r="VIX3" s="51"/>
      <c r="VIY3" s="51"/>
      <c r="VJC3" s="268"/>
      <c r="VJD3" s="268"/>
      <c r="VJE3" s="51"/>
      <c r="VJF3" s="51"/>
      <c r="VJG3" s="51"/>
      <c r="VJK3" s="268"/>
      <c r="VJL3" s="268"/>
      <c r="VJM3" s="51"/>
      <c r="VJN3" s="51"/>
      <c r="VJO3" s="51"/>
      <c r="VJS3" s="268"/>
      <c r="VJT3" s="268"/>
      <c r="VJU3" s="51"/>
      <c r="VJV3" s="51"/>
      <c r="VJW3" s="51"/>
      <c r="VKA3" s="268"/>
      <c r="VKB3" s="268"/>
      <c r="VKC3" s="51"/>
      <c r="VKD3" s="51"/>
      <c r="VKE3" s="51"/>
      <c r="VKI3" s="268"/>
      <c r="VKJ3" s="268"/>
      <c r="VKK3" s="51"/>
      <c r="VKL3" s="51"/>
      <c r="VKM3" s="51"/>
      <c r="VKQ3" s="268"/>
      <c r="VKR3" s="268"/>
      <c r="VKS3" s="51"/>
      <c r="VKT3" s="51"/>
      <c r="VKU3" s="51"/>
      <c r="VKY3" s="268"/>
      <c r="VKZ3" s="268"/>
      <c r="VLA3" s="51"/>
      <c r="VLB3" s="51"/>
      <c r="VLC3" s="51"/>
      <c r="VLG3" s="268"/>
      <c r="VLH3" s="268"/>
      <c r="VLI3" s="51"/>
      <c r="VLJ3" s="51"/>
      <c r="VLK3" s="51"/>
      <c r="VLO3" s="268"/>
      <c r="VLP3" s="268"/>
      <c r="VLQ3" s="51"/>
      <c r="VLR3" s="51"/>
      <c r="VLS3" s="51"/>
      <c r="VLW3" s="268"/>
      <c r="VLX3" s="268"/>
      <c r="VLY3" s="51"/>
      <c r="VLZ3" s="51"/>
      <c r="VMA3" s="51"/>
      <c r="VME3" s="268"/>
      <c r="VMF3" s="268"/>
      <c r="VMG3" s="51"/>
      <c r="VMH3" s="51"/>
      <c r="VMI3" s="51"/>
      <c r="VMM3" s="268"/>
      <c r="VMN3" s="268"/>
      <c r="VMO3" s="51"/>
      <c r="VMP3" s="51"/>
      <c r="VMQ3" s="51"/>
      <c r="VMU3" s="268"/>
      <c r="VMV3" s="268"/>
      <c r="VMW3" s="51"/>
      <c r="VMX3" s="51"/>
      <c r="VMY3" s="51"/>
      <c r="VNC3" s="268"/>
      <c r="VND3" s="268"/>
      <c r="VNE3" s="51"/>
      <c r="VNF3" s="51"/>
      <c r="VNG3" s="51"/>
      <c r="VNK3" s="268"/>
      <c r="VNL3" s="268"/>
      <c r="VNM3" s="51"/>
      <c r="VNN3" s="51"/>
      <c r="VNO3" s="51"/>
      <c r="VNS3" s="268"/>
      <c r="VNT3" s="268"/>
      <c r="VNU3" s="51"/>
      <c r="VNV3" s="51"/>
      <c r="VNW3" s="51"/>
      <c r="VOA3" s="268"/>
      <c r="VOB3" s="268"/>
      <c r="VOC3" s="51"/>
      <c r="VOD3" s="51"/>
      <c r="VOE3" s="51"/>
      <c r="VOI3" s="268"/>
      <c r="VOJ3" s="268"/>
      <c r="VOK3" s="51"/>
      <c r="VOL3" s="51"/>
      <c r="VOM3" s="51"/>
      <c r="VOQ3" s="268"/>
      <c r="VOR3" s="268"/>
      <c r="VOS3" s="51"/>
      <c r="VOT3" s="51"/>
      <c r="VOU3" s="51"/>
      <c r="VOY3" s="268"/>
      <c r="VOZ3" s="268"/>
      <c r="VPA3" s="51"/>
      <c r="VPB3" s="51"/>
      <c r="VPC3" s="51"/>
      <c r="VPG3" s="268"/>
      <c r="VPH3" s="268"/>
      <c r="VPI3" s="51"/>
      <c r="VPJ3" s="51"/>
      <c r="VPK3" s="51"/>
      <c r="VPO3" s="268"/>
      <c r="VPP3" s="268"/>
      <c r="VPQ3" s="51"/>
      <c r="VPR3" s="51"/>
      <c r="VPS3" s="51"/>
      <c r="VPW3" s="268"/>
      <c r="VPX3" s="268"/>
      <c r="VPY3" s="51"/>
      <c r="VPZ3" s="51"/>
      <c r="VQA3" s="51"/>
      <c r="VQE3" s="268"/>
      <c r="VQF3" s="268"/>
      <c r="VQG3" s="51"/>
      <c r="VQH3" s="51"/>
      <c r="VQI3" s="51"/>
      <c r="VQM3" s="268"/>
      <c r="VQN3" s="268"/>
      <c r="VQO3" s="51"/>
      <c r="VQP3" s="51"/>
      <c r="VQQ3" s="51"/>
      <c r="VQU3" s="268"/>
      <c r="VQV3" s="268"/>
      <c r="VQW3" s="51"/>
      <c r="VQX3" s="51"/>
      <c r="VQY3" s="51"/>
      <c r="VRC3" s="268"/>
      <c r="VRD3" s="268"/>
      <c r="VRE3" s="51"/>
      <c r="VRF3" s="51"/>
      <c r="VRG3" s="51"/>
      <c r="VRK3" s="268"/>
      <c r="VRL3" s="268"/>
      <c r="VRM3" s="51"/>
      <c r="VRN3" s="51"/>
      <c r="VRO3" s="51"/>
      <c r="VRS3" s="268"/>
      <c r="VRT3" s="268"/>
      <c r="VRU3" s="51"/>
      <c r="VRV3" s="51"/>
      <c r="VRW3" s="51"/>
      <c r="VSA3" s="268"/>
      <c r="VSB3" s="268"/>
      <c r="VSC3" s="51"/>
      <c r="VSD3" s="51"/>
      <c r="VSE3" s="51"/>
      <c r="VSI3" s="268"/>
      <c r="VSJ3" s="268"/>
      <c r="VSK3" s="51"/>
      <c r="VSL3" s="51"/>
      <c r="VSM3" s="51"/>
      <c r="VSQ3" s="268"/>
      <c r="VSR3" s="268"/>
      <c r="VSS3" s="51"/>
      <c r="VST3" s="51"/>
      <c r="VSU3" s="51"/>
      <c r="VSY3" s="268"/>
      <c r="VSZ3" s="268"/>
      <c r="VTA3" s="51"/>
      <c r="VTB3" s="51"/>
      <c r="VTC3" s="51"/>
      <c r="VTG3" s="268"/>
      <c r="VTH3" s="268"/>
      <c r="VTI3" s="51"/>
      <c r="VTJ3" s="51"/>
      <c r="VTK3" s="51"/>
      <c r="VTO3" s="268"/>
      <c r="VTP3" s="268"/>
      <c r="VTQ3" s="51"/>
      <c r="VTR3" s="51"/>
      <c r="VTS3" s="51"/>
      <c r="VTW3" s="268"/>
      <c r="VTX3" s="268"/>
      <c r="VTY3" s="51"/>
      <c r="VTZ3" s="51"/>
      <c r="VUA3" s="51"/>
      <c r="VUE3" s="268"/>
      <c r="VUF3" s="268"/>
      <c r="VUG3" s="51"/>
      <c r="VUH3" s="51"/>
      <c r="VUI3" s="51"/>
      <c r="VUM3" s="268"/>
      <c r="VUN3" s="268"/>
      <c r="VUO3" s="51"/>
      <c r="VUP3" s="51"/>
      <c r="VUQ3" s="51"/>
      <c r="VUU3" s="268"/>
      <c r="VUV3" s="268"/>
      <c r="VUW3" s="51"/>
      <c r="VUX3" s="51"/>
      <c r="VUY3" s="51"/>
      <c r="VVC3" s="268"/>
      <c r="VVD3" s="268"/>
      <c r="VVE3" s="51"/>
      <c r="VVF3" s="51"/>
      <c r="VVG3" s="51"/>
      <c r="VVK3" s="268"/>
      <c r="VVL3" s="268"/>
      <c r="VVM3" s="51"/>
      <c r="VVN3" s="51"/>
      <c r="VVO3" s="51"/>
      <c r="VVS3" s="268"/>
      <c r="VVT3" s="268"/>
      <c r="VVU3" s="51"/>
      <c r="VVV3" s="51"/>
      <c r="VVW3" s="51"/>
      <c r="VWA3" s="268"/>
      <c r="VWB3" s="268"/>
      <c r="VWC3" s="51"/>
      <c r="VWD3" s="51"/>
      <c r="VWE3" s="51"/>
      <c r="VWI3" s="268"/>
      <c r="VWJ3" s="268"/>
      <c r="VWK3" s="51"/>
      <c r="VWL3" s="51"/>
      <c r="VWM3" s="51"/>
      <c r="VWQ3" s="268"/>
      <c r="VWR3" s="268"/>
      <c r="VWS3" s="51"/>
      <c r="VWT3" s="51"/>
      <c r="VWU3" s="51"/>
      <c r="VWY3" s="268"/>
      <c r="VWZ3" s="268"/>
      <c r="VXA3" s="51"/>
      <c r="VXB3" s="51"/>
      <c r="VXC3" s="51"/>
      <c r="VXG3" s="268"/>
      <c r="VXH3" s="268"/>
      <c r="VXI3" s="51"/>
      <c r="VXJ3" s="51"/>
      <c r="VXK3" s="51"/>
      <c r="VXO3" s="268"/>
      <c r="VXP3" s="268"/>
      <c r="VXQ3" s="51"/>
      <c r="VXR3" s="51"/>
      <c r="VXS3" s="51"/>
      <c r="VXW3" s="268"/>
      <c r="VXX3" s="268"/>
      <c r="VXY3" s="51"/>
      <c r="VXZ3" s="51"/>
      <c r="VYA3" s="51"/>
      <c r="VYE3" s="268"/>
      <c r="VYF3" s="268"/>
      <c r="VYG3" s="51"/>
      <c r="VYH3" s="51"/>
      <c r="VYI3" s="51"/>
      <c r="VYM3" s="268"/>
      <c r="VYN3" s="268"/>
      <c r="VYO3" s="51"/>
      <c r="VYP3" s="51"/>
      <c r="VYQ3" s="51"/>
      <c r="VYU3" s="268"/>
      <c r="VYV3" s="268"/>
      <c r="VYW3" s="51"/>
      <c r="VYX3" s="51"/>
      <c r="VYY3" s="51"/>
      <c r="VZC3" s="268"/>
      <c r="VZD3" s="268"/>
      <c r="VZE3" s="51"/>
      <c r="VZF3" s="51"/>
      <c r="VZG3" s="51"/>
      <c r="VZK3" s="268"/>
      <c r="VZL3" s="268"/>
      <c r="VZM3" s="51"/>
      <c r="VZN3" s="51"/>
      <c r="VZO3" s="51"/>
      <c r="VZS3" s="268"/>
      <c r="VZT3" s="268"/>
      <c r="VZU3" s="51"/>
      <c r="VZV3" s="51"/>
      <c r="VZW3" s="51"/>
      <c r="WAA3" s="268"/>
      <c r="WAB3" s="268"/>
      <c r="WAC3" s="51"/>
      <c r="WAD3" s="51"/>
      <c r="WAE3" s="51"/>
      <c r="WAI3" s="268"/>
      <c r="WAJ3" s="268"/>
      <c r="WAK3" s="51"/>
      <c r="WAL3" s="51"/>
      <c r="WAM3" s="51"/>
      <c r="WAQ3" s="268"/>
      <c r="WAR3" s="268"/>
      <c r="WAS3" s="51"/>
      <c r="WAT3" s="51"/>
      <c r="WAU3" s="51"/>
      <c r="WAY3" s="268"/>
      <c r="WAZ3" s="268"/>
      <c r="WBA3" s="51"/>
      <c r="WBB3" s="51"/>
      <c r="WBC3" s="51"/>
      <c r="WBG3" s="268"/>
      <c r="WBH3" s="268"/>
      <c r="WBI3" s="51"/>
      <c r="WBJ3" s="51"/>
      <c r="WBK3" s="51"/>
      <c r="WBO3" s="268"/>
      <c r="WBP3" s="268"/>
      <c r="WBQ3" s="51"/>
      <c r="WBR3" s="51"/>
      <c r="WBS3" s="51"/>
      <c r="WBW3" s="268"/>
      <c r="WBX3" s="268"/>
      <c r="WBY3" s="51"/>
      <c r="WBZ3" s="51"/>
      <c r="WCA3" s="51"/>
      <c r="WCE3" s="268"/>
      <c r="WCF3" s="268"/>
      <c r="WCG3" s="51"/>
      <c r="WCH3" s="51"/>
      <c r="WCI3" s="51"/>
      <c r="WCM3" s="268"/>
      <c r="WCN3" s="268"/>
      <c r="WCO3" s="51"/>
      <c r="WCP3" s="51"/>
      <c r="WCQ3" s="51"/>
      <c r="WCU3" s="268"/>
      <c r="WCV3" s="268"/>
      <c r="WCW3" s="51"/>
      <c r="WCX3" s="51"/>
      <c r="WCY3" s="51"/>
      <c r="WDC3" s="268"/>
      <c r="WDD3" s="268"/>
      <c r="WDE3" s="51"/>
      <c r="WDF3" s="51"/>
      <c r="WDG3" s="51"/>
      <c r="WDK3" s="268"/>
      <c r="WDL3" s="268"/>
      <c r="WDM3" s="51"/>
      <c r="WDN3" s="51"/>
      <c r="WDO3" s="51"/>
      <c r="WDS3" s="268"/>
      <c r="WDT3" s="268"/>
      <c r="WDU3" s="51"/>
      <c r="WDV3" s="51"/>
      <c r="WDW3" s="51"/>
      <c r="WEA3" s="268"/>
      <c r="WEB3" s="268"/>
      <c r="WEC3" s="51"/>
      <c r="WED3" s="51"/>
      <c r="WEE3" s="51"/>
      <c r="WEI3" s="268"/>
      <c r="WEJ3" s="268"/>
      <c r="WEK3" s="51"/>
      <c r="WEL3" s="51"/>
      <c r="WEM3" s="51"/>
      <c r="WEQ3" s="268"/>
      <c r="WER3" s="268"/>
      <c r="WES3" s="51"/>
      <c r="WET3" s="51"/>
      <c r="WEU3" s="51"/>
      <c r="WEY3" s="268"/>
      <c r="WEZ3" s="268"/>
      <c r="WFA3" s="51"/>
      <c r="WFB3" s="51"/>
      <c r="WFC3" s="51"/>
      <c r="WFG3" s="268"/>
      <c r="WFH3" s="268"/>
      <c r="WFI3" s="51"/>
      <c r="WFJ3" s="51"/>
      <c r="WFK3" s="51"/>
      <c r="WFO3" s="268"/>
      <c r="WFP3" s="268"/>
      <c r="WFQ3" s="51"/>
      <c r="WFR3" s="51"/>
      <c r="WFS3" s="51"/>
      <c r="WFW3" s="268"/>
      <c r="WFX3" s="268"/>
      <c r="WFY3" s="51"/>
      <c r="WFZ3" s="51"/>
      <c r="WGA3" s="51"/>
      <c r="WGE3" s="268"/>
      <c r="WGF3" s="268"/>
      <c r="WGG3" s="51"/>
      <c r="WGH3" s="51"/>
      <c r="WGI3" s="51"/>
      <c r="WGM3" s="268"/>
      <c r="WGN3" s="268"/>
      <c r="WGO3" s="51"/>
      <c r="WGP3" s="51"/>
      <c r="WGQ3" s="51"/>
      <c r="WGU3" s="268"/>
      <c r="WGV3" s="268"/>
      <c r="WGW3" s="51"/>
      <c r="WGX3" s="51"/>
      <c r="WGY3" s="51"/>
      <c r="WHC3" s="268"/>
      <c r="WHD3" s="268"/>
      <c r="WHE3" s="51"/>
      <c r="WHF3" s="51"/>
      <c r="WHG3" s="51"/>
      <c r="WHK3" s="268"/>
      <c r="WHL3" s="268"/>
      <c r="WHM3" s="51"/>
      <c r="WHN3" s="51"/>
      <c r="WHO3" s="51"/>
      <c r="WHS3" s="268"/>
      <c r="WHT3" s="268"/>
      <c r="WHU3" s="51"/>
      <c r="WHV3" s="51"/>
      <c r="WHW3" s="51"/>
      <c r="WIA3" s="268"/>
      <c r="WIB3" s="268"/>
      <c r="WIC3" s="51"/>
      <c r="WID3" s="51"/>
      <c r="WIE3" s="51"/>
      <c r="WII3" s="268"/>
      <c r="WIJ3" s="268"/>
      <c r="WIK3" s="51"/>
      <c r="WIL3" s="51"/>
      <c r="WIM3" s="51"/>
      <c r="WIQ3" s="268"/>
      <c r="WIR3" s="268"/>
      <c r="WIS3" s="51"/>
      <c r="WIT3" s="51"/>
      <c r="WIU3" s="51"/>
      <c r="WIY3" s="268"/>
      <c r="WIZ3" s="268"/>
      <c r="WJA3" s="51"/>
      <c r="WJB3" s="51"/>
      <c r="WJC3" s="51"/>
      <c r="WJG3" s="268"/>
      <c r="WJH3" s="268"/>
      <c r="WJI3" s="51"/>
      <c r="WJJ3" s="51"/>
      <c r="WJK3" s="51"/>
      <c r="WJO3" s="268"/>
      <c r="WJP3" s="268"/>
      <c r="WJQ3" s="51"/>
      <c r="WJR3" s="51"/>
      <c r="WJS3" s="51"/>
      <c r="WJW3" s="268"/>
      <c r="WJX3" s="268"/>
      <c r="WJY3" s="51"/>
      <c r="WJZ3" s="51"/>
      <c r="WKA3" s="51"/>
      <c r="WKE3" s="268"/>
      <c r="WKF3" s="268"/>
      <c r="WKG3" s="51"/>
      <c r="WKH3" s="51"/>
      <c r="WKI3" s="51"/>
      <c r="WKM3" s="268"/>
      <c r="WKN3" s="268"/>
      <c r="WKO3" s="51"/>
      <c r="WKP3" s="51"/>
      <c r="WKQ3" s="51"/>
      <c r="WKU3" s="268"/>
      <c r="WKV3" s="268"/>
      <c r="WKW3" s="51"/>
      <c r="WKX3" s="51"/>
      <c r="WKY3" s="51"/>
      <c r="WLC3" s="268"/>
      <c r="WLD3" s="268"/>
      <c r="WLE3" s="51"/>
      <c r="WLF3" s="51"/>
      <c r="WLG3" s="51"/>
      <c r="WLK3" s="268"/>
      <c r="WLL3" s="268"/>
      <c r="WLM3" s="51"/>
      <c r="WLN3" s="51"/>
      <c r="WLO3" s="51"/>
      <c r="WLS3" s="268"/>
      <c r="WLT3" s="268"/>
      <c r="WLU3" s="51"/>
      <c r="WLV3" s="51"/>
      <c r="WLW3" s="51"/>
      <c r="WMA3" s="268"/>
      <c r="WMB3" s="268"/>
      <c r="WMC3" s="51"/>
      <c r="WMD3" s="51"/>
      <c r="WME3" s="51"/>
      <c r="WMI3" s="268"/>
      <c r="WMJ3" s="268"/>
      <c r="WMK3" s="51"/>
      <c r="WML3" s="51"/>
      <c r="WMM3" s="51"/>
      <c r="WMQ3" s="268"/>
      <c r="WMR3" s="268"/>
      <c r="WMS3" s="51"/>
      <c r="WMT3" s="51"/>
      <c r="WMU3" s="51"/>
      <c r="WMY3" s="268"/>
      <c r="WMZ3" s="268"/>
      <c r="WNA3" s="51"/>
      <c r="WNB3" s="51"/>
      <c r="WNC3" s="51"/>
      <c r="WNG3" s="268"/>
      <c r="WNH3" s="268"/>
      <c r="WNI3" s="51"/>
      <c r="WNJ3" s="51"/>
      <c r="WNK3" s="51"/>
      <c r="WNO3" s="268"/>
      <c r="WNP3" s="268"/>
      <c r="WNQ3" s="51"/>
      <c r="WNR3" s="51"/>
      <c r="WNS3" s="51"/>
      <c r="WNW3" s="268"/>
      <c r="WNX3" s="268"/>
      <c r="WNY3" s="51"/>
      <c r="WNZ3" s="51"/>
      <c r="WOA3" s="51"/>
      <c r="WOE3" s="268"/>
      <c r="WOF3" s="268"/>
      <c r="WOG3" s="51"/>
      <c r="WOH3" s="51"/>
      <c r="WOI3" s="51"/>
      <c r="WOM3" s="268"/>
      <c r="WON3" s="268"/>
      <c r="WOO3" s="51"/>
      <c r="WOP3" s="51"/>
      <c r="WOQ3" s="51"/>
      <c r="WOU3" s="268"/>
      <c r="WOV3" s="268"/>
      <c r="WOW3" s="51"/>
      <c r="WOX3" s="51"/>
      <c r="WOY3" s="51"/>
      <c r="WPC3" s="268"/>
      <c r="WPD3" s="268"/>
      <c r="WPE3" s="51"/>
      <c r="WPF3" s="51"/>
      <c r="WPG3" s="51"/>
      <c r="WPK3" s="268"/>
      <c r="WPL3" s="268"/>
      <c r="WPM3" s="51"/>
      <c r="WPN3" s="51"/>
      <c r="WPO3" s="51"/>
      <c r="WPS3" s="268"/>
      <c r="WPT3" s="268"/>
      <c r="WPU3" s="51"/>
      <c r="WPV3" s="51"/>
      <c r="WPW3" s="51"/>
      <c r="WQA3" s="268"/>
      <c r="WQB3" s="268"/>
      <c r="WQC3" s="51"/>
      <c r="WQD3" s="51"/>
      <c r="WQE3" s="51"/>
      <c r="WQI3" s="268"/>
      <c r="WQJ3" s="268"/>
      <c r="WQK3" s="51"/>
      <c r="WQL3" s="51"/>
      <c r="WQM3" s="51"/>
      <c r="WQQ3" s="268"/>
      <c r="WQR3" s="268"/>
      <c r="WQS3" s="51"/>
      <c r="WQT3" s="51"/>
      <c r="WQU3" s="51"/>
      <c r="WQY3" s="268"/>
      <c r="WQZ3" s="268"/>
      <c r="WRA3" s="51"/>
      <c r="WRB3" s="51"/>
      <c r="WRC3" s="51"/>
      <c r="WRG3" s="268"/>
      <c r="WRH3" s="268"/>
      <c r="WRI3" s="51"/>
      <c r="WRJ3" s="51"/>
      <c r="WRK3" s="51"/>
      <c r="WRO3" s="268"/>
      <c r="WRP3" s="268"/>
      <c r="WRQ3" s="51"/>
      <c r="WRR3" s="51"/>
      <c r="WRS3" s="51"/>
      <c r="WRW3" s="268"/>
      <c r="WRX3" s="268"/>
      <c r="WRY3" s="51"/>
      <c r="WRZ3" s="51"/>
      <c r="WSA3" s="51"/>
      <c r="WSE3" s="268"/>
      <c r="WSF3" s="268"/>
      <c r="WSG3" s="51"/>
      <c r="WSH3" s="51"/>
      <c r="WSI3" s="51"/>
      <c r="WSM3" s="268"/>
      <c r="WSN3" s="268"/>
      <c r="WSO3" s="51"/>
      <c r="WSP3" s="51"/>
      <c r="WSQ3" s="51"/>
      <c r="WSU3" s="268"/>
      <c r="WSV3" s="268"/>
      <c r="WSW3" s="51"/>
      <c r="WSX3" s="51"/>
      <c r="WSY3" s="51"/>
      <c r="WTC3" s="268"/>
      <c r="WTD3" s="268"/>
      <c r="WTE3" s="51"/>
      <c r="WTF3" s="51"/>
      <c r="WTG3" s="51"/>
      <c r="WTK3" s="268"/>
      <c r="WTL3" s="268"/>
      <c r="WTM3" s="51"/>
      <c r="WTN3" s="51"/>
      <c r="WTO3" s="51"/>
      <c r="WTS3" s="268"/>
      <c r="WTT3" s="268"/>
      <c r="WTU3" s="51"/>
      <c r="WTV3" s="51"/>
      <c r="WTW3" s="51"/>
      <c r="WUA3" s="268"/>
      <c r="WUB3" s="268"/>
      <c r="WUC3" s="51"/>
      <c r="WUD3" s="51"/>
      <c r="WUE3" s="51"/>
      <c r="WUI3" s="268"/>
      <c r="WUJ3" s="268"/>
      <c r="WUK3" s="51"/>
      <c r="WUL3" s="51"/>
      <c r="WUM3" s="51"/>
      <c r="WUQ3" s="268"/>
      <c r="WUR3" s="268"/>
      <c r="WUS3" s="51"/>
      <c r="WUT3" s="51"/>
      <c r="WUU3" s="51"/>
      <c r="WUY3" s="268"/>
      <c r="WUZ3" s="268"/>
      <c r="WVA3" s="51"/>
      <c r="WVB3" s="51"/>
      <c r="WVC3" s="51"/>
      <c r="WVG3" s="268"/>
      <c r="WVH3" s="268"/>
      <c r="WVI3" s="51"/>
      <c r="WVJ3" s="51"/>
      <c r="WVK3" s="51"/>
      <c r="WVO3" s="268"/>
      <c r="WVP3" s="268"/>
      <c r="WVQ3" s="51"/>
      <c r="WVR3" s="51"/>
      <c r="WVS3" s="51"/>
      <c r="WVW3" s="268"/>
      <c r="WVX3" s="268"/>
      <c r="WVY3" s="51"/>
      <c r="WVZ3" s="51"/>
      <c r="WWA3" s="51"/>
      <c r="WWE3" s="268"/>
      <c r="WWF3" s="268"/>
      <c r="WWG3" s="51"/>
      <c r="WWH3" s="51"/>
      <c r="WWI3" s="51"/>
      <c r="WWM3" s="268"/>
      <c r="WWN3" s="268"/>
      <c r="WWO3" s="51"/>
      <c r="WWP3" s="51"/>
      <c r="WWQ3" s="51"/>
      <c r="WWU3" s="268"/>
      <c r="WWV3" s="268"/>
      <c r="WWW3" s="51"/>
      <c r="WWX3" s="51"/>
      <c r="WWY3" s="51"/>
      <c r="WXC3" s="268"/>
      <c r="WXD3" s="268"/>
      <c r="WXE3" s="51"/>
      <c r="WXF3" s="51"/>
      <c r="WXG3" s="51"/>
      <c r="WXK3" s="268"/>
      <c r="WXL3" s="268"/>
      <c r="WXM3" s="51"/>
      <c r="WXN3" s="51"/>
      <c r="WXO3" s="51"/>
      <c r="WXS3" s="268"/>
      <c r="WXT3" s="268"/>
      <c r="WXU3" s="51"/>
      <c r="WXV3" s="51"/>
      <c r="WXW3" s="51"/>
      <c r="WYA3" s="268"/>
      <c r="WYB3" s="268"/>
      <c r="WYC3" s="51"/>
      <c r="WYD3" s="51"/>
      <c r="WYE3" s="51"/>
      <c r="WYI3" s="268"/>
      <c r="WYJ3" s="268"/>
      <c r="WYK3" s="51"/>
      <c r="WYL3" s="51"/>
      <c r="WYM3" s="51"/>
      <c r="WYQ3" s="268"/>
      <c r="WYR3" s="268"/>
      <c r="WYS3" s="51"/>
      <c r="WYT3" s="51"/>
      <c r="WYU3" s="51"/>
      <c r="WYY3" s="268"/>
      <c r="WYZ3" s="268"/>
      <c r="WZA3" s="51"/>
      <c r="WZB3" s="51"/>
      <c r="WZC3" s="51"/>
      <c r="WZG3" s="268"/>
      <c r="WZH3" s="268"/>
      <c r="WZI3" s="51"/>
      <c r="WZJ3" s="51"/>
      <c r="WZK3" s="51"/>
      <c r="WZO3" s="268"/>
      <c r="WZP3" s="268"/>
      <c r="WZQ3" s="51"/>
      <c r="WZR3" s="51"/>
      <c r="WZS3" s="51"/>
      <c r="WZW3" s="268"/>
      <c r="WZX3" s="268"/>
      <c r="WZY3" s="51"/>
      <c r="WZZ3" s="51"/>
      <c r="XAA3" s="51"/>
      <c r="XAE3" s="268"/>
      <c r="XAF3" s="268"/>
      <c r="XAG3" s="51"/>
      <c r="XAH3" s="51"/>
      <c r="XAI3" s="51"/>
      <c r="XAM3" s="268"/>
      <c r="XAN3" s="268"/>
      <c r="XAO3" s="51"/>
      <c r="XAP3" s="51"/>
      <c r="XAQ3" s="51"/>
      <c r="XAU3" s="268"/>
      <c r="XAV3" s="268"/>
      <c r="XAW3" s="51"/>
      <c r="XAX3" s="51"/>
      <c r="XAY3" s="51"/>
      <c r="XBC3" s="268"/>
      <c r="XBD3" s="268"/>
      <c r="XBE3" s="51"/>
      <c r="XBF3" s="51"/>
      <c r="XBG3" s="51"/>
      <c r="XBK3" s="268"/>
      <c r="XBL3" s="268"/>
      <c r="XBM3" s="51"/>
      <c r="XBN3" s="51"/>
      <c r="XBO3" s="51"/>
      <c r="XBS3" s="268"/>
      <c r="XBT3" s="268"/>
      <c r="XBU3" s="51"/>
      <c r="XBV3" s="51"/>
      <c r="XBW3" s="51"/>
      <c r="XCA3" s="268"/>
      <c r="XCB3" s="268"/>
      <c r="XCC3" s="51"/>
      <c r="XCD3" s="51"/>
      <c r="XCE3" s="51"/>
      <c r="XCI3" s="268"/>
      <c r="XCJ3" s="268"/>
      <c r="XCK3" s="51"/>
      <c r="XCL3" s="51"/>
      <c r="XCM3" s="51"/>
      <c r="XCQ3" s="268"/>
      <c r="XCR3" s="268"/>
      <c r="XCS3" s="51"/>
      <c r="XCT3" s="51"/>
      <c r="XCU3" s="51"/>
      <c r="XCY3" s="268"/>
      <c r="XCZ3" s="268"/>
      <c r="XDA3" s="51"/>
      <c r="XDB3" s="51"/>
      <c r="XDC3" s="51"/>
      <c r="XDG3" s="268"/>
      <c r="XDH3" s="268"/>
      <c r="XDI3" s="51"/>
      <c r="XDJ3" s="51"/>
      <c r="XDK3" s="51"/>
      <c r="XDO3" s="268"/>
      <c r="XDP3" s="268"/>
      <c r="XDQ3" s="51"/>
      <c r="XDR3" s="51"/>
      <c r="XDS3" s="51"/>
      <c r="XDW3" s="268"/>
      <c r="XDX3" s="268"/>
      <c r="XDY3" s="51"/>
      <c r="XDZ3" s="51"/>
      <c r="XEA3" s="51"/>
      <c r="XEE3" s="268"/>
      <c r="XEF3" s="268"/>
      <c r="XEG3" s="51"/>
      <c r="XEH3" s="51"/>
      <c r="XEI3" s="51"/>
      <c r="XEM3" s="268"/>
      <c r="XEN3" s="268"/>
      <c r="XEO3" s="51"/>
      <c r="XEP3" s="51"/>
      <c r="XEQ3" s="51"/>
      <c r="XEU3" s="268"/>
      <c r="XEV3" s="268"/>
      <c r="XEW3" s="51"/>
      <c r="XEX3" s="51"/>
      <c r="XEY3" s="51"/>
    </row>
    <row r="4" spans="1:16379" x14ac:dyDescent="0.25">
      <c r="A4" s="253" t="s">
        <v>164</v>
      </c>
      <c r="B4" s="391"/>
      <c r="C4" s="391"/>
      <c r="D4" s="391"/>
      <c r="E4" s="370">
        <f t="shared" ref="E4:E10" si="0">B4+C4-D4</f>
        <v>0</v>
      </c>
      <c r="F4" s="383"/>
      <c r="G4" s="391"/>
      <c r="H4" s="392">
        <f>'Financial Rpt'!D4</f>
        <v>0</v>
      </c>
      <c r="I4" s="392">
        <f>'Financial Rpt'!E4</f>
        <v>0</v>
      </c>
      <c r="J4" s="370">
        <f t="shared" ref="J4:J10" si="1">G4+H4-I4</f>
        <v>0</v>
      </c>
      <c r="K4" s="383"/>
      <c r="L4" s="391"/>
      <c r="N4" s="252" t="str">
        <f>A4</f>
        <v xml:space="preserve">Local Restricted Donations: </v>
      </c>
      <c r="O4" s="84" t="s">
        <v>217</v>
      </c>
    </row>
    <row r="5" spans="1:16379" x14ac:dyDescent="0.25">
      <c r="A5" s="253" t="s">
        <v>219</v>
      </c>
      <c r="B5" s="391"/>
      <c r="C5" s="151"/>
      <c r="D5" s="391"/>
      <c r="E5" s="370">
        <f t="shared" si="0"/>
        <v>0</v>
      </c>
      <c r="F5" s="277"/>
      <c r="G5" s="391"/>
      <c r="H5" s="151"/>
      <c r="I5" s="392">
        <f>'Financial Rpt'!E5</f>
        <v>0</v>
      </c>
      <c r="J5" s="370">
        <f t="shared" si="1"/>
        <v>0</v>
      </c>
      <c r="K5" s="277"/>
      <c r="L5" s="391"/>
      <c r="N5" s="252" t="str">
        <f t="shared" ref="N5:N10" si="2">A5</f>
        <v>Membership (materials, Love Offering)</v>
      </c>
      <c r="O5" s="84" t="s">
        <v>220</v>
      </c>
    </row>
    <row r="6" spans="1:16379" x14ac:dyDescent="0.25">
      <c r="A6" s="254" t="s">
        <v>74</v>
      </c>
      <c r="B6" s="391"/>
      <c r="C6" s="151"/>
      <c r="D6" s="391"/>
      <c r="E6" s="370">
        <f t="shared" si="0"/>
        <v>0</v>
      </c>
      <c r="F6" s="277"/>
      <c r="G6" s="391"/>
      <c r="H6" s="151"/>
      <c r="I6" s="392">
        <f>'Financial Rpt'!E6</f>
        <v>0</v>
      </c>
      <c r="J6" s="370">
        <f t="shared" si="1"/>
        <v>0</v>
      </c>
      <c r="K6" s="277"/>
      <c r="L6" s="391"/>
      <c r="N6" s="252" t="str">
        <f t="shared" si="2"/>
        <v xml:space="preserve">Memorials: </v>
      </c>
      <c r="O6" s="84" t="s">
        <v>221</v>
      </c>
    </row>
    <row r="7" spans="1:16379" x14ac:dyDescent="0.25">
      <c r="A7" s="254" t="s">
        <v>75</v>
      </c>
      <c r="B7" s="391"/>
      <c r="C7" s="151"/>
      <c r="D7" s="391"/>
      <c r="E7" s="370">
        <f t="shared" si="0"/>
        <v>0</v>
      </c>
      <c r="F7" s="277"/>
      <c r="G7" s="391"/>
      <c r="H7" s="151"/>
      <c r="I7" s="392">
        <f>'Financial Rpt'!E7</f>
        <v>0</v>
      </c>
      <c r="J7" s="370">
        <f t="shared" si="1"/>
        <v>0</v>
      </c>
      <c r="K7" s="277"/>
      <c r="L7" s="391"/>
      <c r="N7" s="252" t="str">
        <f t="shared" si="2"/>
        <v xml:space="preserve">Mission Cards: </v>
      </c>
      <c r="O7" s="84" t="s">
        <v>222</v>
      </c>
    </row>
    <row r="8" spans="1:16379" x14ac:dyDescent="0.25">
      <c r="A8" s="254" t="s">
        <v>109</v>
      </c>
      <c r="B8" s="391"/>
      <c r="C8" s="391"/>
      <c r="D8" s="391"/>
      <c r="E8" s="370">
        <f t="shared" si="0"/>
        <v>0</v>
      </c>
      <c r="F8" s="277"/>
      <c r="G8" s="391"/>
      <c r="H8" s="392">
        <f>'Financial Rpt'!D8</f>
        <v>0</v>
      </c>
      <c r="I8" s="392">
        <f>'Financial Rpt'!E8</f>
        <v>0</v>
      </c>
      <c r="J8" s="370">
        <f t="shared" si="1"/>
        <v>0</v>
      </c>
      <c r="K8" s="277"/>
      <c r="L8" s="391"/>
      <c r="N8" s="252" t="str">
        <f t="shared" si="2"/>
        <v>Program Resources (PrgBk, Prycal,ReadBk</v>
      </c>
      <c r="O8" s="84" t="s">
        <v>223</v>
      </c>
    </row>
    <row r="9" spans="1:16379" x14ac:dyDescent="0.25">
      <c r="A9" s="254" t="s">
        <v>94</v>
      </c>
      <c r="B9" s="391"/>
      <c r="C9" s="151"/>
      <c r="D9" s="391"/>
      <c r="E9" s="370">
        <f t="shared" si="0"/>
        <v>0</v>
      </c>
      <c r="F9" s="277"/>
      <c r="G9" s="391"/>
      <c r="H9" s="151"/>
      <c r="I9" s="392">
        <f>'Financial Rpt'!E9</f>
        <v>0</v>
      </c>
      <c r="J9" s="370">
        <f t="shared" si="1"/>
        <v>0</v>
      </c>
      <c r="K9" s="277"/>
      <c r="L9" s="391"/>
      <c r="N9" s="252" t="str">
        <f t="shared" si="2"/>
        <v>Programs (Annual Day; Day Apart)</v>
      </c>
      <c r="O9" s="84" t="s">
        <v>224</v>
      </c>
    </row>
    <row r="10" spans="1:16379" ht="13.8" thickBot="1" x14ac:dyDescent="0.3">
      <c r="A10" s="398" t="s">
        <v>52</v>
      </c>
      <c r="B10" s="399"/>
      <c r="C10" s="399"/>
      <c r="D10" s="399"/>
      <c r="E10" s="400">
        <f t="shared" si="0"/>
        <v>0</v>
      </c>
      <c r="F10" s="401"/>
      <c r="G10" s="399"/>
      <c r="H10" s="393">
        <f>'Financial Rpt'!D10</f>
        <v>0</v>
      </c>
      <c r="I10" s="393">
        <f>'Financial Rpt'!E10</f>
        <v>0</v>
      </c>
      <c r="J10" s="400">
        <f t="shared" si="1"/>
        <v>0</v>
      </c>
      <c r="K10" s="401"/>
      <c r="L10" s="399"/>
      <c r="N10" s="252" t="str">
        <f t="shared" si="2"/>
        <v>Special Recognition Pins</v>
      </c>
      <c r="O10" s="84" t="s">
        <v>225</v>
      </c>
    </row>
    <row r="11" spans="1:16379" s="63" customFormat="1" ht="13.8" thickBot="1" x14ac:dyDescent="0.3">
      <c r="A11" s="406" t="s">
        <v>78</v>
      </c>
      <c r="B11" s="372">
        <f>SUM(B4:B10)</f>
        <v>0</v>
      </c>
      <c r="C11" s="372">
        <f>SUM(C4:C10)</f>
        <v>0</v>
      </c>
      <c r="D11" s="372">
        <f>SUM(D4:D10)</f>
        <v>0</v>
      </c>
      <c r="E11" s="372">
        <f>SUM(E4:E10)</f>
        <v>0</v>
      </c>
      <c r="F11" s="386"/>
      <c r="G11" s="372">
        <f>SUM(G4:G10)</f>
        <v>0</v>
      </c>
      <c r="H11" s="372">
        <f>SUM(H4:H10)</f>
        <v>0</v>
      </c>
      <c r="I11" s="372">
        <f>SUM(I4:I10)</f>
        <v>0</v>
      </c>
      <c r="J11" s="372">
        <f>SUM(J4:J10)</f>
        <v>0</v>
      </c>
      <c r="K11" s="386"/>
      <c r="L11" s="407">
        <f>SUM(L4:L10)</f>
        <v>0</v>
      </c>
      <c r="M11" s="369"/>
      <c r="N11" s="151"/>
      <c r="O11" s="366"/>
      <c r="P11" s="267"/>
      <c r="W11" s="267"/>
      <c r="X11" s="267"/>
      <c r="AE11" s="267"/>
      <c r="AF11" s="267"/>
      <c r="AM11" s="267"/>
      <c r="AN11" s="267"/>
      <c r="AU11" s="267"/>
      <c r="AV11" s="267"/>
      <c r="BC11" s="267"/>
      <c r="BD11" s="267"/>
      <c r="BK11" s="267"/>
      <c r="BL11" s="267"/>
      <c r="BS11" s="267"/>
      <c r="BT11" s="267"/>
      <c r="CA11" s="267"/>
      <c r="CB11" s="267"/>
      <c r="CI11" s="267"/>
      <c r="CJ11" s="267"/>
      <c r="CQ11" s="267"/>
      <c r="CR11" s="267"/>
      <c r="CY11" s="267"/>
      <c r="CZ11" s="267"/>
      <c r="DG11" s="267"/>
      <c r="DH11" s="267"/>
      <c r="DO11" s="267"/>
      <c r="DP11" s="267"/>
      <c r="DW11" s="267"/>
      <c r="DX11" s="267"/>
      <c r="EE11" s="267"/>
      <c r="EF11" s="267"/>
      <c r="EM11" s="267"/>
      <c r="EN11" s="267"/>
      <c r="EU11" s="267"/>
      <c r="EV11" s="267"/>
      <c r="FC11" s="267"/>
      <c r="FD11" s="267"/>
      <c r="FK11" s="267"/>
      <c r="FL11" s="267"/>
      <c r="FS11" s="267"/>
      <c r="FT11" s="267"/>
      <c r="GA11" s="267"/>
      <c r="GB11" s="267"/>
      <c r="GI11" s="267"/>
      <c r="GJ11" s="267"/>
      <c r="GQ11" s="267"/>
      <c r="GR11" s="267"/>
      <c r="GY11" s="267"/>
      <c r="GZ11" s="267"/>
      <c r="HG11" s="267"/>
      <c r="HH11" s="267"/>
      <c r="HO11" s="267"/>
      <c r="HP11" s="267"/>
      <c r="HW11" s="267"/>
      <c r="HX11" s="267"/>
      <c r="IE11" s="267"/>
      <c r="IF11" s="267"/>
      <c r="IM11" s="267"/>
      <c r="IN11" s="267"/>
      <c r="IU11" s="267"/>
      <c r="IV11" s="267"/>
      <c r="JC11" s="267"/>
      <c r="JD11" s="267"/>
      <c r="JK11" s="267"/>
      <c r="JL11" s="267"/>
      <c r="JS11" s="267"/>
      <c r="JT11" s="267"/>
      <c r="KA11" s="267"/>
      <c r="KB11" s="267"/>
      <c r="KI11" s="267"/>
      <c r="KJ11" s="267"/>
      <c r="KQ11" s="267"/>
      <c r="KR11" s="267"/>
      <c r="KY11" s="267"/>
      <c r="KZ11" s="267"/>
      <c r="LG11" s="267"/>
      <c r="LH11" s="267"/>
      <c r="LO11" s="267"/>
      <c r="LP11" s="267"/>
      <c r="LW11" s="267"/>
      <c r="LX11" s="267"/>
      <c r="ME11" s="267"/>
      <c r="MF11" s="267"/>
      <c r="MM11" s="267"/>
      <c r="MN11" s="267"/>
      <c r="MU11" s="267"/>
      <c r="MV11" s="267"/>
      <c r="NC11" s="267"/>
      <c r="ND11" s="267"/>
      <c r="NK11" s="267"/>
      <c r="NL11" s="267"/>
      <c r="NS11" s="267"/>
      <c r="NT11" s="267"/>
      <c r="OA11" s="267"/>
      <c r="OB11" s="267"/>
      <c r="OI11" s="267"/>
      <c r="OJ11" s="267"/>
      <c r="OQ11" s="267"/>
      <c r="OR11" s="267"/>
      <c r="OY11" s="267"/>
      <c r="OZ11" s="267"/>
      <c r="PG11" s="267"/>
      <c r="PH11" s="267"/>
      <c r="PO11" s="267"/>
      <c r="PP11" s="267"/>
      <c r="PW11" s="267"/>
      <c r="PX11" s="267"/>
      <c r="QE11" s="267"/>
      <c r="QF11" s="267"/>
      <c r="QM11" s="267"/>
      <c r="QN11" s="267"/>
      <c r="QU11" s="267"/>
      <c r="QV11" s="267"/>
      <c r="RC11" s="267"/>
      <c r="RD11" s="267"/>
      <c r="RK11" s="267"/>
      <c r="RL11" s="267"/>
      <c r="RS11" s="267"/>
      <c r="RT11" s="267"/>
      <c r="SA11" s="267"/>
      <c r="SB11" s="267"/>
      <c r="SI11" s="267"/>
      <c r="SJ11" s="267"/>
      <c r="SQ11" s="267"/>
      <c r="SR11" s="267"/>
      <c r="SY11" s="267"/>
      <c r="SZ11" s="267"/>
      <c r="TG11" s="267"/>
      <c r="TH11" s="267"/>
      <c r="TO11" s="267"/>
      <c r="TP11" s="267"/>
      <c r="TW11" s="267"/>
      <c r="TX11" s="267"/>
      <c r="UE11" s="267"/>
      <c r="UF11" s="267"/>
      <c r="UM11" s="267"/>
      <c r="UN11" s="267"/>
      <c r="UU11" s="267"/>
      <c r="UV11" s="267"/>
      <c r="VC11" s="267"/>
      <c r="VD11" s="267"/>
      <c r="VK11" s="267"/>
      <c r="VL11" s="267"/>
      <c r="VS11" s="267"/>
      <c r="VT11" s="267"/>
      <c r="WA11" s="267"/>
      <c r="WB11" s="267"/>
      <c r="WI11" s="267"/>
      <c r="WJ11" s="267"/>
      <c r="WQ11" s="267"/>
      <c r="WR11" s="267"/>
      <c r="WY11" s="267"/>
      <c r="WZ11" s="267"/>
      <c r="XG11" s="267"/>
      <c r="XH11" s="267"/>
      <c r="XO11" s="267"/>
      <c r="XP11" s="267"/>
      <c r="XW11" s="267"/>
      <c r="XX11" s="267"/>
      <c r="YE11" s="267"/>
      <c r="YF11" s="267"/>
      <c r="YM11" s="267"/>
      <c r="YN11" s="267"/>
      <c r="YU11" s="267"/>
      <c r="YV11" s="267"/>
      <c r="ZC11" s="267"/>
      <c r="ZD11" s="267"/>
      <c r="ZK11" s="267"/>
      <c r="ZL11" s="267"/>
      <c r="ZS11" s="267"/>
      <c r="ZT11" s="267"/>
      <c r="AAA11" s="267"/>
      <c r="AAB11" s="267"/>
      <c r="AAI11" s="267"/>
      <c r="AAJ11" s="267"/>
      <c r="AAQ11" s="267"/>
      <c r="AAR11" s="267"/>
      <c r="AAY11" s="267"/>
      <c r="AAZ11" s="267"/>
      <c r="ABG11" s="267"/>
      <c r="ABH11" s="267"/>
      <c r="ABO11" s="267"/>
      <c r="ABP11" s="267"/>
      <c r="ABW11" s="267"/>
      <c r="ABX11" s="267"/>
      <c r="ACE11" s="267"/>
      <c r="ACF11" s="267"/>
      <c r="ACM11" s="267"/>
      <c r="ACN11" s="267"/>
      <c r="ACU11" s="267"/>
      <c r="ACV11" s="267"/>
      <c r="ADC11" s="267"/>
      <c r="ADD11" s="267"/>
      <c r="ADK11" s="267"/>
      <c r="ADL11" s="267"/>
      <c r="ADS11" s="267"/>
      <c r="ADT11" s="267"/>
      <c r="AEA11" s="267"/>
      <c r="AEB11" s="267"/>
      <c r="AEI11" s="267"/>
      <c r="AEJ11" s="267"/>
      <c r="AEQ11" s="267"/>
      <c r="AER11" s="267"/>
      <c r="AEY11" s="267"/>
      <c r="AEZ11" s="267"/>
      <c r="AFG11" s="267"/>
      <c r="AFH11" s="267"/>
      <c r="AFO11" s="267"/>
      <c r="AFP11" s="267"/>
      <c r="AFW11" s="267"/>
      <c r="AFX11" s="267"/>
      <c r="AGE11" s="267"/>
      <c r="AGF11" s="267"/>
      <c r="AGM11" s="267"/>
      <c r="AGN11" s="267"/>
      <c r="AGU11" s="267"/>
      <c r="AGV11" s="267"/>
      <c r="AHC11" s="267"/>
      <c r="AHD11" s="267"/>
      <c r="AHK11" s="267"/>
      <c r="AHL11" s="267"/>
      <c r="AHS11" s="267"/>
      <c r="AHT11" s="267"/>
      <c r="AIA11" s="267"/>
      <c r="AIB11" s="267"/>
      <c r="AII11" s="267"/>
      <c r="AIJ11" s="267"/>
      <c r="AIQ11" s="267"/>
      <c r="AIR11" s="267"/>
      <c r="AIY11" s="267"/>
      <c r="AIZ11" s="267"/>
      <c r="AJG11" s="267"/>
      <c r="AJH11" s="267"/>
      <c r="AJO11" s="267"/>
      <c r="AJP11" s="267"/>
      <c r="AJW11" s="267"/>
      <c r="AJX11" s="267"/>
      <c r="AKE11" s="267"/>
      <c r="AKF11" s="267"/>
      <c r="AKM11" s="267"/>
      <c r="AKN11" s="267"/>
      <c r="AKU11" s="267"/>
      <c r="AKV11" s="267"/>
      <c r="ALC11" s="267"/>
      <c r="ALD11" s="267"/>
      <c r="ALK11" s="267"/>
      <c r="ALL11" s="267"/>
      <c r="ALS11" s="267"/>
      <c r="ALT11" s="267"/>
      <c r="AMA11" s="267"/>
      <c r="AMB11" s="267"/>
      <c r="AMI11" s="267"/>
      <c r="AMJ11" s="267"/>
      <c r="AMQ11" s="267"/>
      <c r="AMR11" s="267"/>
      <c r="AMY11" s="267"/>
      <c r="AMZ11" s="267"/>
      <c r="ANG11" s="267"/>
      <c r="ANH11" s="267"/>
      <c r="ANO11" s="267"/>
      <c r="ANP11" s="267"/>
      <c r="ANW11" s="267"/>
      <c r="ANX11" s="267"/>
      <c r="AOE11" s="267"/>
      <c r="AOF11" s="267"/>
      <c r="AOM11" s="267"/>
      <c r="AON11" s="267"/>
      <c r="AOU11" s="267"/>
      <c r="AOV11" s="267"/>
      <c r="APC11" s="267"/>
      <c r="APD11" s="267"/>
      <c r="APK11" s="267"/>
      <c r="APL11" s="267"/>
      <c r="APS11" s="267"/>
      <c r="APT11" s="267"/>
      <c r="AQA11" s="267"/>
      <c r="AQB11" s="267"/>
      <c r="AQI11" s="267"/>
      <c r="AQJ11" s="267"/>
      <c r="AQQ11" s="267"/>
      <c r="AQR11" s="267"/>
      <c r="AQY11" s="267"/>
      <c r="AQZ11" s="267"/>
      <c r="ARG11" s="267"/>
      <c r="ARH11" s="267"/>
      <c r="ARO11" s="267"/>
      <c r="ARP11" s="267"/>
      <c r="ARW11" s="267"/>
      <c r="ARX11" s="267"/>
      <c r="ASE11" s="267"/>
      <c r="ASF11" s="267"/>
      <c r="ASM11" s="267"/>
      <c r="ASN11" s="267"/>
      <c r="ASU11" s="267"/>
      <c r="ASV11" s="267"/>
      <c r="ATC11" s="267"/>
      <c r="ATD11" s="267"/>
      <c r="ATK11" s="267"/>
      <c r="ATL11" s="267"/>
      <c r="ATS11" s="267"/>
      <c r="ATT11" s="267"/>
      <c r="AUA11" s="267"/>
      <c r="AUB11" s="267"/>
      <c r="AUI11" s="267"/>
      <c r="AUJ11" s="267"/>
      <c r="AUQ11" s="267"/>
      <c r="AUR11" s="267"/>
      <c r="AUY11" s="267"/>
      <c r="AUZ11" s="267"/>
      <c r="AVG11" s="267"/>
      <c r="AVH11" s="267"/>
      <c r="AVO11" s="267"/>
      <c r="AVP11" s="267"/>
      <c r="AVW11" s="267"/>
      <c r="AVX11" s="267"/>
      <c r="AWE11" s="267"/>
      <c r="AWF11" s="267"/>
      <c r="AWM11" s="267"/>
      <c r="AWN11" s="267"/>
      <c r="AWU11" s="267"/>
      <c r="AWV11" s="267"/>
      <c r="AXC11" s="267"/>
      <c r="AXD11" s="267"/>
      <c r="AXK11" s="267"/>
      <c r="AXL11" s="267"/>
      <c r="AXS11" s="267"/>
      <c r="AXT11" s="267"/>
      <c r="AYA11" s="267"/>
      <c r="AYB11" s="267"/>
      <c r="AYI11" s="267"/>
      <c r="AYJ11" s="267"/>
      <c r="AYQ11" s="267"/>
      <c r="AYR11" s="267"/>
      <c r="AYY11" s="267"/>
      <c r="AYZ11" s="267"/>
      <c r="AZG11" s="267"/>
      <c r="AZH11" s="267"/>
      <c r="AZO11" s="267"/>
      <c r="AZP11" s="267"/>
      <c r="AZW11" s="267"/>
      <c r="AZX11" s="267"/>
      <c r="BAE11" s="267"/>
      <c r="BAF11" s="267"/>
      <c r="BAM11" s="267"/>
      <c r="BAN11" s="267"/>
      <c r="BAU11" s="267"/>
      <c r="BAV11" s="267"/>
      <c r="BBC11" s="267"/>
      <c r="BBD11" s="267"/>
      <c r="BBK11" s="267"/>
      <c r="BBL11" s="267"/>
      <c r="BBS11" s="267"/>
      <c r="BBT11" s="267"/>
      <c r="BCA11" s="267"/>
      <c r="BCB11" s="267"/>
      <c r="BCI11" s="267"/>
      <c r="BCJ11" s="267"/>
      <c r="BCQ11" s="267"/>
      <c r="BCR11" s="267"/>
      <c r="BCY11" s="267"/>
      <c r="BCZ11" s="267"/>
      <c r="BDG11" s="267"/>
      <c r="BDH11" s="267"/>
      <c r="BDO11" s="267"/>
      <c r="BDP11" s="267"/>
      <c r="BDW11" s="267"/>
      <c r="BDX11" s="267"/>
      <c r="BEE11" s="267"/>
      <c r="BEF11" s="267"/>
      <c r="BEM11" s="267"/>
      <c r="BEN11" s="267"/>
      <c r="BEU11" s="267"/>
      <c r="BEV11" s="267"/>
      <c r="BFC11" s="267"/>
      <c r="BFD11" s="267"/>
      <c r="BFK11" s="267"/>
      <c r="BFL11" s="267"/>
      <c r="BFS11" s="267"/>
      <c r="BFT11" s="267"/>
      <c r="BGA11" s="267"/>
      <c r="BGB11" s="267"/>
      <c r="BGI11" s="267"/>
      <c r="BGJ11" s="267"/>
      <c r="BGQ11" s="267"/>
      <c r="BGR11" s="267"/>
      <c r="BGY11" s="267"/>
      <c r="BGZ11" s="267"/>
      <c r="BHG11" s="267"/>
      <c r="BHH11" s="267"/>
      <c r="BHO11" s="267"/>
      <c r="BHP11" s="267"/>
      <c r="BHW11" s="267"/>
      <c r="BHX11" s="267"/>
      <c r="BIE11" s="267"/>
      <c r="BIF11" s="267"/>
      <c r="BIM11" s="267"/>
      <c r="BIN11" s="267"/>
      <c r="BIU11" s="267"/>
      <c r="BIV11" s="267"/>
      <c r="BJC11" s="267"/>
      <c r="BJD11" s="267"/>
      <c r="BJK11" s="267"/>
      <c r="BJL11" s="267"/>
      <c r="BJS11" s="267"/>
      <c r="BJT11" s="267"/>
      <c r="BKA11" s="267"/>
      <c r="BKB11" s="267"/>
      <c r="BKI11" s="267"/>
      <c r="BKJ11" s="267"/>
      <c r="BKQ11" s="267"/>
      <c r="BKR11" s="267"/>
      <c r="BKY11" s="267"/>
      <c r="BKZ11" s="267"/>
      <c r="BLG11" s="267"/>
      <c r="BLH11" s="267"/>
      <c r="BLO11" s="267"/>
      <c r="BLP11" s="267"/>
      <c r="BLW11" s="267"/>
      <c r="BLX11" s="267"/>
      <c r="BME11" s="267"/>
      <c r="BMF11" s="267"/>
      <c r="BMM11" s="267"/>
      <c r="BMN11" s="267"/>
      <c r="BMU11" s="267"/>
      <c r="BMV11" s="267"/>
      <c r="BNC11" s="267"/>
      <c r="BND11" s="267"/>
      <c r="BNK11" s="267"/>
      <c r="BNL11" s="267"/>
      <c r="BNS11" s="267"/>
      <c r="BNT11" s="267"/>
      <c r="BOA11" s="267"/>
      <c r="BOB11" s="267"/>
      <c r="BOI11" s="267"/>
      <c r="BOJ11" s="267"/>
      <c r="BOQ11" s="267"/>
      <c r="BOR11" s="267"/>
      <c r="BOY11" s="267"/>
      <c r="BOZ11" s="267"/>
      <c r="BPG11" s="267"/>
      <c r="BPH11" s="267"/>
      <c r="BPO11" s="267"/>
      <c r="BPP11" s="267"/>
      <c r="BPW11" s="267"/>
      <c r="BPX11" s="267"/>
      <c r="BQE11" s="267"/>
      <c r="BQF11" s="267"/>
      <c r="BQM11" s="267"/>
      <c r="BQN11" s="267"/>
      <c r="BQU11" s="267"/>
      <c r="BQV11" s="267"/>
      <c r="BRC11" s="267"/>
      <c r="BRD11" s="267"/>
      <c r="BRK11" s="267"/>
      <c r="BRL11" s="267"/>
      <c r="BRS11" s="267"/>
      <c r="BRT11" s="267"/>
      <c r="BSA11" s="267"/>
      <c r="BSB11" s="267"/>
      <c r="BSI11" s="267"/>
      <c r="BSJ11" s="267"/>
      <c r="BSQ11" s="267"/>
      <c r="BSR11" s="267"/>
      <c r="BSY11" s="267"/>
      <c r="BSZ11" s="267"/>
      <c r="BTG11" s="267"/>
      <c r="BTH11" s="267"/>
      <c r="BTO11" s="267"/>
      <c r="BTP11" s="267"/>
      <c r="BTW11" s="267"/>
      <c r="BTX11" s="267"/>
      <c r="BUE11" s="267"/>
      <c r="BUF11" s="267"/>
      <c r="BUM11" s="267"/>
      <c r="BUN11" s="267"/>
      <c r="BUU11" s="267"/>
      <c r="BUV11" s="267"/>
      <c r="BVC11" s="267"/>
      <c r="BVD11" s="267"/>
      <c r="BVK11" s="267"/>
      <c r="BVL11" s="267"/>
      <c r="BVS11" s="267"/>
      <c r="BVT11" s="267"/>
      <c r="BWA11" s="267"/>
      <c r="BWB11" s="267"/>
      <c r="BWI11" s="267"/>
      <c r="BWJ11" s="267"/>
      <c r="BWQ11" s="267"/>
      <c r="BWR11" s="267"/>
      <c r="BWY11" s="267"/>
      <c r="BWZ11" s="267"/>
      <c r="BXG11" s="267"/>
      <c r="BXH11" s="267"/>
      <c r="BXO11" s="267"/>
      <c r="BXP11" s="267"/>
      <c r="BXW11" s="267"/>
      <c r="BXX11" s="267"/>
      <c r="BYE11" s="267"/>
      <c r="BYF11" s="267"/>
      <c r="BYM11" s="267"/>
      <c r="BYN11" s="267"/>
      <c r="BYU11" s="267"/>
      <c r="BYV11" s="267"/>
      <c r="BZC11" s="267"/>
      <c r="BZD11" s="267"/>
      <c r="BZK11" s="267"/>
      <c r="BZL11" s="267"/>
      <c r="BZS11" s="267"/>
      <c r="BZT11" s="267"/>
      <c r="CAA11" s="267"/>
      <c r="CAB11" s="267"/>
      <c r="CAI11" s="267"/>
      <c r="CAJ11" s="267"/>
      <c r="CAQ11" s="267"/>
      <c r="CAR11" s="267"/>
      <c r="CAY11" s="267"/>
      <c r="CAZ11" s="267"/>
      <c r="CBG11" s="267"/>
      <c r="CBH11" s="267"/>
      <c r="CBO11" s="267"/>
      <c r="CBP11" s="267"/>
      <c r="CBW11" s="267"/>
      <c r="CBX11" s="267"/>
      <c r="CCE11" s="267"/>
      <c r="CCF11" s="267"/>
      <c r="CCM11" s="267"/>
      <c r="CCN11" s="267"/>
      <c r="CCU11" s="267"/>
      <c r="CCV11" s="267"/>
      <c r="CDC11" s="267"/>
      <c r="CDD11" s="267"/>
      <c r="CDK11" s="267"/>
      <c r="CDL11" s="267"/>
      <c r="CDS11" s="267"/>
      <c r="CDT11" s="267"/>
      <c r="CEA11" s="267"/>
      <c r="CEB11" s="267"/>
      <c r="CEI11" s="267"/>
      <c r="CEJ11" s="267"/>
      <c r="CEQ11" s="267"/>
      <c r="CER11" s="267"/>
      <c r="CEY11" s="267"/>
      <c r="CEZ11" s="267"/>
      <c r="CFG11" s="267"/>
      <c r="CFH11" s="267"/>
      <c r="CFO11" s="267"/>
      <c r="CFP11" s="267"/>
      <c r="CFW11" s="267"/>
      <c r="CFX11" s="267"/>
      <c r="CGE11" s="267"/>
      <c r="CGF11" s="267"/>
      <c r="CGM11" s="267"/>
      <c r="CGN11" s="267"/>
      <c r="CGU11" s="267"/>
      <c r="CGV11" s="267"/>
      <c r="CHC11" s="267"/>
      <c r="CHD11" s="267"/>
      <c r="CHK11" s="267"/>
      <c r="CHL11" s="267"/>
      <c r="CHS11" s="267"/>
      <c r="CHT11" s="267"/>
      <c r="CIA11" s="267"/>
      <c r="CIB11" s="267"/>
      <c r="CII11" s="267"/>
      <c r="CIJ11" s="267"/>
      <c r="CIQ11" s="267"/>
      <c r="CIR11" s="267"/>
      <c r="CIY11" s="267"/>
      <c r="CIZ11" s="267"/>
      <c r="CJG11" s="267"/>
      <c r="CJH11" s="267"/>
      <c r="CJO11" s="267"/>
      <c r="CJP11" s="267"/>
      <c r="CJW11" s="267"/>
      <c r="CJX11" s="267"/>
      <c r="CKE11" s="267"/>
      <c r="CKF11" s="267"/>
      <c r="CKM11" s="267"/>
      <c r="CKN11" s="267"/>
      <c r="CKU11" s="267"/>
      <c r="CKV11" s="267"/>
      <c r="CLC11" s="267"/>
      <c r="CLD11" s="267"/>
      <c r="CLK11" s="267"/>
      <c r="CLL11" s="267"/>
      <c r="CLS11" s="267"/>
      <c r="CLT11" s="267"/>
      <c r="CMA11" s="267"/>
      <c r="CMB11" s="267"/>
      <c r="CMI11" s="267"/>
      <c r="CMJ11" s="267"/>
      <c r="CMQ11" s="267"/>
      <c r="CMR11" s="267"/>
      <c r="CMY11" s="267"/>
      <c r="CMZ11" s="267"/>
      <c r="CNG11" s="267"/>
      <c r="CNH11" s="267"/>
      <c r="CNO11" s="267"/>
      <c r="CNP11" s="267"/>
      <c r="CNW11" s="267"/>
      <c r="CNX11" s="267"/>
      <c r="COE11" s="267"/>
      <c r="COF11" s="267"/>
      <c r="COM11" s="267"/>
      <c r="CON11" s="267"/>
      <c r="COU11" s="267"/>
      <c r="COV11" s="267"/>
      <c r="CPC11" s="267"/>
      <c r="CPD11" s="267"/>
      <c r="CPK11" s="267"/>
      <c r="CPL11" s="267"/>
      <c r="CPS11" s="267"/>
      <c r="CPT11" s="267"/>
      <c r="CQA11" s="267"/>
      <c r="CQB11" s="267"/>
      <c r="CQI11" s="267"/>
      <c r="CQJ11" s="267"/>
      <c r="CQQ11" s="267"/>
      <c r="CQR11" s="267"/>
      <c r="CQY11" s="267"/>
      <c r="CQZ11" s="267"/>
      <c r="CRG11" s="267"/>
      <c r="CRH11" s="267"/>
      <c r="CRO11" s="267"/>
      <c r="CRP11" s="267"/>
      <c r="CRW11" s="267"/>
      <c r="CRX11" s="267"/>
      <c r="CSE11" s="267"/>
      <c r="CSF11" s="267"/>
      <c r="CSM11" s="267"/>
      <c r="CSN11" s="267"/>
      <c r="CSU11" s="267"/>
      <c r="CSV11" s="267"/>
      <c r="CTC11" s="267"/>
      <c r="CTD11" s="267"/>
      <c r="CTK11" s="267"/>
      <c r="CTL11" s="267"/>
      <c r="CTS11" s="267"/>
      <c r="CTT11" s="267"/>
      <c r="CUA11" s="267"/>
      <c r="CUB11" s="267"/>
      <c r="CUI11" s="267"/>
      <c r="CUJ11" s="267"/>
      <c r="CUQ11" s="267"/>
      <c r="CUR11" s="267"/>
      <c r="CUY11" s="267"/>
      <c r="CUZ11" s="267"/>
      <c r="CVG11" s="267"/>
      <c r="CVH11" s="267"/>
      <c r="CVO11" s="267"/>
      <c r="CVP11" s="267"/>
      <c r="CVW11" s="267"/>
      <c r="CVX11" s="267"/>
      <c r="CWE11" s="267"/>
      <c r="CWF11" s="267"/>
      <c r="CWM11" s="267"/>
      <c r="CWN11" s="267"/>
      <c r="CWU11" s="267"/>
      <c r="CWV11" s="267"/>
      <c r="CXC11" s="267"/>
      <c r="CXD11" s="267"/>
      <c r="CXK11" s="267"/>
      <c r="CXL11" s="267"/>
      <c r="CXS11" s="267"/>
      <c r="CXT11" s="267"/>
      <c r="CYA11" s="267"/>
      <c r="CYB11" s="267"/>
      <c r="CYI11" s="267"/>
      <c r="CYJ11" s="267"/>
      <c r="CYQ11" s="267"/>
      <c r="CYR11" s="267"/>
      <c r="CYY11" s="267"/>
      <c r="CYZ11" s="267"/>
      <c r="CZG11" s="267"/>
      <c r="CZH11" s="267"/>
      <c r="CZO11" s="267"/>
      <c r="CZP11" s="267"/>
      <c r="CZW11" s="267"/>
      <c r="CZX11" s="267"/>
      <c r="DAE11" s="267"/>
      <c r="DAF11" s="267"/>
      <c r="DAM11" s="267"/>
      <c r="DAN11" s="267"/>
      <c r="DAU11" s="267"/>
      <c r="DAV11" s="267"/>
      <c r="DBC11" s="267"/>
      <c r="DBD11" s="267"/>
      <c r="DBK11" s="267"/>
      <c r="DBL11" s="267"/>
      <c r="DBS11" s="267"/>
      <c r="DBT11" s="267"/>
      <c r="DCA11" s="267"/>
      <c r="DCB11" s="267"/>
      <c r="DCI11" s="267"/>
      <c r="DCJ11" s="267"/>
      <c r="DCQ11" s="267"/>
      <c r="DCR11" s="267"/>
      <c r="DCY11" s="267"/>
      <c r="DCZ11" s="267"/>
      <c r="DDG11" s="267"/>
      <c r="DDH11" s="267"/>
      <c r="DDO11" s="267"/>
      <c r="DDP11" s="267"/>
      <c r="DDW11" s="267"/>
      <c r="DDX11" s="267"/>
      <c r="DEE11" s="267"/>
      <c r="DEF11" s="267"/>
      <c r="DEM11" s="267"/>
      <c r="DEN11" s="267"/>
      <c r="DEU11" s="267"/>
      <c r="DEV11" s="267"/>
      <c r="DFC11" s="267"/>
      <c r="DFD11" s="267"/>
      <c r="DFK11" s="267"/>
      <c r="DFL11" s="267"/>
      <c r="DFS11" s="267"/>
      <c r="DFT11" s="267"/>
      <c r="DGA11" s="267"/>
      <c r="DGB11" s="267"/>
      <c r="DGI11" s="267"/>
      <c r="DGJ11" s="267"/>
      <c r="DGQ11" s="267"/>
      <c r="DGR11" s="267"/>
      <c r="DGY11" s="267"/>
      <c r="DGZ11" s="267"/>
      <c r="DHG11" s="267"/>
      <c r="DHH11" s="267"/>
      <c r="DHO11" s="267"/>
      <c r="DHP11" s="267"/>
      <c r="DHW11" s="267"/>
      <c r="DHX11" s="267"/>
      <c r="DIE11" s="267"/>
      <c r="DIF11" s="267"/>
      <c r="DIM11" s="267"/>
      <c r="DIN11" s="267"/>
      <c r="DIU11" s="267"/>
      <c r="DIV11" s="267"/>
      <c r="DJC11" s="267"/>
      <c r="DJD11" s="267"/>
      <c r="DJK11" s="267"/>
      <c r="DJL11" s="267"/>
      <c r="DJS11" s="267"/>
      <c r="DJT11" s="267"/>
      <c r="DKA11" s="267"/>
      <c r="DKB11" s="267"/>
      <c r="DKI11" s="267"/>
      <c r="DKJ11" s="267"/>
      <c r="DKQ11" s="267"/>
      <c r="DKR11" s="267"/>
      <c r="DKY11" s="267"/>
      <c r="DKZ11" s="267"/>
      <c r="DLG11" s="267"/>
      <c r="DLH11" s="267"/>
      <c r="DLO11" s="267"/>
      <c r="DLP11" s="267"/>
      <c r="DLW11" s="267"/>
      <c r="DLX11" s="267"/>
      <c r="DME11" s="267"/>
      <c r="DMF11" s="267"/>
      <c r="DMM11" s="267"/>
      <c r="DMN11" s="267"/>
      <c r="DMU11" s="267"/>
      <c r="DMV11" s="267"/>
      <c r="DNC11" s="267"/>
      <c r="DND11" s="267"/>
      <c r="DNK11" s="267"/>
      <c r="DNL11" s="267"/>
      <c r="DNS11" s="267"/>
      <c r="DNT11" s="267"/>
      <c r="DOA11" s="267"/>
      <c r="DOB11" s="267"/>
      <c r="DOI11" s="267"/>
      <c r="DOJ11" s="267"/>
      <c r="DOQ11" s="267"/>
      <c r="DOR11" s="267"/>
      <c r="DOY11" s="267"/>
      <c r="DOZ11" s="267"/>
      <c r="DPG11" s="267"/>
      <c r="DPH11" s="267"/>
      <c r="DPO11" s="267"/>
      <c r="DPP11" s="267"/>
      <c r="DPW11" s="267"/>
      <c r="DPX11" s="267"/>
      <c r="DQE11" s="267"/>
      <c r="DQF11" s="267"/>
      <c r="DQM11" s="267"/>
      <c r="DQN11" s="267"/>
      <c r="DQU11" s="267"/>
      <c r="DQV11" s="267"/>
      <c r="DRC11" s="267"/>
      <c r="DRD11" s="267"/>
      <c r="DRK11" s="267"/>
      <c r="DRL11" s="267"/>
      <c r="DRS11" s="267"/>
      <c r="DRT11" s="267"/>
      <c r="DSA11" s="267"/>
      <c r="DSB11" s="267"/>
      <c r="DSI11" s="267"/>
      <c r="DSJ11" s="267"/>
      <c r="DSQ11" s="267"/>
      <c r="DSR11" s="267"/>
      <c r="DSY11" s="267"/>
      <c r="DSZ11" s="267"/>
      <c r="DTG11" s="267"/>
      <c r="DTH11" s="267"/>
      <c r="DTO11" s="267"/>
      <c r="DTP11" s="267"/>
      <c r="DTW11" s="267"/>
      <c r="DTX11" s="267"/>
      <c r="DUE11" s="267"/>
      <c r="DUF11" s="267"/>
      <c r="DUM11" s="267"/>
      <c r="DUN11" s="267"/>
      <c r="DUU11" s="267"/>
      <c r="DUV11" s="267"/>
      <c r="DVC11" s="267"/>
      <c r="DVD11" s="267"/>
      <c r="DVK11" s="267"/>
      <c r="DVL11" s="267"/>
      <c r="DVS11" s="267"/>
      <c r="DVT11" s="267"/>
      <c r="DWA11" s="267"/>
      <c r="DWB11" s="267"/>
      <c r="DWI11" s="267"/>
      <c r="DWJ11" s="267"/>
      <c r="DWQ11" s="267"/>
      <c r="DWR11" s="267"/>
      <c r="DWY11" s="267"/>
      <c r="DWZ11" s="267"/>
      <c r="DXG11" s="267"/>
      <c r="DXH11" s="267"/>
      <c r="DXO11" s="267"/>
      <c r="DXP11" s="267"/>
      <c r="DXW11" s="267"/>
      <c r="DXX11" s="267"/>
      <c r="DYE11" s="267"/>
      <c r="DYF11" s="267"/>
      <c r="DYM11" s="267"/>
      <c r="DYN11" s="267"/>
      <c r="DYU11" s="267"/>
      <c r="DYV11" s="267"/>
      <c r="DZC11" s="267"/>
      <c r="DZD11" s="267"/>
      <c r="DZK11" s="267"/>
      <c r="DZL11" s="267"/>
      <c r="DZS11" s="267"/>
      <c r="DZT11" s="267"/>
      <c r="EAA11" s="267"/>
      <c r="EAB11" s="267"/>
      <c r="EAI11" s="267"/>
      <c r="EAJ11" s="267"/>
      <c r="EAQ11" s="267"/>
      <c r="EAR11" s="267"/>
      <c r="EAY11" s="267"/>
      <c r="EAZ11" s="267"/>
      <c r="EBG11" s="267"/>
      <c r="EBH11" s="267"/>
      <c r="EBO11" s="267"/>
      <c r="EBP11" s="267"/>
      <c r="EBW11" s="267"/>
      <c r="EBX11" s="267"/>
      <c r="ECE11" s="267"/>
      <c r="ECF11" s="267"/>
      <c r="ECM11" s="267"/>
      <c r="ECN11" s="267"/>
      <c r="ECU11" s="267"/>
      <c r="ECV11" s="267"/>
      <c r="EDC11" s="267"/>
      <c r="EDD11" s="267"/>
      <c r="EDK11" s="267"/>
      <c r="EDL11" s="267"/>
      <c r="EDS11" s="267"/>
      <c r="EDT11" s="267"/>
      <c r="EEA11" s="267"/>
      <c r="EEB11" s="267"/>
      <c r="EEI11" s="267"/>
      <c r="EEJ11" s="267"/>
      <c r="EEQ11" s="267"/>
      <c r="EER11" s="267"/>
      <c r="EEY11" s="267"/>
      <c r="EEZ11" s="267"/>
      <c r="EFG11" s="267"/>
      <c r="EFH11" s="267"/>
      <c r="EFO11" s="267"/>
      <c r="EFP11" s="267"/>
      <c r="EFW11" s="267"/>
      <c r="EFX11" s="267"/>
      <c r="EGE11" s="267"/>
      <c r="EGF11" s="267"/>
      <c r="EGM11" s="267"/>
      <c r="EGN11" s="267"/>
      <c r="EGU11" s="267"/>
      <c r="EGV11" s="267"/>
      <c r="EHC11" s="267"/>
      <c r="EHD11" s="267"/>
      <c r="EHK11" s="267"/>
      <c r="EHL11" s="267"/>
      <c r="EHS11" s="267"/>
      <c r="EHT11" s="267"/>
      <c r="EIA11" s="267"/>
      <c r="EIB11" s="267"/>
      <c r="EII11" s="267"/>
      <c r="EIJ11" s="267"/>
      <c r="EIQ11" s="267"/>
      <c r="EIR11" s="267"/>
      <c r="EIY11" s="267"/>
      <c r="EIZ11" s="267"/>
      <c r="EJG11" s="267"/>
      <c r="EJH11" s="267"/>
      <c r="EJO11" s="267"/>
      <c r="EJP11" s="267"/>
      <c r="EJW11" s="267"/>
      <c r="EJX11" s="267"/>
      <c r="EKE11" s="267"/>
      <c r="EKF11" s="267"/>
      <c r="EKM11" s="267"/>
      <c r="EKN11" s="267"/>
      <c r="EKU11" s="267"/>
      <c r="EKV11" s="267"/>
      <c r="ELC11" s="267"/>
      <c r="ELD11" s="267"/>
      <c r="ELK11" s="267"/>
      <c r="ELL11" s="267"/>
      <c r="ELS11" s="267"/>
      <c r="ELT11" s="267"/>
      <c r="EMA11" s="267"/>
      <c r="EMB11" s="267"/>
      <c r="EMI11" s="267"/>
      <c r="EMJ11" s="267"/>
      <c r="EMQ11" s="267"/>
      <c r="EMR11" s="267"/>
      <c r="EMY11" s="267"/>
      <c r="EMZ11" s="267"/>
      <c r="ENG11" s="267"/>
      <c r="ENH11" s="267"/>
      <c r="ENO11" s="267"/>
      <c r="ENP11" s="267"/>
      <c r="ENW11" s="267"/>
      <c r="ENX11" s="267"/>
      <c r="EOE11" s="267"/>
      <c r="EOF11" s="267"/>
      <c r="EOM11" s="267"/>
      <c r="EON11" s="267"/>
      <c r="EOU11" s="267"/>
      <c r="EOV11" s="267"/>
      <c r="EPC11" s="267"/>
      <c r="EPD11" s="267"/>
      <c r="EPK11" s="267"/>
      <c r="EPL11" s="267"/>
      <c r="EPS11" s="267"/>
      <c r="EPT11" s="267"/>
      <c r="EQA11" s="267"/>
      <c r="EQB11" s="267"/>
      <c r="EQI11" s="267"/>
      <c r="EQJ11" s="267"/>
      <c r="EQQ11" s="267"/>
      <c r="EQR11" s="267"/>
      <c r="EQY11" s="267"/>
      <c r="EQZ11" s="267"/>
      <c r="ERG11" s="267"/>
      <c r="ERH11" s="267"/>
      <c r="ERO11" s="267"/>
      <c r="ERP11" s="267"/>
      <c r="ERW11" s="267"/>
      <c r="ERX11" s="267"/>
      <c r="ESE11" s="267"/>
      <c r="ESF11" s="267"/>
      <c r="ESM11" s="267"/>
      <c r="ESN11" s="267"/>
      <c r="ESU11" s="267"/>
      <c r="ESV11" s="267"/>
      <c r="ETC11" s="267"/>
      <c r="ETD11" s="267"/>
      <c r="ETK11" s="267"/>
      <c r="ETL11" s="267"/>
      <c r="ETS11" s="267"/>
      <c r="ETT11" s="267"/>
      <c r="EUA11" s="267"/>
      <c r="EUB11" s="267"/>
      <c r="EUI11" s="267"/>
      <c r="EUJ11" s="267"/>
      <c r="EUQ11" s="267"/>
      <c r="EUR11" s="267"/>
      <c r="EUY11" s="267"/>
      <c r="EUZ11" s="267"/>
      <c r="EVG11" s="267"/>
      <c r="EVH11" s="267"/>
      <c r="EVO11" s="267"/>
      <c r="EVP11" s="267"/>
      <c r="EVW11" s="267"/>
      <c r="EVX11" s="267"/>
      <c r="EWE11" s="267"/>
      <c r="EWF11" s="267"/>
      <c r="EWM11" s="267"/>
      <c r="EWN11" s="267"/>
      <c r="EWU11" s="267"/>
      <c r="EWV11" s="267"/>
      <c r="EXC11" s="267"/>
      <c r="EXD11" s="267"/>
      <c r="EXK11" s="267"/>
      <c r="EXL11" s="267"/>
      <c r="EXS11" s="267"/>
      <c r="EXT11" s="267"/>
      <c r="EYA11" s="267"/>
      <c r="EYB11" s="267"/>
      <c r="EYI11" s="267"/>
      <c r="EYJ11" s="267"/>
      <c r="EYQ11" s="267"/>
      <c r="EYR11" s="267"/>
      <c r="EYY11" s="267"/>
      <c r="EYZ11" s="267"/>
      <c r="EZG11" s="267"/>
      <c r="EZH11" s="267"/>
      <c r="EZO11" s="267"/>
      <c r="EZP11" s="267"/>
      <c r="EZW11" s="267"/>
      <c r="EZX11" s="267"/>
      <c r="FAE11" s="267"/>
      <c r="FAF11" s="267"/>
      <c r="FAM11" s="267"/>
      <c r="FAN11" s="267"/>
      <c r="FAU11" s="267"/>
      <c r="FAV11" s="267"/>
      <c r="FBC11" s="267"/>
      <c r="FBD11" s="267"/>
      <c r="FBK11" s="267"/>
      <c r="FBL11" s="267"/>
      <c r="FBS11" s="267"/>
      <c r="FBT11" s="267"/>
      <c r="FCA11" s="267"/>
      <c r="FCB11" s="267"/>
      <c r="FCI11" s="267"/>
      <c r="FCJ11" s="267"/>
      <c r="FCQ11" s="267"/>
      <c r="FCR11" s="267"/>
      <c r="FCY11" s="267"/>
      <c r="FCZ11" s="267"/>
      <c r="FDG11" s="267"/>
      <c r="FDH11" s="267"/>
      <c r="FDO11" s="267"/>
      <c r="FDP11" s="267"/>
      <c r="FDW11" s="267"/>
      <c r="FDX11" s="267"/>
      <c r="FEE11" s="267"/>
      <c r="FEF11" s="267"/>
      <c r="FEM11" s="267"/>
      <c r="FEN11" s="267"/>
      <c r="FEU11" s="267"/>
      <c r="FEV11" s="267"/>
      <c r="FFC11" s="267"/>
      <c r="FFD11" s="267"/>
      <c r="FFK11" s="267"/>
      <c r="FFL11" s="267"/>
      <c r="FFS11" s="267"/>
      <c r="FFT11" s="267"/>
      <c r="FGA11" s="267"/>
      <c r="FGB11" s="267"/>
      <c r="FGI11" s="267"/>
      <c r="FGJ11" s="267"/>
      <c r="FGQ11" s="267"/>
      <c r="FGR11" s="267"/>
      <c r="FGY11" s="267"/>
      <c r="FGZ11" s="267"/>
      <c r="FHG11" s="267"/>
      <c r="FHH11" s="267"/>
      <c r="FHO11" s="267"/>
      <c r="FHP11" s="267"/>
      <c r="FHW11" s="267"/>
      <c r="FHX11" s="267"/>
      <c r="FIE11" s="267"/>
      <c r="FIF11" s="267"/>
      <c r="FIM11" s="267"/>
      <c r="FIN11" s="267"/>
      <c r="FIU11" s="267"/>
      <c r="FIV11" s="267"/>
      <c r="FJC11" s="267"/>
      <c r="FJD11" s="267"/>
      <c r="FJK11" s="267"/>
      <c r="FJL11" s="267"/>
      <c r="FJS11" s="267"/>
      <c r="FJT11" s="267"/>
      <c r="FKA11" s="267"/>
      <c r="FKB11" s="267"/>
      <c r="FKI11" s="267"/>
      <c r="FKJ11" s="267"/>
      <c r="FKQ11" s="267"/>
      <c r="FKR11" s="267"/>
      <c r="FKY11" s="267"/>
      <c r="FKZ11" s="267"/>
      <c r="FLG11" s="267"/>
      <c r="FLH11" s="267"/>
      <c r="FLO11" s="267"/>
      <c r="FLP11" s="267"/>
      <c r="FLW11" s="267"/>
      <c r="FLX11" s="267"/>
      <c r="FME11" s="267"/>
      <c r="FMF11" s="267"/>
      <c r="FMM11" s="267"/>
      <c r="FMN11" s="267"/>
      <c r="FMU11" s="267"/>
      <c r="FMV11" s="267"/>
      <c r="FNC11" s="267"/>
      <c r="FND11" s="267"/>
      <c r="FNK11" s="267"/>
      <c r="FNL11" s="267"/>
      <c r="FNS11" s="267"/>
      <c r="FNT11" s="267"/>
      <c r="FOA11" s="267"/>
      <c r="FOB11" s="267"/>
      <c r="FOI11" s="267"/>
      <c r="FOJ11" s="267"/>
      <c r="FOQ11" s="267"/>
      <c r="FOR11" s="267"/>
      <c r="FOY11" s="267"/>
      <c r="FOZ11" s="267"/>
      <c r="FPG11" s="267"/>
      <c r="FPH11" s="267"/>
      <c r="FPO11" s="267"/>
      <c r="FPP11" s="267"/>
      <c r="FPW11" s="267"/>
      <c r="FPX11" s="267"/>
      <c r="FQE11" s="267"/>
      <c r="FQF11" s="267"/>
      <c r="FQM11" s="267"/>
      <c r="FQN11" s="267"/>
      <c r="FQU11" s="267"/>
      <c r="FQV11" s="267"/>
      <c r="FRC11" s="267"/>
      <c r="FRD11" s="267"/>
      <c r="FRK11" s="267"/>
      <c r="FRL11" s="267"/>
      <c r="FRS11" s="267"/>
      <c r="FRT11" s="267"/>
      <c r="FSA11" s="267"/>
      <c r="FSB11" s="267"/>
      <c r="FSI11" s="267"/>
      <c r="FSJ11" s="267"/>
      <c r="FSQ11" s="267"/>
      <c r="FSR11" s="267"/>
      <c r="FSY11" s="267"/>
      <c r="FSZ11" s="267"/>
      <c r="FTG11" s="267"/>
      <c r="FTH11" s="267"/>
      <c r="FTO11" s="267"/>
      <c r="FTP11" s="267"/>
      <c r="FTW11" s="267"/>
      <c r="FTX11" s="267"/>
      <c r="FUE11" s="267"/>
      <c r="FUF11" s="267"/>
      <c r="FUM11" s="267"/>
      <c r="FUN11" s="267"/>
      <c r="FUU11" s="267"/>
      <c r="FUV11" s="267"/>
      <c r="FVC11" s="267"/>
      <c r="FVD11" s="267"/>
      <c r="FVK11" s="267"/>
      <c r="FVL11" s="267"/>
      <c r="FVS11" s="267"/>
      <c r="FVT11" s="267"/>
      <c r="FWA11" s="267"/>
      <c r="FWB11" s="267"/>
      <c r="FWI11" s="267"/>
      <c r="FWJ11" s="267"/>
      <c r="FWQ11" s="267"/>
      <c r="FWR11" s="267"/>
      <c r="FWY11" s="267"/>
      <c r="FWZ11" s="267"/>
      <c r="FXG11" s="267"/>
      <c r="FXH11" s="267"/>
      <c r="FXO11" s="267"/>
      <c r="FXP11" s="267"/>
      <c r="FXW11" s="267"/>
      <c r="FXX11" s="267"/>
      <c r="FYE11" s="267"/>
      <c r="FYF11" s="267"/>
      <c r="FYM11" s="267"/>
      <c r="FYN11" s="267"/>
      <c r="FYU11" s="267"/>
      <c r="FYV11" s="267"/>
      <c r="FZC11" s="267"/>
      <c r="FZD11" s="267"/>
      <c r="FZK11" s="267"/>
      <c r="FZL11" s="267"/>
      <c r="FZS11" s="267"/>
      <c r="FZT11" s="267"/>
      <c r="GAA11" s="267"/>
      <c r="GAB11" s="267"/>
      <c r="GAI11" s="267"/>
      <c r="GAJ11" s="267"/>
      <c r="GAQ11" s="267"/>
      <c r="GAR11" s="267"/>
      <c r="GAY11" s="267"/>
      <c r="GAZ11" s="267"/>
      <c r="GBG11" s="267"/>
      <c r="GBH11" s="267"/>
      <c r="GBO11" s="267"/>
      <c r="GBP11" s="267"/>
      <c r="GBW11" s="267"/>
      <c r="GBX11" s="267"/>
      <c r="GCE11" s="267"/>
      <c r="GCF11" s="267"/>
      <c r="GCM11" s="267"/>
      <c r="GCN11" s="267"/>
      <c r="GCU11" s="267"/>
      <c r="GCV11" s="267"/>
      <c r="GDC11" s="267"/>
      <c r="GDD11" s="267"/>
      <c r="GDK11" s="267"/>
      <c r="GDL11" s="267"/>
      <c r="GDS11" s="267"/>
      <c r="GDT11" s="267"/>
      <c r="GEA11" s="267"/>
      <c r="GEB11" s="267"/>
      <c r="GEI11" s="267"/>
      <c r="GEJ11" s="267"/>
      <c r="GEQ11" s="267"/>
      <c r="GER11" s="267"/>
      <c r="GEY11" s="267"/>
      <c r="GEZ11" s="267"/>
      <c r="GFG11" s="267"/>
      <c r="GFH11" s="267"/>
      <c r="GFO11" s="267"/>
      <c r="GFP11" s="267"/>
      <c r="GFW11" s="267"/>
      <c r="GFX11" s="267"/>
      <c r="GGE11" s="267"/>
      <c r="GGF11" s="267"/>
      <c r="GGM11" s="267"/>
      <c r="GGN11" s="267"/>
      <c r="GGU11" s="267"/>
      <c r="GGV11" s="267"/>
      <c r="GHC11" s="267"/>
      <c r="GHD11" s="267"/>
      <c r="GHK11" s="267"/>
      <c r="GHL11" s="267"/>
      <c r="GHS11" s="267"/>
      <c r="GHT11" s="267"/>
      <c r="GIA11" s="267"/>
      <c r="GIB11" s="267"/>
      <c r="GII11" s="267"/>
      <c r="GIJ11" s="267"/>
      <c r="GIQ11" s="267"/>
      <c r="GIR11" s="267"/>
      <c r="GIY11" s="267"/>
      <c r="GIZ11" s="267"/>
      <c r="GJG11" s="267"/>
      <c r="GJH11" s="267"/>
      <c r="GJO11" s="267"/>
      <c r="GJP11" s="267"/>
      <c r="GJW11" s="267"/>
      <c r="GJX11" s="267"/>
      <c r="GKE11" s="267"/>
      <c r="GKF11" s="267"/>
      <c r="GKM11" s="267"/>
      <c r="GKN11" s="267"/>
      <c r="GKU11" s="267"/>
      <c r="GKV11" s="267"/>
      <c r="GLC11" s="267"/>
      <c r="GLD11" s="267"/>
      <c r="GLK11" s="267"/>
      <c r="GLL11" s="267"/>
      <c r="GLS11" s="267"/>
      <c r="GLT11" s="267"/>
      <c r="GMA11" s="267"/>
      <c r="GMB11" s="267"/>
      <c r="GMI11" s="267"/>
      <c r="GMJ11" s="267"/>
      <c r="GMQ11" s="267"/>
      <c r="GMR11" s="267"/>
      <c r="GMY11" s="267"/>
      <c r="GMZ11" s="267"/>
      <c r="GNG11" s="267"/>
      <c r="GNH11" s="267"/>
      <c r="GNO11" s="267"/>
      <c r="GNP11" s="267"/>
      <c r="GNW11" s="267"/>
      <c r="GNX11" s="267"/>
      <c r="GOE11" s="267"/>
      <c r="GOF11" s="267"/>
      <c r="GOM11" s="267"/>
      <c r="GON11" s="267"/>
      <c r="GOU11" s="267"/>
      <c r="GOV11" s="267"/>
      <c r="GPC11" s="267"/>
      <c r="GPD11" s="267"/>
      <c r="GPK11" s="267"/>
      <c r="GPL11" s="267"/>
      <c r="GPS11" s="267"/>
      <c r="GPT11" s="267"/>
      <c r="GQA11" s="267"/>
      <c r="GQB11" s="267"/>
      <c r="GQI11" s="267"/>
      <c r="GQJ11" s="267"/>
      <c r="GQQ11" s="267"/>
      <c r="GQR11" s="267"/>
      <c r="GQY11" s="267"/>
      <c r="GQZ11" s="267"/>
      <c r="GRG11" s="267"/>
      <c r="GRH11" s="267"/>
      <c r="GRO11" s="267"/>
      <c r="GRP11" s="267"/>
      <c r="GRW11" s="267"/>
      <c r="GRX11" s="267"/>
      <c r="GSE11" s="267"/>
      <c r="GSF11" s="267"/>
      <c r="GSM11" s="267"/>
      <c r="GSN11" s="267"/>
      <c r="GSU11" s="267"/>
      <c r="GSV11" s="267"/>
      <c r="GTC11" s="267"/>
      <c r="GTD11" s="267"/>
      <c r="GTK11" s="267"/>
      <c r="GTL11" s="267"/>
      <c r="GTS11" s="267"/>
      <c r="GTT11" s="267"/>
      <c r="GUA11" s="267"/>
      <c r="GUB11" s="267"/>
      <c r="GUI11" s="267"/>
      <c r="GUJ11" s="267"/>
      <c r="GUQ11" s="267"/>
      <c r="GUR11" s="267"/>
      <c r="GUY11" s="267"/>
      <c r="GUZ11" s="267"/>
      <c r="GVG11" s="267"/>
      <c r="GVH11" s="267"/>
      <c r="GVO11" s="267"/>
      <c r="GVP11" s="267"/>
      <c r="GVW11" s="267"/>
      <c r="GVX11" s="267"/>
      <c r="GWE11" s="267"/>
      <c r="GWF11" s="267"/>
      <c r="GWM11" s="267"/>
      <c r="GWN11" s="267"/>
      <c r="GWU11" s="267"/>
      <c r="GWV11" s="267"/>
      <c r="GXC11" s="267"/>
      <c r="GXD11" s="267"/>
      <c r="GXK11" s="267"/>
      <c r="GXL11" s="267"/>
      <c r="GXS11" s="267"/>
      <c r="GXT11" s="267"/>
      <c r="GYA11" s="267"/>
      <c r="GYB11" s="267"/>
      <c r="GYI11" s="267"/>
      <c r="GYJ11" s="267"/>
      <c r="GYQ11" s="267"/>
      <c r="GYR11" s="267"/>
      <c r="GYY11" s="267"/>
      <c r="GYZ11" s="267"/>
      <c r="GZG11" s="267"/>
      <c r="GZH11" s="267"/>
      <c r="GZO11" s="267"/>
      <c r="GZP11" s="267"/>
      <c r="GZW11" s="267"/>
      <c r="GZX11" s="267"/>
      <c r="HAE11" s="267"/>
      <c r="HAF11" s="267"/>
      <c r="HAM11" s="267"/>
      <c r="HAN11" s="267"/>
      <c r="HAU11" s="267"/>
      <c r="HAV11" s="267"/>
      <c r="HBC11" s="267"/>
      <c r="HBD11" s="267"/>
      <c r="HBK11" s="267"/>
      <c r="HBL11" s="267"/>
      <c r="HBS11" s="267"/>
      <c r="HBT11" s="267"/>
      <c r="HCA11" s="267"/>
      <c r="HCB11" s="267"/>
      <c r="HCI11" s="267"/>
      <c r="HCJ11" s="267"/>
      <c r="HCQ11" s="267"/>
      <c r="HCR11" s="267"/>
      <c r="HCY11" s="267"/>
      <c r="HCZ11" s="267"/>
      <c r="HDG11" s="267"/>
      <c r="HDH11" s="267"/>
      <c r="HDO11" s="267"/>
      <c r="HDP11" s="267"/>
      <c r="HDW11" s="267"/>
      <c r="HDX11" s="267"/>
      <c r="HEE11" s="267"/>
      <c r="HEF11" s="267"/>
      <c r="HEM11" s="267"/>
      <c r="HEN11" s="267"/>
      <c r="HEU11" s="267"/>
      <c r="HEV11" s="267"/>
      <c r="HFC11" s="267"/>
      <c r="HFD11" s="267"/>
      <c r="HFK11" s="267"/>
      <c r="HFL11" s="267"/>
      <c r="HFS11" s="267"/>
      <c r="HFT11" s="267"/>
      <c r="HGA11" s="267"/>
      <c r="HGB11" s="267"/>
      <c r="HGI11" s="267"/>
      <c r="HGJ11" s="267"/>
      <c r="HGQ11" s="267"/>
      <c r="HGR11" s="267"/>
      <c r="HGY11" s="267"/>
      <c r="HGZ11" s="267"/>
      <c r="HHG11" s="267"/>
      <c r="HHH11" s="267"/>
      <c r="HHO11" s="267"/>
      <c r="HHP11" s="267"/>
      <c r="HHW11" s="267"/>
      <c r="HHX11" s="267"/>
      <c r="HIE11" s="267"/>
      <c r="HIF11" s="267"/>
      <c r="HIM11" s="267"/>
      <c r="HIN11" s="267"/>
      <c r="HIU11" s="267"/>
      <c r="HIV11" s="267"/>
      <c r="HJC11" s="267"/>
      <c r="HJD11" s="267"/>
      <c r="HJK11" s="267"/>
      <c r="HJL11" s="267"/>
      <c r="HJS11" s="267"/>
      <c r="HJT11" s="267"/>
      <c r="HKA11" s="267"/>
      <c r="HKB11" s="267"/>
      <c r="HKI11" s="267"/>
      <c r="HKJ11" s="267"/>
      <c r="HKQ11" s="267"/>
      <c r="HKR11" s="267"/>
      <c r="HKY11" s="267"/>
      <c r="HKZ11" s="267"/>
      <c r="HLG11" s="267"/>
      <c r="HLH11" s="267"/>
      <c r="HLO11" s="267"/>
      <c r="HLP11" s="267"/>
      <c r="HLW11" s="267"/>
      <c r="HLX11" s="267"/>
      <c r="HME11" s="267"/>
      <c r="HMF11" s="267"/>
      <c r="HMM11" s="267"/>
      <c r="HMN11" s="267"/>
      <c r="HMU11" s="267"/>
      <c r="HMV11" s="267"/>
      <c r="HNC11" s="267"/>
      <c r="HND11" s="267"/>
      <c r="HNK11" s="267"/>
      <c r="HNL11" s="267"/>
      <c r="HNS11" s="267"/>
      <c r="HNT11" s="267"/>
      <c r="HOA11" s="267"/>
      <c r="HOB11" s="267"/>
      <c r="HOI11" s="267"/>
      <c r="HOJ11" s="267"/>
      <c r="HOQ11" s="267"/>
      <c r="HOR11" s="267"/>
      <c r="HOY11" s="267"/>
      <c r="HOZ11" s="267"/>
      <c r="HPG11" s="267"/>
      <c r="HPH11" s="267"/>
      <c r="HPO11" s="267"/>
      <c r="HPP11" s="267"/>
      <c r="HPW11" s="267"/>
      <c r="HPX11" s="267"/>
      <c r="HQE11" s="267"/>
      <c r="HQF11" s="267"/>
      <c r="HQM11" s="267"/>
      <c r="HQN11" s="267"/>
      <c r="HQU11" s="267"/>
      <c r="HQV11" s="267"/>
      <c r="HRC11" s="267"/>
      <c r="HRD11" s="267"/>
      <c r="HRK11" s="267"/>
      <c r="HRL11" s="267"/>
      <c r="HRS11" s="267"/>
      <c r="HRT11" s="267"/>
      <c r="HSA11" s="267"/>
      <c r="HSB11" s="267"/>
      <c r="HSI11" s="267"/>
      <c r="HSJ11" s="267"/>
      <c r="HSQ11" s="267"/>
      <c r="HSR11" s="267"/>
      <c r="HSY11" s="267"/>
      <c r="HSZ11" s="267"/>
      <c r="HTG11" s="267"/>
      <c r="HTH11" s="267"/>
      <c r="HTO11" s="267"/>
      <c r="HTP11" s="267"/>
      <c r="HTW11" s="267"/>
      <c r="HTX11" s="267"/>
      <c r="HUE11" s="267"/>
      <c r="HUF11" s="267"/>
      <c r="HUM11" s="267"/>
      <c r="HUN11" s="267"/>
      <c r="HUU11" s="267"/>
      <c r="HUV11" s="267"/>
      <c r="HVC11" s="267"/>
      <c r="HVD11" s="267"/>
      <c r="HVK11" s="267"/>
      <c r="HVL11" s="267"/>
      <c r="HVS11" s="267"/>
      <c r="HVT11" s="267"/>
      <c r="HWA11" s="267"/>
      <c r="HWB11" s="267"/>
      <c r="HWI11" s="267"/>
      <c r="HWJ11" s="267"/>
      <c r="HWQ11" s="267"/>
      <c r="HWR11" s="267"/>
      <c r="HWY11" s="267"/>
      <c r="HWZ11" s="267"/>
      <c r="HXG11" s="267"/>
      <c r="HXH11" s="267"/>
      <c r="HXO11" s="267"/>
      <c r="HXP11" s="267"/>
      <c r="HXW11" s="267"/>
      <c r="HXX11" s="267"/>
      <c r="HYE11" s="267"/>
      <c r="HYF11" s="267"/>
      <c r="HYM11" s="267"/>
      <c r="HYN11" s="267"/>
      <c r="HYU11" s="267"/>
      <c r="HYV11" s="267"/>
      <c r="HZC11" s="267"/>
      <c r="HZD11" s="267"/>
      <c r="HZK11" s="267"/>
      <c r="HZL11" s="267"/>
      <c r="HZS11" s="267"/>
      <c r="HZT11" s="267"/>
      <c r="IAA11" s="267"/>
      <c r="IAB11" s="267"/>
      <c r="IAI11" s="267"/>
      <c r="IAJ11" s="267"/>
      <c r="IAQ11" s="267"/>
      <c r="IAR11" s="267"/>
      <c r="IAY11" s="267"/>
      <c r="IAZ11" s="267"/>
      <c r="IBG11" s="267"/>
      <c r="IBH11" s="267"/>
      <c r="IBO11" s="267"/>
      <c r="IBP11" s="267"/>
      <c r="IBW11" s="267"/>
      <c r="IBX11" s="267"/>
      <c r="ICE11" s="267"/>
      <c r="ICF11" s="267"/>
      <c r="ICM11" s="267"/>
      <c r="ICN11" s="267"/>
      <c r="ICU11" s="267"/>
      <c r="ICV11" s="267"/>
      <c r="IDC11" s="267"/>
      <c r="IDD11" s="267"/>
      <c r="IDK11" s="267"/>
      <c r="IDL11" s="267"/>
      <c r="IDS11" s="267"/>
      <c r="IDT11" s="267"/>
      <c r="IEA11" s="267"/>
      <c r="IEB11" s="267"/>
      <c r="IEI11" s="267"/>
      <c r="IEJ11" s="267"/>
      <c r="IEQ11" s="267"/>
      <c r="IER11" s="267"/>
      <c r="IEY11" s="267"/>
      <c r="IEZ11" s="267"/>
      <c r="IFG11" s="267"/>
      <c r="IFH11" s="267"/>
      <c r="IFO11" s="267"/>
      <c r="IFP11" s="267"/>
      <c r="IFW11" s="267"/>
      <c r="IFX11" s="267"/>
      <c r="IGE11" s="267"/>
      <c r="IGF11" s="267"/>
      <c r="IGM11" s="267"/>
      <c r="IGN11" s="267"/>
      <c r="IGU11" s="267"/>
      <c r="IGV11" s="267"/>
      <c r="IHC11" s="267"/>
      <c r="IHD11" s="267"/>
      <c r="IHK11" s="267"/>
      <c r="IHL11" s="267"/>
      <c r="IHS11" s="267"/>
      <c r="IHT11" s="267"/>
      <c r="IIA11" s="267"/>
      <c r="IIB11" s="267"/>
      <c r="III11" s="267"/>
      <c r="IIJ11" s="267"/>
      <c r="IIQ11" s="267"/>
      <c r="IIR11" s="267"/>
      <c r="IIY11" s="267"/>
      <c r="IIZ11" s="267"/>
      <c r="IJG11" s="267"/>
      <c r="IJH11" s="267"/>
      <c r="IJO11" s="267"/>
      <c r="IJP11" s="267"/>
      <c r="IJW11" s="267"/>
      <c r="IJX11" s="267"/>
      <c r="IKE11" s="267"/>
      <c r="IKF11" s="267"/>
      <c r="IKM11" s="267"/>
      <c r="IKN11" s="267"/>
      <c r="IKU11" s="267"/>
      <c r="IKV11" s="267"/>
      <c r="ILC11" s="267"/>
      <c r="ILD11" s="267"/>
      <c r="ILK11" s="267"/>
      <c r="ILL11" s="267"/>
      <c r="ILS11" s="267"/>
      <c r="ILT11" s="267"/>
      <c r="IMA11" s="267"/>
      <c r="IMB11" s="267"/>
      <c r="IMI11" s="267"/>
      <c r="IMJ11" s="267"/>
      <c r="IMQ11" s="267"/>
      <c r="IMR11" s="267"/>
      <c r="IMY11" s="267"/>
      <c r="IMZ11" s="267"/>
      <c r="ING11" s="267"/>
      <c r="INH11" s="267"/>
      <c r="INO11" s="267"/>
      <c r="INP11" s="267"/>
      <c r="INW11" s="267"/>
      <c r="INX11" s="267"/>
      <c r="IOE11" s="267"/>
      <c r="IOF11" s="267"/>
      <c r="IOM11" s="267"/>
      <c r="ION11" s="267"/>
      <c r="IOU11" s="267"/>
      <c r="IOV11" s="267"/>
      <c r="IPC11" s="267"/>
      <c r="IPD11" s="267"/>
      <c r="IPK11" s="267"/>
      <c r="IPL11" s="267"/>
      <c r="IPS11" s="267"/>
      <c r="IPT11" s="267"/>
      <c r="IQA11" s="267"/>
      <c r="IQB11" s="267"/>
      <c r="IQI11" s="267"/>
      <c r="IQJ11" s="267"/>
      <c r="IQQ11" s="267"/>
      <c r="IQR11" s="267"/>
      <c r="IQY11" s="267"/>
      <c r="IQZ11" s="267"/>
      <c r="IRG11" s="267"/>
      <c r="IRH11" s="267"/>
      <c r="IRO11" s="267"/>
      <c r="IRP11" s="267"/>
      <c r="IRW11" s="267"/>
      <c r="IRX11" s="267"/>
      <c r="ISE11" s="267"/>
      <c r="ISF11" s="267"/>
      <c r="ISM11" s="267"/>
      <c r="ISN11" s="267"/>
      <c r="ISU11" s="267"/>
      <c r="ISV11" s="267"/>
      <c r="ITC11" s="267"/>
      <c r="ITD11" s="267"/>
      <c r="ITK11" s="267"/>
      <c r="ITL11" s="267"/>
      <c r="ITS11" s="267"/>
      <c r="ITT11" s="267"/>
      <c r="IUA11" s="267"/>
      <c r="IUB11" s="267"/>
      <c r="IUI11" s="267"/>
      <c r="IUJ11" s="267"/>
      <c r="IUQ11" s="267"/>
      <c r="IUR11" s="267"/>
      <c r="IUY11" s="267"/>
      <c r="IUZ11" s="267"/>
      <c r="IVG11" s="267"/>
      <c r="IVH11" s="267"/>
      <c r="IVO11" s="267"/>
      <c r="IVP11" s="267"/>
      <c r="IVW11" s="267"/>
      <c r="IVX11" s="267"/>
      <c r="IWE11" s="267"/>
      <c r="IWF11" s="267"/>
      <c r="IWM11" s="267"/>
      <c r="IWN11" s="267"/>
      <c r="IWU11" s="267"/>
      <c r="IWV11" s="267"/>
      <c r="IXC11" s="267"/>
      <c r="IXD11" s="267"/>
      <c r="IXK11" s="267"/>
      <c r="IXL11" s="267"/>
      <c r="IXS11" s="267"/>
      <c r="IXT11" s="267"/>
      <c r="IYA11" s="267"/>
      <c r="IYB11" s="267"/>
      <c r="IYI11" s="267"/>
      <c r="IYJ11" s="267"/>
      <c r="IYQ11" s="267"/>
      <c r="IYR11" s="267"/>
      <c r="IYY11" s="267"/>
      <c r="IYZ11" s="267"/>
      <c r="IZG11" s="267"/>
      <c r="IZH11" s="267"/>
      <c r="IZO11" s="267"/>
      <c r="IZP11" s="267"/>
      <c r="IZW11" s="267"/>
      <c r="IZX11" s="267"/>
      <c r="JAE11" s="267"/>
      <c r="JAF11" s="267"/>
      <c r="JAM11" s="267"/>
      <c r="JAN11" s="267"/>
      <c r="JAU11" s="267"/>
      <c r="JAV11" s="267"/>
      <c r="JBC11" s="267"/>
      <c r="JBD11" s="267"/>
      <c r="JBK11" s="267"/>
      <c r="JBL11" s="267"/>
      <c r="JBS11" s="267"/>
      <c r="JBT11" s="267"/>
      <c r="JCA11" s="267"/>
      <c r="JCB11" s="267"/>
      <c r="JCI11" s="267"/>
      <c r="JCJ11" s="267"/>
      <c r="JCQ11" s="267"/>
      <c r="JCR11" s="267"/>
      <c r="JCY11" s="267"/>
      <c r="JCZ11" s="267"/>
      <c r="JDG11" s="267"/>
      <c r="JDH11" s="267"/>
      <c r="JDO11" s="267"/>
      <c r="JDP11" s="267"/>
      <c r="JDW11" s="267"/>
      <c r="JDX11" s="267"/>
      <c r="JEE11" s="267"/>
      <c r="JEF11" s="267"/>
      <c r="JEM11" s="267"/>
      <c r="JEN11" s="267"/>
      <c r="JEU11" s="267"/>
      <c r="JEV11" s="267"/>
      <c r="JFC11" s="267"/>
      <c r="JFD11" s="267"/>
      <c r="JFK11" s="267"/>
      <c r="JFL11" s="267"/>
      <c r="JFS11" s="267"/>
      <c r="JFT11" s="267"/>
      <c r="JGA11" s="267"/>
      <c r="JGB11" s="267"/>
      <c r="JGI11" s="267"/>
      <c r="JGJ11" s="267"/>
      <c r="JGQ11" s="267"/>
      <c r="JGR11" s="267"/>
      <c r="JGY11" s="267"/>
      <c r="JGZ11" s="267"/>
      <c r="JHG11" s="267"/>
      <c r="JHH11" s="267"/>
      <c r="JHO11" s="267"/>
      <c r="JHP11" s="267"/>
      <c r="JHW11" s="267"/>
      <c r="JHX11" s="267"/>
      <c r="JIE11" s="267"/>
      <c r="JIF11" s="267"/>
      <c r="JIM11" s="267"/>
      <c r="JIN11" s="267"/>
      <c r="JIU11" s="267"/>
      <c r="JIV11" s="267"/>
      <c r="JJC11" s="267"/>
      <c r="JJD11" s="267"/>
      <c r="JJK11" s="267"/>
      <c r="JJL11" s="267"/>
      <c r="JJS11" s="267"/>
      <c r="JJT11" s="267"/>
      <c r="JKA11" s="267"/>
      <c r="JKB11" s="267"/>
      <c r="JKI11" s="267"/>
      <c r="JKJ11" s="267"/>
      <c r="JKQ11" s="267"/>
      <c r="JKR11" s="267"/>
      <c r="JKY11" s="267"/>
      <c r="JKZ11" s="267"/>
      <c r="JLG11" s="267"/>
      <c r="JLH11" s="267"/>
      <c r="JLO11" s="267"/>
      <c r="JLP11" s="267"/>
      <c r="JLW11" s="267"/>
      <c r="JLX11" s="267"/>
      <c r="JME11" s="267"/>
      <c r="JMF11" s="267"/>
      <c r="JMM11" s="267"/>
      <c r="JMN11" s="267"/>
      <c r="JMU11" s="267"/>
      <c r="JMV11" s="267"/>
      <c r="JNC11" s="267"/>
      <c r="JND11" s="267"/>
      <c r="JNK11" s="267"/>
      <c r="JNL11" s="267"/>
      <c r="JNS11" s="267"/>
      <c r="JNT11" s="267"/>
      <c r="JOA11" s="267"/>
      <c r="JOB11" s="267"/>
      <c r="JOI11" s="267"/>
      <c r="JOJ11" s="267"/>
      <c r="JOQ11" s="267"/>
      <c r="JOR11" s="267"/>
      <c r="JOY11" s="267"/>
      <c r="JOZ11" s="267"/>
      <c r="JPG11" s="267"/>
      <c r="JPH11" s="267"/>
      <c r="JPO11" s="267"/>
      <c r="JPP11" s="267"/>
      <c r="JPW11" s="267"/>
      <c r="JPX11" s="267"/>
      <c r="JQE11" s="267"/>
      <c r="JQF11" s="267"/>
      <c r="JQM11" s="267"/>
      <c r="JQN11" s="267"/>
      <c r="JQU11" s="267"/>
      <c r="JQV11" s="267"/>
      <c r="JRC11" s="267"/>
      <c r="JRD11" s="267"/>
      <c r="JRK11" s="267"/>
      <c r="JRL11" s="267"/>
      <c r="JRS11" s="267"/>
      <c r="JRT11" s="267"/>
      <c r="JSA11" s="267"/>
      <c r="JSB11" s="267"/>
      <c r="JSI11" s="267"/>
      <c r="JSJ11" s="267"/>
      <c r="JSQ11" s="267"/>
      <c r="JSR11" s="267"/>
      <c r="JSY11" s="267"/>
      <c r="JSZ11" s="267"/>
      <c r="JTG11" s="267"/>
      <c r="JTH11" s="267"/>
      <c r="JTO11" s="267"/>
      <c r="JTP11" s="267"/>
      <c r="JTW11" s="267"/>
      <c r="JTX11" s="267"/>
      <c r="JUE11" s="267"/>
      <c r="JUF11" s="267"/>
      <c r="JUM11" s="267"/>
      <c r="JUN11" s="267"/>
      <c r="JUU11" s="267"/>
      <c r="JUV11" s="267"/>
      <c r="JVC11" s="267"/>
      <c r="JVD11" s="267"/>
      <c r="JVK11" s="267"/>
      <c r="JVL11" s="267"/>
      <c r="JVS11" s="267"/>
      <c r="JVT11" s="267"/>
      <c r="JWA11" s="267"/>
      <c r="JWB11" s="267"/>
      <c r="JWI11" s="267"/>
      <c r="JWJ11" s="267"/>
      <c r="JWQ11" s="267"/>
      <c r="JWR11" s="267"/>
      <c r="JWY11" s="267"/>
      <c r="JWZ11" s="267"/>
      <c r="JXG11" s="267"/>
      <c r="JXH11" s="267"/>
      <c r="JXO11" s="267"/>
      <c r="JXP11" s="267"/>
      <c r="JXW11" s="267"/>
      <c r="JXX11" s="267"/>
      <c r="JYE11" s="267"/>
      <c r="JYF11" s="267"/>
      <c r="JYM11" s="267"/>
      <c r="JYN11" s="267"/>
      <c r="JYU11" s="267"/>
      <c r="JYV11" s="267"/>
      <c r="JZC11" s="267"/>
      <c r="JZD11" s="267"/>
      <c r="JZK11" s="267"/>
      <c r="JZL11" s="267"/>
      <c r="JZS11" s="267"/>
      <c r="JZT11" s="267"/>
      <c r="KAA11" s="267"/>
      <c r="KAB11" s="267"/>
      <c r="KAI11" s="267"/>
      <c r="KAJ11" s="267"/>
      <c r="KAQ11" s="267"/>
      <c r="KAR11" s="267"/>
      <c r="KAY11" s="267"/>
      <c r="KAZ11" s="267"/>
      <c r="KBG11" s="267"/>
      <c r="KBH11" s="267"/>
      <c r="KBO11" s="267"/>
      <c r="KBP11" s="267"/>
      <c r="KBW11" s="267"/>
      <c r="KBX11" s="267"/>
      <c r="KCE11" s="267"/>
      <c r="KCF11" s="267"/>
      <c r="KCM11" s="267"/>
      <c r="KCN11" s="267"/>
      <c r="KCU11" s="267"/>
      <c r="KCV11" s="267"/>
      <c r="KDC11" s="267"/>
      <c r="KDD11" s="267"/>
      <c r="KDK11" s="267"/>
      <c r="KDL11" s="267"/>
      <c r="KDS11" s="267"/>
      <c r="KDT11" s="267"/>
      <c r="KEA11" s="267"/>
      <c r="KEB11" s="267"/>
      <c r="KEI11" s="267"/>
      <c r="KEJ11" s="267"/>
      <c r="KEQ11" s="267"/>
      <c r="KER11" s="267"/>
      <c r="KEY11" s="267"/>
      <c r="KEZ11" s="267"/>
      <c r="KFG11" s="267"/>
      <c r="KFH11" s="267"/>
      <c r="KFO11" s="267"/>
      <c r="KFP11" s="267"/>
      <c r="KFW11" s="267"/>
      <c r="KFX11" s="267"/>
      <c r="KGE11" s="267"/>
      <c r="KGF11" s="267"/>
      <c r="KGM11" s="267"/>
      <c r="KGN11" s="267"/>
      <c r="KGU11" s="267"/>
      <c r="KGV11" s="267"/>
      <c r="KHC11" s="267"/>
      <c r="KHD11" s="267"/>
      <c r="KHK11" s="267"/>
      <c r="KHL11" s="267"/>
      <c r="KHS11" s="267"/>
      <c r="KHT11" s="267"/>
      <c r="KIA11" s="267"/>
      <c r="KIB11" s="267"/>
      <c r="KII11" s="267"/>
      <c r="KIJ11" s="267"/>
      <c r="KIQ11" s="267"/>
      <c r="KIR11" s="267"/>
      <c r="KIY11" s="267"/>
      <c r="KIZ11" s="267"/>
      <c r="KJG11" s="267"/>
      <c r="KJH11" s="267"/>
      <c r="KJO11" s="267"/>
      <c r="KJP11" s="267"/>
      <c r="KJW11" s="267"/>
      <c r="KJX11" s="267"/>
      <c r="KKE11" s="267"/>
      <c r="KKF11" s="267"/>
      <c r="KKM11" s="267"/>
      <c r="KKN11" s="267"/>
      <c r="KKU11" s="267"/>
      <c r="KKV11" s="267"/>
      <c r="KLC11" s="267"/>
      <c r="KLD11" s="267"/>
      <c r="KLK11" s="267"/>
      <c r="KLL11" s="267"/>
      <c r="KLS11" s="267"/>
      <c r="KLT11" s="267"/>
      <c r="KMA11" s="267"/>
      <c r="KMB11" s="267"/>
      <c r="KMI11" s="267"/>
      <c r="KMJ11" s="267"/>
      <c r="KMQ11" s="267"/>
      <c r="KMR11" s="267"/>
      <c r="KMY11" s="267"/>
      <c r="KMZ11" s="267"/>
      <c r="KNG11" s="267"/>
      <c r="KNH11" s="267"/>
      <c r="KNO11" s="267"/>
      <c r="KNP11" s="267"/>
      <c r="KNW11" s="267"/>
      <c r="KNX11" s="267"/>
      <c r="KOE11" s="267"/>
      <c r="KOF11" s="267"/>
      <c r="KOM11" s="267"/>
      <c r="KON11" s="267"/>
      <c r="KOU11" s="267"/>
      <c r="KOV11" s="267"/>
      <c r="KPC11" s="267"/>
      <c r="KPD11" s="267"/>
      <c r="KPK11" s="267"/>
      <c r="KPL11" s="267"/>
      <c r="KPS11" s="267"/>
      <c r="KPT11" s="267"/>
      <c r="KQA11" s="267"/>
      <c r="KQB11" s="267"/>
      <c r="KQI11" s="267"/>
      <c r="KQJ11" s="267"/>
      <c r="KQQ11" s="267"/>
      <c r="KQR11" s="267"/>
      <c r="KQY11" s="267"/>
      <c r="KQZ11" s="267"/>
      <c r="KRG11" s="267"/>
      <c r="KRH11" s="267"/>
      <c r="KRO11" s="267"/>
      <c r="KRP11" s="267"/>
      <c r="KRW11" s="267"/>
      <c r="KRX11" s="267"/>
      <c r="KSE11" s="267"/>
      <c r="KSF11" s="267"/>
      <c r="KSM11" s="267"/>
      <c r="KSN11" s="267"/>
      <c r="KSU11" s="267"/>
      <c r="KSV11" s="267"/>
      <c r="KTC11" s="267"/>
      <c r="KTD11" s="267"/>
      <c r="KTK11" s="267"/>
      <c r="KTL11" s="267"/>
      <c r="KTS11" s="267"/>
      <c r="KTT11" s="267"/>
      <c r="KUA11" s="267"/>
      <c r="KUB11" s="267"/>
      <c r="KUI11" s="267"/>
      <c r="KUJ11" s="267"/>
      <c r="KUQ11" s="267"/>
      <c r="KUR11" s="267"/>
      <c r="KUY11" s="267"/>
      <c r="KUZ11" s="267"/>
      <c r="KVG11" s="267"/>
      <c r="KVH11" s="267"/>
      <c r="KVO11" s="267"/>
      <c r="KVP11" s="267"/>
      <c r="KVW11" s="267"/>
      <c r="KVX11" s="267"/>
      <c r="KWE11" s="267"/>
      <c r="KWF11" s="267"/>
      <c r="KWM11" s="267"/>
      <c r="KWN11" s="267"/>
      <c r="KWU11" s="267"/>
      <c r="KWV11" s="267"/>
      <c r="KXC11" s="267"/>
      <c r="KXD11" s="267"/>
      <c r="KXK11" s="267"/>
      <c r="KXL11" s="267"/>
      <c r="KXS11" s="267"/>
      <c r="KXT11" s="267"/>
      <c r="KYA11" s="267"/>
      <c r="KYB11" s="267"/>
      <c r="KYI11" s="267"/>
      <c r="KYJ11" s="267"/>
      <c r="KYQ11" s="267"/>
      <c r="KYR11" s="267"/>
      <c r="KYY11" s="267"/>
      <c r="KYZ11" s="267"/>
      <c r="KZG11" s="267"/>
      <c r="KZH11" s="267"/>
      <c r="KZO11" s="267"/>
      <c r="KZP11" s="267"/>
      <c r="KZW11" s="267"/>
      <c r="KZX11" s="267"/>
      <c r="LAE11" s="267"/>
      <c r="LAF11" s="267"/>
      <c r="LAM11" s="267"/>
      <c r="LAN11" s="267"/>
      <c r="LAU11" s="267"/>
      <c r="LAV11" s="267"/>
      <c r="LBC11" s="267"/>
      <c r="LBD11" s="267"/>
      <c r="LBK11" s="267"/>
      <c r="LBL11" s="267"/>
      <c r="LBS11" s="267"/>
      <c r="LBT11" s="267"/>
      <c r="LCA11" s="267"/>
      <c r="LCB11" s="267"/>
      <c r="LCI11" s="267"/>
      <c r="LCJ11" s="267"/>
      <c r="LCQ11" s="267"/>
      <c r="LCR11" s="267"/>
      <c r="LCY11" s="267"/>
      <c r="LCZ11" s="267"/>
      <c r="LDG11" s="267"/>
      <c r="LDH11" s="267"/>
      <c r="LDO11" s="267"/>
      <c r="LDP11" s="267"/>
      <c r="LDW11" s="267"/>
      <c r="LDX11" s="267"/>
      <c r="LEE11" s="267"/>
      <c r="LEF11" s="267"/>
      <c r="LEM11" s="267"/>
      <c r="LEN11" s="267"/>
      <c r="LEU11" s="267"/>
      <c r="LEV11" s="267"/>
      <c r="LFC11" s="267"/>
      <c r="LFD11" s="267"/>
      <c r="LFK11" s="267"/>
      <c r="LFL11" s="267"/>
      <c r="LFS11" s="267"/>
      <c r="LFT11" s="267"/>
      <c r="LGA11" s="267"/>
      <c r="LGB11" s="267"/>
      <c r="LGI11" s="267"/>
      <c r="LGJ11" s="267"/>
      <c r="LGQ11" s="267"/>
      <c r="LGR11" s="267"/>
      <c r="LGY11" s="267"/>
      <c r="LGZ11" s="267"/>
      <c r="LHG11" s="267"/>
      <c r="LHH11" s="267"/>
      <c r="LHO11" s="267"/>
      <c r="LHP11" s="267"/>
      <c r="LHW11" s="267"/>
      <c r="LHX11" s="267"/>
      <c r="LIE11" s="267"/>
      <c r="LIF11" s="267"/>
      <c r="LIM11" s="267"/>
      <c r="LIN11" s="267"/>
      <c r="LIU11" s="267"/>
      <c r="LIV11" s="267"/>
      <c r="LJC11" s="267"/>
      <c r="LJD11" s="267"/>
      <c r="LJK11" s="267"/>
      <c r="LJL11" s="267"/>
      <c r="LJS11" s="267"/>
      <c r="LJT11" s="267"/>
      <c r="LKA11" s="267"/>
      <c r="LKB11" s="267"/>
      <c r="LKI11" s="267"/>
      <c r="LKJ11" s="267"/>
      <c r="LKQ11" s="267"/>
      <c r="LKR11" s="267"/>
      <c r="LKY11" s="267"/>
      <c r="LKZ11" s="267"/>
      <c r="LLG11" s="267"/>
      <c r="LLH11" s="267"/>
      <c r="LLO11" s="267"/>
      <c r="LLP11" s="267"/>
      <c r="LLW11" s="267"/>
      <c r="LLX11" s="267"/>
      <c r="LME11" s="267"/>
      <c r="LMF11" s="267"/>
      <c r="LMM11" s="267"/>
      <c r="LMN11" s="267"/>
      <c r="LMU11" s="267"/>
      <c r="LMV11" s="267"/>
      <c r="LNC11" s="267"/>
      <c r="LND11" s="267"/>
      <c r="LNK11" s="267"/>
      <c r="LNL11" s="267"/>
      <c r="LNS11" s="267"/>
      <c r="LNT11" s="267"/>
      <c r="LOA11" s="267"/>
      <c r="LOB11" s="267"/>
      <c r="LOI11" s="267"/>
      <c r="LOJ11" s="267"/>
      <c r="LOQ11" s="267"/>
      <c r="LOR11" s="267"/>
      <c r="LOY11" s="267"/>
      <c r="LOZ11" s="267"/>
      <c r="LPG11" s="267"/>
      <c r="LPH11" s="267"/>
      <c r="LPO11" s="267"/>
      <c r="LPP11" s="267"/>
      <c r="LPW11" s="267"/>
      <c r="LPX11" s="267"/>
      <c r="LQE11" s="267"/>
      <c r="LQF11" s="267"/>
      <c r="LQM11" s="267"/>
      <c r="LQN11" s="267"/>
      <c r="LQU11" s="267"/>
      <c r="LQV11" s="267"/>
      <c r="LRC11" s="267"/>
      <c r="LRD11" s="267"/>
      <c r="LRK11" s="267"/>
      <c r="LRL11" s="267"/>
      <c r="LRS11" s="267"/>
      <c r="LRT11" s="267"/>
      <c r="LSA11" s="267"/>
      <c r="LSB11" s="267"/>
      <c r="LSI11" s="267"/>
      <c r="LSJ11" s="267"/>
      <c r="LSQ11" s="267"/>
      <c r="LSR11" s="267"/>
      <c r="LSY11" s="267"/>
      <c r="LSZ11" s="267"/>
      <c r="LTG11" s="267"/>
      <c r="LTH11" s="267"/>
      <c r="LTO11" s="267"/>
      <c r="LTP11" s="267"/>
      <c r="LTW11" s="267"/>
      <c r="LTX11" s="267"/>
      <c r="LUE11" s="267"/>
      <c r="LUF11" s="267"/>
      <c r="LUM11" s="267"/>
      <c r="LUN11" s="267"/>
      <c r="LUU11" s="267"/>
      <c r="LUV11" s="267"/>
      <c r="LVC11" s="267"/>
      <c r="LVD11" s="267"/>
      <c r="LVK11" s="267"/>
      <c r="LVL11" s="267"/>
      <c r="LVS11" s="267"/>
      <c r="LVT11" s="267"/>
      <c r="LWA11" s="267"/>
      <c r="LWB11" s="267"/>
      <c r="LWI11" s="267"/>
      <c r="LWJ11" s="267"/>
      <c r="LWQ11" s="267"/>
      <c r="LWR11" s="267"/>
      <c r="LWY11" s="267"/>
      <c r="LWZ11" s="267"/>
      <c r="LXG11" s="267"/>
      <c r="LXH11" s="267"/>
      <c r="LXO11" s="267"/>
      <c r="LXP11" s="267"/>
      <c r="LXW11" s="267"/>
      <c r="LXX11" s="267"/>
      <c r="LYE11" s="267"/>
      <c r="LYF11" s="267"/>
      <c r="LYM11" s="267"/>
      <c r="LYN11" s="267"/>
      <c r="LYU11" s="267"/>
      <c r="LYV11" s="267"/>
      <c r="LZC11" s="267"/>
      <c r="LZD11" s="267"/>
      <c r="LZK11" s="267"/>
      <c r="LZL11" s="267"/>
      <c r="LZS11" s="267"/>
      <c r="LZT11" s="267"/>
      <c r="MAA11" s="267"/>
      <c r="MAB11" s="267"/>
      <c r="MAI11" s="267"/>
      <c r="MAJ11" s="267"/>
      <c r="MAQ11" s="267"/>
      <c r="MAR11" s="267"/>
      <c r="MAY11" s="267"/>
      <c r="MAZ11" s="267"/>
      <c r="MBG11" s="267"/>
      <c r="MBH11" s="267"/>
      <c r="MBO11" s="267"/>
      <c r="MBP11" s="267"/>
      <c r="MBW11" s="267"/>
      <c r="MBX11" s="267"/>
      <c r="MCE11" s="267"/>
      <c r="MCF11" s="267"/>
      <c r="MCM11" s="267"/>
      <c r="MCN11" s="267"/>
      <c r="MCU11" s="267"/>
      <c r="MCV11" s="267"/>
      <c r="MDC11" s="267"/>
      <c r="MDD11" s="267"/>
      <c r="MDK11" s="267"/>
      <c r="MDL11" s="267"/>
      <c r="MDS11" s="267"/>
      <c r="MDT11" s="267"/>
      <c r="MEA11" s="267"/>
      <c r="MEB11" s="267"/>
      <c r="MEI11" s="267"/>
      <c r="MEJ11" s="267"/>
      <c r="MEQ11" s="267"/>
      <c r="MER11" s="267"/>
      <c r="MEY11" s="267"/>
      <c r="MEZ11" s="267"/>
      <c r="MFG11" s="267"/>
      <c r="MFH11" s="267"/>
      <c r="MFO11" s="267"/>
      <c r="MFP11" s="267"/>
      <c r="MFW11" s="267"/>
      <c r="MFX11" s="267"/>
      <c r="MGE11" s="267"/>
      <c r="MGF11" s="267"/>
      <c r="MGM11" s="267"/>
      <c r="MGN11" s="267"/>
      <c r="MGU11" s="267"/>
      <c r="MGV11" s="267"/>
      <c r="MHC11" s="267"/>
      <c r="MHD11" s="267"/>
      <c r="MHK11" s="267"/>
      <c r="MHL11" s="267"/>
      <c r="MHS11" s="267"/>
      <c r="MHT11" s="267"/>
      <c r="MIA11" s="267"/>
      <c r="MIB11" s="267"/>
      <c r="MII11" s="267"/>
      <c r="MIJ11" s="267"/>
      <c r="MIQ11" s="267"/>
      <c r="MIR11" s="267"/>
      <c r="MIY11" s="267"/>
      <c r="MIZ11" s="267"/>
      <c r="MJG11" s="267"/>
      <c r="MJH11" s="267"/>
      <c r="MJO11" s="267"/>
      <c r="MJP11" s="267"/>
      <c r="MJW11" s="267"/>
      <c r="MJX11" s="267"/>
      <c r="MKE11" s="267"/>
      <c r="MKF11" s="267"/>
      <c r="MKM11" s="267"/>
      <c r="MKN11" s="267"/>
      <c r="MKU11" s="267"/>
      <c r="MKV11" s="267"/>
      <c r="MLC11" s="267"/>
      <c r="MLD11" s="267"/>
      <c r="MLK11" s="267"/>
      <c r="MLL11" s="267"/>
      <c r="MLS11" s="267"/>
      <c r="MLT11" s="267"/>
      <c r="MMA11" s="267"/>
      <c r="MMB11" s="267"/>
      <c r="MMI11" s="267"/>
      <c r="MMJ11" s="267"/>
      <c r="MMQ11" s="267"/>
      <c r="MMR11" s="267"/>
      <c r="MMY11" s="267"/>
      <c r="MMZ11" s="267"/>
      <c r="MNG11" s="267"/>
      <c r="MNH11" s="267"/>
      <c r="MNO11" s="267"/>
      <c r="MNP11" s="267"/>
      <c r="MNW11" s="267"/>
      <c r="MNX11" s="267"/>
      <c r="MOE11" s="267"/>
      <c r="MOF11" s="267"/>
      <c r="MOM11" s="267"/>
      <c r="MON11" s="267"/>
      <c r="MOU11" s="267"/>
      <c r="MOV11" s="267"/>
      <c r="MPC11" s="267"/>
      <c r="MPD11" s="267"/>
      <c r="MPK11" s="267"/>
      <c r="MPL11" s="267"/>
      <c r="MPS11" s="267"/>
      <c r="MPT11" s="267"/>
      <c r="MQA11" s="267"/>
      <c r="MQB11" s="267"/>
      <c r="MQI11" s="267"/>
      <c r="MQJ11" s="267"/>
      <c r="MQQ11" s="267"/>
      <c r="MQR11" s="267"/>
      <c r="MQY11" s="267"/>
      <c r="MQZ11" s="267"/>
      <c r="MRG11" s="267"/>
      <c r="MRH11" s="267"/>
      <c r="MRO11" s="267"/>
      <c r="MRP11" s="267"/>
      <c r="MRW11" s="267"/>
      <c r="MRX11" s="267"/>
      <c r="MSE11" s="267"/>
      <c r="MSF11" s="267"/>
      <c r="MSM11" s="267"/>
      <c r="MSN11" s="267"/>
      <c r="MSU11" s="267"/>
      <c r="MSV11" s="267"/>
      <c r="MTC11" s="267"/>
      <c r="MTD11" s="267"/>
      <c r="MTK11" s="267"/>
      <c r="MTL11" s="267"/>
      <c r="MTS11" s="267"/>
      <c r="MTT11" s="267"/>
      <c r="MUA11" s="267"/>
      <c r="MUB11" s="267"/>
      <c r="MUI11" s="267"/>
      <c r="MUJ11" s="267"/>
      <c r="MUQ11" s="267"/>
      <c r="MUR11" s="267"/>
      <c r="MUY11" s="267"/>
      <c r="MUZ11" s="267"/>
      <c r="MVG11" s="267"/>
      <c r="MVH11" s="267"/>
      <c r="MVO11" s="267"/>
      <c r="MVP11" s="267"/>
      <c r="MVW11" s="267"/>
      <c r="MVX11" s="267"/>
      <c r="MWE11" s="267"/>
      <c r="MWF11" s="267"/>
      <c r="MWM11" s="267"/>
      <c r="MWN11" s="267"/>
      <c r="MWU11" s="267"/>
      <c r="MWV11" s="267"/>
      <c r="MXC11" s="267"/>
      <c r="MXD11" s="267"/>
      <c r="MXK11" s="267"/>
      <c r="MXL11" s="267"/>
      <c r="MXS11" s="267"/>
      <c r="MXT11" s="267"/>
      <c r="MYA11" s="267"/>
      <c r="MYB11" s="267"/>
      <c r="MYI11" s="267"/>
      <c r="MYJ11" s="267"/>
      <c r="MYQ11" s="267"/>
      <c r="MYR11" s="267"/>
      <c r="MYY11" s="267"/>
      <c r="MYZ11" s="267"/>
      <c r="MZG11" s="267"/>
      <c r="MZH11" s="267"/>
      <c r="MZO11" s="267"/>
      <c r="MZP11" s="267"/>
      <c r="MZW11" s="267"/>
      <c r="MZX11" s="267"/>
      <c r="NAE11" s="267"/>
      <c r="NAF11" s="267"/>
      <c r="NAM11" s="267"/>
      <c r="NAN11" s="267"/>
      <c r="NAU11" s="267"/>
      <c r="NAV11" s="267"/>
      <c r="NBC11" s="267"/>
      <c r="NBD11" s="267"/>
      <c r="NBK11" s="267"/>
      <c r="NBL11" s="267"/>
      <c r="NBS11" s="267"/>
      <c r="NBT11" s="267"/>
      <c r="NCA11" s="267"/>
      <c r="NCB11" s="267"/>
      <c r="NCI11" s="267"/>
      <c r="NCJ11" s="267"/>
      <c r="NCQ11" s="267"/>
      <c r="NCR11" s="267"/>
      <c r="NCY11" s="267"/>
      <c r="NCZ11" s="267"/>
      <c r="NDG11" s="267"/>
      <c r="NDH11" s="267"/>
      <c r="NDO11" s="267"/>
      <c r="NDP11" s="267"/>
      <c r="NDW11" s="267"/>
      <c r="NDX11" s="267"/>
      <c r="NEE11" s="267"/>
      <c r="NEF11" s="267"/>
      <c r="NEM11" s="267"/>
      <c r="NEN11" s="267"/>
      <c r="NEU11" s="267"/>
      <c r="NEV11" s="267"/>
      <c r="NFC11" s="267"/>
      <c r="NFD11" s="267"/>
      <c r="NFK11" s="267"/>
      <c r="NFL11" s="267"/>
      <c r="NFS11" s="267"/>
      <c r="NFT11" s="267"/>
      <c r="NGA11" s="267"/>
      <c r="NGB11" s="267"/>
      <c r="NGI11" s="267"/>
      <c r="NGJ11" s="267"/>
      <c r="NGQ11" s="267"/>
      <c r="NGR11" s="267"/>
      <c r="NGY11" s="267"/>
      <c r="NGZ11" s="267"/>
      <c r="NHG11" s="267"/>
      <c r="NHH11" s="267"/>
      <c r="NHO11" s="267"/>
      <c r="NHP11" s="267"/>
      <c r="NHW11" s="267"/>
      <c r="NHX11" s="267"/>
      <c r="NIE11" s="267"/>
      <c r="NIF11" s="267"/>
      <c r="NIM11" s="267"/>
      <c r="NIN11" s="267"/>
      <c r="NIU11" s="267"/>
      <c r="NIV11" s="267"/>
      <c r="NJC11" s="267"/>
      <c r="NJD11" s="267"/>
      <c r="NJK11" s="267"/>
      <c r="NJL11" s="267"/>
      <c r="NJS11" s="267"/>
      <c r="NJT11" s="267"/>
      <c r="NKA11" s="267"/>
      <c r="NKB11" s="267"/>
      <c r="NKI11" s="267"/>
      <c r="NKJ11" s="267"/>
      <c r="NKQ11" s="267"/>
      <c r="NKR11" s="267"/>
      <c r="NKY11" s="267"/>
      <c r="NKZ11" s="267"/>
      <c r="NLG11" s="267"/>
      <c r="NLH11" s="267"/>
      <c r="NLO11" s="267"/>
      <c r="NLP11" s="267"/>
      <c r="NLW11" s="267"/>
      <c r="NLX11" s="267"/>
      <c r="NME11" s="267"/>
      <c r="NMF11" s="267"/>
      <c r="NMM11" s="267"/>
      <c r="NMN11" s="267"/>
      <c r="NMU11" s="267"/>
      <c r="NMV11" s="267"/>
      <c r="NNC11" s="267"/>
      <c r="NND11" s="267"/>
      <c r="NNK11" s="267"/>
      <c r="NNL11" s="267"/>
      <c r="NNS11" s="267"/>
      <c r="NNT11" s="267"/>
      <c r="NOA11" s="267"/>
      <c r="NOB11" s="267"/>
      <c r="NOI11" s="267"/>
      <c r="NOJ11" s="267"/>
      <c r="NOQ11" s="267"/>
      <c r="NOR11" s="267"/>
      <c r="NOY11" s="267"/>
      <c r="NOZ11" s="267"/>
      <c r="NPG11" s="267"/>
      <c r="NPH11" s="267"/>
      <c r="NPO11" s="267"/>
      <c r="NPP11" s="267"/>
      <c r="NPW11" s="267"/>
      <c r="NPX11" s="267"/>
      <c r="NQE11" s="267"/>
      <c r="NQF11" s="267"/>
      <c r="NQM11" s="267"/>
      <c r="NQN11" s="267"/>
      <c r="NQU11" s="267"/>
      <c r="NQV11" s="267"/>
      <c r="NRC11" s="267"/>
      <c r="NRD11" s="267"/>
      <c r="NRK11" s="267"/>
      <c r="NRL11" s="267"/>
      <c r="NRS11" s="267"/>
      <c r="NRT11" s="267"/>
      <c r="NSA11" s="267"/>
      <c r="NSB11" s="267"/>
      <c r="NSI11" s="267"/>
      <c r="NSJ11" s="267"/>
      <c r="NSQ11" s="267"/>
      <c r="NSR11" s="267"/>
      <c r="NSY11" s="267"/>
      <c r="NSZ11" s="267"/>
      <c r="NTG11" s="267"/>
      <c r="NTH11" s="267"/>
      <c r="NTO11" s="267"/>
      <c r="NTP11" s="267"/>
      <c r="NTW11" s="267"/>
      <c r="NTX11" s="267"/>
      <c r="NUE11" s="267"/>
      <c r="NUF11" s="267"/>
      <c r="NUM11" s="267"/>
      <c r="NUN11" s="267"/>
      <c r="NUU11" s="267"/>
      <c r="NUV11" s="267"/>
      <c r="NVC11" s="267"/>
      <c r="NVD11" s="267"/>
      <c r="NVK11" s="267"/>
      <c r="NVL11" s="267"/>
      <c r="NVS11" s="267"/>
      <c r="NVT11" s="267"/>
      <c r="NWA11" s="267"/>
      <c r="NWB11" s="267"/>
      <c r="NWI11" s="267"/>
      <c r="NWJ11" s="267"/>
      <c r="NWQ11" s="267"/>
      <c r="NWR11" s="267"/>
      <c r="NWY11" s="267"/>
      <c r="NWZ11" s="267"/>
      <c r="NXG11" s="267"/>
      <c r="NXH11" s="267"/>
      <c r="NXO11" s="267"/>
      <c r="NXP11" s="267"/>
      <c r="NXW11" s="267"/>
      <c r="NXX11" s="267"/>
      <c r="NYE11" s="267"/>
      <c r="NYF11" s="267"/>
      <c r="NYM11" s="267"/>
      <c r="NYN11" s="267"/>
      <c r="NYU11" s="267"/>
      <c r="NYV11" s="267"/>
      <c r="NZC11" s="267"/>
      <c r="NZD11" s="267"/>
      <c r="NZK11" s="267"/>
      <c r="NZL11" s="267"/>
      <c r="NZS11" s="267"/>
      <c r="NZT11" s="267"/>
      <c r="OAA11" s="267"/>
      <c r="OAB11" s="267"/>
      <c r="OAI11" s="267"/>
      <c r="OAJ11" s="267"/>
      <c r="OAQ11" s="267"/>
      <c r="OAR11" s="267"/>
      <c r="OAY11" s="267"/>
      <c r="OAZ11" s="267"/>
      <c r="OBG11" s="267"/>
      <c r="OBH11" s="267"/>
      <c r="OBO11" s="267"/>
      <c r="OBP11" s="267"/>
      <c r="OBW11" s="267"/>
      <c r="OBX11" s="267"/>
      <c r="OCE11" s="267"/>
      <c r="OCF11" s="267"/>
      <c r="OCM11" s="267"/>
      <c r="OCN11" s="267"/>
      <c r="OCU11" s="267"/>
      <c r="OCV11" s="267"/>
      <c r="ODC11" s="267"/>
      <c r="ODD11" s="267"/>
      <c r="ODK11" s="267"/>
      <c r="ODL11" s="267"/>
      <c r="ODS11" s="267"/>
      <c r="ODT11" s="267"/>
      <c r="OEA11" s="267"/>
      <c r="OEB11" s="267"/>
      <c r="OEI11" s="267"/>
      <c r="OEJ11" s="267"/>
      <c r="OEQ11" s="267"/>
      <c r="OER11" s="267"/>
      <c r="OEY11" s="267"/>
      <c r="OEZ11" s="267"/>
      <c r="OFG11" s="267"/>
      <c r="OFH11" s="267"/>
      <c r="OFO11" s="267"/>
      <c r="OFP11" s="267"/>
      <c r="OFW11" s="267"/>
      <c r="OFX11" s="267"/>
      <c r="OGE11" s="267"/>
      <c r="OGF11" s="267"/>
      <c r="OGM11" s="267"/>
      <c r="OGN11" s="267"/>
      <c r="OGU11" s="267"/>
      <c r="OGV11" s="267"/>
      <c r="OHC11" s="267"/>
      <c r="OHD11" s="267"/>
      <c r="OHK11" s="267"/>
      <c r="OHL11" s="267"/>
      <c r="OHS11" s="267"/>
      <c r="OHT11" s="267"/>
      <c r="OIA11" s="267"/>
      <c r="OIB11" s="267"/>
      <c r="OII11" s="267"/>
      <c r="OIJ11" s="267"/>
      <c r="OIQ11" s="267"/>
      <c r="OIR11" s="267"/>
      <c r="OIY11" s="267"/>
      <c r="OIZ11" s="267"/>
      <c r="OJG11" s="267"/>
      <c r="OJH11" s="267"/>
      <c r="OJO11" s="267"/>
      <c r="OJP11" s="267"/>
      <c r="OJW11" s="267"/>
      <c r="OJX11" s="267"/>
      <c r="OKE11" s="267"/>
      <c r="OKF11" s="267"/>
      <c r="OKM11" s="267"/>
      <c r="OKN11" s="267"/>
      <c r="OKU11" s="267"/>
      <c r="OKV11" s="267"/>
      <c r="OLC11" s="267"/>
      <c r="OLD11" s="267"/>
      <c r="OLK11" s="267"/>
      <c r="OLL11" s="267"/>
      <c r="OLS11" s="267"/>
      <c r="OLT11" s="267"/>
      <c r="OMA11" s="267"/>
      <c r="OMB11" s="267"/>
      <c r="OMI11" s="267"/>
      <c r="OMJ11" s="267"/>
      <c r="OMQ11" s="267"/>
      <c r="OMR11" s="267"/>
      <c r="OMY11" s="267"/>
      <c r="OMZ11" s="267"/>
      <c r="ONG11" s="267"/>
      <c r="ONH11" s="267"/>
      <c r="ONO11" s="267"/>
      <c r="ONP11" s="267"/>
      <c r="ONW11" s="267"/>
      <c r="ONX11" s="267"/>
      <c r="OOE11" s="267"/>
      <c r="OOF11" s="267"/>
      <c r="OOM11" s="267"/>
      <c r="OON11" s="267"/>
      <c r="OOU11" s="267"/>
      <c r="OOV11" s="267"/>
      <c r="OPC11" s="267"/>
      <c r="OPD11" s="267"/>
      <c r="OPK11" s="267"/>
      <c r="OPL11" s="267"/>
      <c r="OPS11" s="267"/>
      <c r="OPT11" s="267"/>
      <c r="OQA11" s="267"/>
      <c r="OQB11" s="267"/>
      <c r="OQI11" s="267"/>
      <c r="OQJ11" s="267"/>
      <c r="OQQ11" s="267"/>
      <c r="OQR11" s="267"/>
      <c r="OQY11" s="267"/>
      <c r="OQZ11" s="267"/>
      <c r="ORG11" s="267"/>
      <c r="ORH11" s="267"/>
      <c r="ORO11" s="267"/>
      <c r="ORP11" s="267"/>
      <c r="ORW11" s="267"/>
      <c r="ORX11" s="267"/>
      <c r="OSE11" s="267"/>
      <c r="OSF11" s="267"/>
      <c r="OSM11" s="267"/>
      <c r="OSN11" s="267"/>
      <c r="OSU11" s="267"/>
      <c r="OSV11" s="267"/>
      <c r="OTC11" s="267"/>
      <c r="OTD11" s="267"/>
      <c r="OTK11" s="267"/>
      <c r="OTL11" s="267"/>
      <c r="OTS11" s="267"/>
      <c r="OTT11" s="267"/>
      <c r="OUA11" s="267"/>
      <c r="OUB11" s="267"/>
      <c r="OUI11" s="267"/>
      <c r="OUJ11" s="267"/>
      <c r="OUQ11" s="267"/>
      <c r="OUR11" s="267"/>
      <c r="OUY11" s="267"/>
      <c r="OUZ11" s="267"/>
      <c r="OVG11" s="267"/>
      <c r="OVH11" s="267"/>
      <c r="OVO11" s="267"/>
      <c r="OVP11" s="267"/>
      <c r="OVW11" s="267"/>
      <c r="OVX11" s="267"/>
      <c r="OWE11" s="267"/>
      <c r="OWF11" s="267"/>
      <c r="OWM11" s="267"/>
      <c r="OWN11" s="267"/>
      <c r="OWU11" s="267"/>
      <c r="OWV11" s="267"/>
      <c r="OXC11" s="267"/>
      <c r="OXD11" s="267"/>
      <c r="OXK11" s="267"/>
      <c r="OXL11" s="267"/>
      <c r="OXS11" s="267"/>
      <c r="OXT11" s="267"/>
      <c r="OYA11" s="267"/>
      <c r="OYB11" s="267"/>
      <c r="OYI11" s="267"/>
      <c r="OYJ11" s="267"/>
      <c r="OYQ11" s="267"/>
      <c r="OYR11" s="267"/>
      <c r="OYY11" s="267"/>
      <c r="OYZ11" s="267"/>
      <c r="OZG11" s="267"/>
      <c r="OZH11" s="267"/>
      <c r="OZO11" s="267"/>
      <c r="OZP11" s="267"/>
      <c r="OZW11" s="267"/>
      <c r="OZX11" s="267"/>
      <c r="PAE11" s="267"/>
      <c r="PAF11" s="267"/>
      <c r="PAM11" s="267"/>
      <c r="PAN11" s="267"/>
      <c r="PAU11" s="267"/>
      <c r="PAV11" s="267"/>
      <c r="PBC11" s="267"/>
      <c r="PBD11" s="267"/>
      <c r="PBK11" s="267"/>
      <c r="PBL11" s="267"/>
      <c r="PBS11" s="267"/>
      <c r="PBT11" s="267"/>
      <c r="PCA11" s="267"/>
      <c r="PCB11" s="267"/>
      <c r="PCI11" s="267"/>
      <c r="PCJ11" s="267"/>
      <c r="PCQ11" s="267"/>
      <c r="PCR11" s="267"/>
      <c r="PCY11" s="267"/>
      <c r="PCZ11" s="267"/>
      <c r="PDG11" s="267"/>
      <c r="PDH11" s="267"/>
      <c r="PDO11" s="267"/>
      <c r="PDP11" s="267"/>
      <c r="PDW11" s="267"/>
      <c r="PDX11" s="267"/>
      <c r="PEE11" s="267"/>
      <c r="PEF11" s="267"/>
      <c r="PEM11" s="267"/>
      <c r="PEN11" s="267"/>
      <c r="PEU11" s="267"/>
      <c r="PEV11" s="267"/>
      <c r="PFC11" s="267"/>
      <c r="PFD11" s="267"/>
      <c r="PFK11" s="267"/>
      <c r="PFL11" s="267"/>
      <c r="PFS11" s="267"/>
      <c r="PFT11" s="267"/>
      <c r="PGA11" s="267"/>
      <c r="PGB11" s="267"/>
      <c r="PGI11" s="267"/>
      <c r="PGJ11" s="267"/>
      <c r="PGQ11" s="267"/>
      <c r="PGR11" s="267"/>
      <c r="PGY11" s="267"/>
      <c r="PGZ11" s="267"/>
      <c r="PHG11" s="267"/>
      <c r="PHH11" s="267"/>
      <c r="PHO11" s="267"/>
      <c r="PHP11" s="267"/>
      <c r="PHW11" s="267"/>
      <c r="PHX11" s="267"/>
      <c r="PIE11" s="267"/>
      <c r="PIF11" s="267"/>
      <c r="PIM11" s="267"/>
      <c r="PIN11" s="267"/>
      <c r="PIU11" s="267"/>
      <c r="PIV11" s="267"/>
      <c r="PJC11" s="267"/>
      <c r="PJD11" s="267"/>
      <c r="PJK11" s="267"/>
      <c r="PJL11" s="267"/>
      <c r="PJS11" s="267"/>
      <c r="PJT11" s="267"/>
      <c r="PKA11" s="267"/>
      <c r="PKB11" s="267"/>
      <c r="PKI11" s="267"/>
      <c r="PKJ11" s="267"/>
      <c r="PKQ11" s="267"/>
      <c r="PKR11" s="267"/>
      <c r="PKY11" s="267"/>
      <c r="PKZ11" s="267"/>
      <c r="PLG11" s="267"/>
      <c r="PLH11" s="267"/>
      <c r="PLO11" s="267"/>
      <c r="PLP11" s="267"/>
      <c r="PLW11" s="267"/>
      <c r="PLX11" s="267"/>
      <c r="PME11" s="267"/>
      <c r="PMF11" s="267"/>
      <c r="PMM11" s="267"/>
      <c r="PMN11" s="267"/>
      <c r="PMU11" s="267"/>
      <c r="PMV11" s="267"/>
      <c r="PNC11" s="267"/>
      <c r="PND11" s="267"/>
      <c r="PNK11" s="267"/>
      <c r="PNL11" s="267"/>
      <c r="PNS11" s="267"/>
      <c r="PNT11" s="267"/>
      <c r="POA11" s="267"/>
      <c r="POB11" s="267"/>
      <c r="POI11" s="267"/>
      <c r="POJ11" s="267"/>
      <c r="POQ11" s="267"/>
      <c r="POR11" s="267"/>
      <c r="POY11" s="267"/>
      <c r="POZ11" s="267"/>
      <c r="PPG11" s="267"/>
      <c r="PPH11" s="267"/>
      <c r="PPO11" s="267"/>
      <c r="PPP11" s="267"/>
      <c r="PPW11" s="267"/>
      <c r="PPX11" s="267"/>
      <c r="PQE11" s="267"/>
      <c r="PQF11" s="267"/>
      <c r="PQM11" s="267"/>
      <c r="PQN11" s="267"/>
      <c r="PQU11" s="267"/>
      <c r="PQV11" s="267"/>
      <c r="PRC11" s="267"/>
      <c r="PRD11" s="267"/>
      <c r="PRK11" s="267"/>
      <c r="PRL11" s="267"/>
      <c r="PRS11" s="267"/>
      <c r="PRT11" s="267"/>
      <c r="PSA11" s="267"/>
      <c r="PSB11" s="267"/>
      <c r="PSI11" s="267"/>
      <c r="PSJ11" s="267"/>
      <c r="PSQ11" s="267"/>
      <c r="PSR11" s="267"/>
      <c r="PSY11" s="267"/>
      <c r="PSZ11" s="267"/>
      <c r="PTG11" s="267"/>
      <c r="PTH11" s="267"/>
      <c r="PTO11" s="267"/>
      <c r="PTP11" s="267"/>
      <c r="PTW11" s="267"/>
      <c r="PTX11" s="267"/>
      <c r="PUE11" s="267"/>
      <c r="PUF11" s="267"/>
      <c r="PUM11" s="267"/>
      <c r="PUN11" s="267"/>
      <c r="PUU11" s="267"/>
      <c r="PUV11" s="267"/>
      <c r="PVC11" s="267"/>
      <c r="PVD11" s="267"/>
      <c r="PVK11" s="267"/>
      <c r="PVL11" s="267"/>
      <c r="PVS11" s="267"/>
      <c r="PVT11" s="267"/>
      <c r="PWA11" s="267"/>
      <c r="PWB11" s="267"/>
      <c r="PWI11" s="267"/>
      <c r="PWJ11" s="267"/>
      <c r="PWQ11" s="267"/>
      <c r="PWR11" s="267"/>
      <c r="PWY11" s="267"/>
      <c r="PWZ11" s="267"/>
      <c r="PXG11" s="267"/>
      <c r="PXH11" s="267"/>
      <c r="PXO11" s="267"/>
      <c r="PXP11" s="267"/>
      <c r="PXW11" s="267"/>
      <c r="PXX11" s="267"/>
      <c r="PYE11" s="267"/>
      <c r="PYF11" s="267"/>
      <c r="PYM11" s="267"/>
      <c r="PYN11" s="267"/>
      <c r="PYU11" s="267"/>
      <c r="PYV11" s="267"/>
      <c r="PZC11" s="267"/>
      <c r="PZD11" s="267"/>
      <c r="PZK11" s="267"/>
      <c r="PZL11" s="267"/>
      <c r="PZS11" s="267"/>
      <c r="PZT11" s="267"/>
      <c r="QAA11" s="267"/>
      <c r="QAB11" s="267"/>
      <c r="QAI11" s="267"/>
      <c r="QAJ11" s="267"/>
      <c r="QAQ11" s="267"/>
      <c r="QAR11" s="267"/>
      <c r="QAY11" s="267"/>
      <c r="QAZ11" s="267"/>
      <c r="QBG11" s="267"/>
      <c r="QBH11" s="267"/>
      <c r="QBO11" s="267"/>
      <c r="QBP11" s="267"/>
      <c r="QBW11" s="267"/>
      <c r="QBX11" s="267"/>
      <c r="QCE11" s="267"/>
      <c r="QCF11" s="267"/>
      <c r="QCM11" s="267"/>
      <c r="QCN11" s="267"/>
      <c r="QCU11" s="267"/>
      <c r="QCV11" s="267"/>
      <c r="QDC11" s="267"/>
      <c r="QDD11" s="267"/>
      <c r="QDK11" s="267"/>
      <c r="QDL11" s="267"/>
      <c r="QDS11" s="267"/>
      <c r="QDT11" s="267"/>
      <c r="QEA11" s="267"/>
      <c r="QEB11" s="267"/>
      <c r="QEI11" s="267"/>
      <c r="QEJ11" s="267"/>
      <c r="QEQ11" s="267"/>
      <c r="QER11" s="267"/>
      <c r="QEY11" s="267"/>
      <c r="QEZ11" s="267"/>
      <c r="QFG11" s="267"/>
      <c r="QFH11" s="267"/>
      <c r="QFO11" s="267"/>
      <c r="QFP11" s="267"/>
      <c r="QFW11" s="267"/>
      <c r="QFX11" s="267"/>
      <c r="QGE11" s="267"/>
      <c r="QGF11" s="267"/>
      <c r="QGM11" s="267"/>
      <c r="QGN11" s="267"/>
      <c r="QGU11" s="267"/>
      <c r="QGV11" s="267"/>
      <c r="QHC11" s="267"/>
      <c r="QHD11" s="267"/>
      <c r="QHK11" s="267"/>
      <c r="QHL11" s="267"/>
      <c r="QHS11" s="267"/>
      <c r="QHT11" s="267"/>
      <c r="QIA11" s="267"/>
      <c r="QIB11" s="267"/>
      <c r="QII11" s="267"/>
      <c r="QIJ11" s="267"/>
      <c r="QIQ11" s="267"/>
      <c r="QIR11" s="267"/>
      <c r="QIY11" s="267"/>
      <c r="QIZ11" s="267"/>
      <c r="QJG11" s="267"/>
      <c r="QJH11" s="267"/>
      <c r="QJO11" s="267"/>
      <c r="QJP11" s="267"/>
      <c r="QJW11" s="267"/>
      <c r="QJX11" s="267"/>
      <c r="QKE11" s="267"/>
      <c r="QKF11" s="267"/>
      <c r="QKM11" s="267"/>
      <c r="QKN11" s="267"/>
      <c r="QKU11" s="267"/>
      <c r="QKV11" s="267"/>
      <c r="QLC11" s="267"/>
      <c r="QLD11" s="267"/>
      <c r="QLK11" s="267"/>
      <c r="QLL11" s="267"/>
      <c r="QLS11" s="267"/>
      <c r="QLT11" s="267"/>
      <c r="QMA11" s="267"/>
      <c r="QMB11" s="267"/>
      <c r="QMI11" s="267"/>
      <c r="QMJ11" s="267"/>
      <c r="QMQ11" s="267"/>
      <c r="QMR11" s="267"/>
      <c r="QMY11" s="267"/>
      <c r="QMZ11" s="267"/>
      <c r="QNG11" s="267"/>
      <c r="QNH11" s="267"/>
      <c r="QNO11" s="267"/>
      <c r="QNP11" s="267"/>
      <c r="QNW11" s="267"/>
      <c r="QNX11" s="267"/>
      <c r="QOE11" s="267"/>
      <c r="QOF11" s="267"/>
      <c r="QOM11" s="267"/>
      <c r="QON11" s="267"/>
      <c r="QOU11" s="267"/>
      <c r="QOV11" s="267"/>
      <c r="QPC11" s="267"/>
      <c r="QPD11" s="267"/>
      <c r="QPK11" s="267"/>
      <c r="QPL11" s="267"/>
      <c r="QPS11" s="267"/>
      <c r="QPT11" s="267"/>
      <c r="QQA11" s="267"/>
      <c r="QQB11" s="267"/>
      <c r="QQI11" s="267"/>
      <c r="QQJ11" s="267"/>
      <c r="QQQ11" s="267"/>
      <c r="QQR11" s="267"/>
      <c r="QQY11" s="267"/>
      <c r="QQZ11" s="267"/>
      <c r="QRG11" s="267"/>
      <c r="QRH11" s="267"/>
      <c r="QRO11" s="267"/>
      <c r="QRP11" s="267"/>
      <c r="QRW11" s="267"/>
      <c r="QRX11" s="267"/>
      <c r="QSE11" s="267"/>
      <c r="QSF11" s="267"/>
      <c r="QSM11" s="267"/>
      <c r="QSN11" s="267"/>
      <c r="QSU11" s="267"/>
      <c r="QSV11" s="267"/>
      <c r="QTC11" s="267"/>
      <c r="QTD11" s="267"/>
      <c r="QTK11" s="267"/>
      <c r="QTL11" s="267"/>
      <c r="QTS11" s="267"/>
      <c r="QTT11" s="267"/>
      <c r="QUA11" s="267"/>
      <c r="QUB11" s="267"/>
      <c r="QUI11" s="267"/>
      <c r="QUJ11" s="267"/>
      <c r="QUQ11" s="267"/>
      <c r="QUR11" s="267"/>
      <c r="QUY11" s="267"/>
      <c r="QUZ11" s="267"/>
      <c r="QVG11" s="267"/>
      <c r="QVH11" s="267"/>
      <c r="QVO11" s="267"/>
      <c r="QVP11" s="267"/>
      <c r="QVW11" s="267"/>
      <c r="QVX11" s="267"/>
      <c r="QWE11" s="267"/>
      <c r="QWF11" s="267"/>
      <c r="QWM11" s="267"/>
      <c r="QWN11" s="267"/>
      <c r="QWU11" s="267"/>
      <c r="QWV11" s="267"/>
      <c r="QXC11" s="267"/>
      <c r="QXD11" s="267"/>
      <c r="QXK11" s="267"/>
      <c r="QXL11" s="267"/>
      <c r="QXS11" s="267"/>
      <c r="QXT11" s="267"/>
      <c r="QYA11" s="267"/>
      <c r="QYB11" s="267"/>
      <c r="QYI11" s="267"/>
      <c r="QYJ11" s="267"/>
      <c r="QYQ11" s="267"/>
      <c r="QYR11" s="267"/>
      <c r="QYY11" s="267"/>
      <c r="QYZ11" s="267"/>
      <c r="QZG11" s="267"/>
      <c r="QZH11" s="267"/>
      <c r="QZO11" s="267"/>
      <c r="QZP11" s="267"/>
      <c r="QZW11" s="267"/>
      <c r="QZX11" s="267"/>
      <c r="RAE11" s="267"/>
      <c r="RAF11" s="267"/>
      <c r="RAM11" s="267"/>
      <c r="RAN11" s="267"/>
      <c r="RAU11" s="267"/>
      <c r="RAV11" s="267"/>
      <c r="RBC11" s="267"/>
      <c r="RBD11" s="267"/>
      <c r="RBK11" s="267"/>
      <c r="RBL11" s="267"/>
      <c r="RBS11" s="267"/>
      <c r="RBT11" s="267"/>
      <c r="RCA11" s="267"/>
      <c r="RCB11" s="267"/>
      <c r="RCI11" s="267"/>
      <c r="RCJ11" s="267"/>
      <c r="RCQ11" s="267"/>
      <c r="RCR11" s="267"/>
      <c r="RCY11" s="267"/>
      <c r="RCZ11" s="267"/>
      <c r="RDG11" s="267"/>
      <c r="RDH11" s="267"/>
      <c r="RDO11" s="267"/>
      <c r="RDP11" s="267"/>
      <c r="RDW11" s="267"/>
      <c r="RDX11" s="267"/>
      <c r="REE11" s="267"/>
      <c r="REF11" s="267"/>
      <c r="REM11" s="267"/>
      <c r="REN11" s="267"/>
      <c r="REU11" s="267"/>
      <c r="REV11" s="267"/>
      <c r="RFC11" s="267"/>
      <c r="RFD11" s="267"/>
      <c r="RFK11" s="267"/>
      <c r="RFL11" s="267"/>
      <c r="RFS11" s="267"/>
      <c r="RFT11" s="267"/>
      <c r="RGA11" s="267"/>
      <c r="RGB11" s="267"/>
      <c r="RGI11" s="267"/>
      <c r="RGJ11" s="267"/>
      <c r="RGQ11" s="267"/>
      <c r="RGR11" s="267"/>
      <c r="RGY11" s="267"/>
      <c r="RGZ11" s="267"/>
      <c r="RHG11" s="267"/>
      <c r="RHH11" s="267"/>
      <c r="RHO11" s="267"/>
      <c r="RHP11" s="267"/>
      <c r="RHW11" s="267"/>
      <c r="RHX11" s="267"/>
      <c r="RIE11" s="267"/>
      <c r="RIF11" s="267"/>
      <c r="RIM11" s="267"/>
      <c r="RIN11" s="267"/>
      <c r="RIU11" s="267"/>
      <c r="RIV11" s="267"/>
      <c r="RJC11" s="267"/>
      <c r="RJD11" s="267"/>
      <c r="RJK11" s="267"/>
      <c r="RJL11" s="267"/>
      <c r="RJS11" s="267"/>
      <c r="RJT11" s="267"/>
      <c r="RKA11" s="267"/>
      <c r="RKB11" s="267"/>
      <c r="RKI11" s="267"/>
      <c r="RKJ11" s="267"/>
      <c r="RKQ11" s="267"/>
      <c r="RKR11" s="267"/>
      <c r="RKY11" s="267"/>
      <c r="RKZ11" s="267"/>
      <c r="RLG11" s="267"/>
      <c r="RLH11" s="267"/>
      <c r="RLO11" s="267"/>
      <c r="RLP11" s="267"/>
      <c r="RLW11" s="267"/>
      <c r="RLX11" s="267"/>
      <c r="RME11" s="267"/>
      <c r="RMF11" s="267"/>
      <c r="RMM11" s="267"/>
      <c r="RMN11" s="267"/>
      <c r="RMU11" s="267"/>
      <c r="RMV11" s="267"/>
      <c r="RNC11" s="267"/>
      <c r="RND11" s="267"/>
      <c r="RNK11" s="267"/>
      <c r="RNL11" s="267"/>
      <c r="RNS11" s="267"/>
      <c r="RNT11" s="267"/>
      <c r="ROA11" s="267"/>
      <c r="ROB11" s="267"/>
      <c r="ROI11" s="267"/>
      <c r="ROJ11" s="267"/>
      <c r="ROQ11" s="267"/>
      <c r="ROR11" s="267"/>
      <c r="ROY11" s="267"/>
      <c r="ROZ11" s="267"/>
      <c r="RPG11" s="267"/>
      <c r="RPH11" s="267"/>
      <c r="RPO11" s="267"/>
      <c r="RPP11" s="267"/>
      <c r="RPW11" s="267"/>
      <c r="RPX11" s="267"/>
      <c r="RQE11" s="267"/>
      <c r="RQF11" s="267"/>
      <c r="RQM11" s="267"/>
      <c r="RQN11" s="267"/>
      <c r="RQU11" s="267"/>
      <c r="RQV11" s="267"/>
      <c r="RRC11" s="267"/>
      <c r="RRD11" s="267"/>
      <c r="RRK11" s="267"/>
      <c r="RRL11" s="267"/>
      <c r="RRS11" s="267"/>
      <c r="RRT11" s="267"/>
      <c r="RSA11" s="267"/>
      <c r="RSB11" s="267"/>
      <c r="RSI11" s="267"/>
      <c r="RSJ11" s="267"/>
      <c r="RSQ11" s="267"/>
      <c r="RSR11" s="267"/>
      <c r="RSY11" s="267"/>
      <c r="RSZ11" s="267"/>
      <c r="RTG11" s="267"/>
      <c r="RTH11" s="267"/>
      <c r="RTO11" s="267"/>
      <c r="RTP11" s="267"/>
      <c r="RTW11" s="267"/>
      <c r="RTX11" s="267"/>
      <c r="RUE11" s="267"/>
      <c r="RUF11" s="267"/>
      <c r="RUM11" s="267"/>
      <c r="RUN11" s="267"/>
      <c r="RUU11" s="267"/>
      <c r="RUV11" s="267"/>
      <c r="RVC11" s="267"/>
      <c r="RVD11" s="267"/>
      <c r="RVK11" s="267"/>
      <c r="RVL11" s="267"/>
      <c r="RVS11" s="267"/>
      <c r="RVT11" s="267"/>
      <c r="RWA11" s="267"/>
      <c r="RWB11" s="267"/>
      <c r="RWI11" s="267"/>
      <c r="RWJ11" s="267"/>
      <c r="RWQ11" s="267"/>
      <c r="RWR11" s="267"/>
      <c r="RWY11" s="267"/>
      <c r="RWZ11" s="267"/>
      <c r="RXG11" s="267"/>
      <c r="RXH11" s="267"/>
      <c r="RXO11" s="267"/>
      <c r="RXP11" s="267"/>
      <c r="RXW11" s="267"/>
      <c r="RXX11" s="267"/>
      <c r="RYE11" s="267"/>
      <c r="RYF11" s="267"/>
      <c r="RYM11" s="267"/>
      <c r="RYN11" s="267"/>
      <c r="RYU11" s="267"/>
      <c r="RYV11" s="267"/>
      <c r="RZC11" s="267"/>
      <c r="RZD11" s="267"/>
      <c r="RZK11" s="267"/>
      <c r="RZL11" s="267"/>
      <c r="RZS11" s="267"/>
      <c r="RZT11" s="267"/>
      <c r="SAA11" s="267"/>
      <c r="SAB11" s="267"/>
      <c r="SAI11" s="267"/>
      <c r="SAJ11" s="267"/>
      <c r="SAQ11" s="267"/>
      <c r="SAR11" s="267"/>
      <c r="SAY11" s="267"/>
      <c r="SAZ11" s="267"/>
      <c r="SBG11" s="267"/>
      <c r="SBH11" s="267"/>
      <c r="SBO11" s="267"/>
      <c r="SBP11" s="267"/>
      <c r="SBW11" s="267"/>
      <c r="SBX11" s="267"/>
      <c r="SCE11" s="267"/>
      <c r="SCF11" s="267"/>
      <c r="SCM11" s="267"/>
      <c r="SCN11" s="267"/>
      <c r="SCU11" s="267"/>
      <c r="SCV11" s="267"/>
      <c r="SDC11" s="267"/>
      <c r="SDD11" s="267"/>
      <c r="SDK11" s="267"/>
      <c r="SDL11" s="267"/>
      <c r="SDS11" s="267"/>
      <c r="SDT11" s="267"/>
      <c r="SEA11" s="267"/>
      <c r="SEB11" s="267"/>
      <c r="SEI11" s="267"/>
      <c r="SEJ11" s="267"/>
      <c r="SEQ11" s="267"/>
      <c r="SER11" s="267"/>
      <c r="SEY11" s="267"/>
      <c r="SEZ11" s="267"/>
      <c r="SFG11" s="267"/>
      <c r="SFH11" s="267"/>
      <c r="SFO11" s="267"/>
      <c r="SFP11" s="267"/>
      <c r="SFW11" s="267"/>
      <c r="SFX11" s="267"/>
      <c r="SGE11" s="267"/>
      <c r="SGF11" s="267"/>
      <c r="SGM11" s="267"/>
      <c r="SGN11" s="267"/>
      <c r="SGU11" s="267"/>
      <c r="SGV11" s="267"/>
      <c r="SHC11" s="267"/>
      <c r="SHD11" s="267"/>
      <c r="SHK11" s="267"/>
      <c r="SHL11" s="267"/>
      <c r="SHS11" s="267"/>
      <c r="SHT11" s="267"/>
      <c r="SIA11" s="267"/>
      <c r="SIB11" s="267"/>
      <c r="SII11" s="267"/>
      <c r="SIJ11" s="267"/>
      <c r="SIQ11" s="267"/>
      <c r="SIR11" s="267"/>
      <c r="SIY11" s="267"/>
      <c r="SIZ11" s="267"/>
      <c r="SJG11" s="267"/>
      <c r="SJH11" s="267"/>
      <c r="SJO11" s="267"/>
      <c r="SJP11" s="267"/>
      <c r="SJW11" s="267"/>
      <c r="SJX11" s="267"/>
      <c r="SKE11" s="267"/>
      <c r="SKF11" s="267"/>
      <c r="SKM11" s="267"/>
      <c r="SKN11" s="267"/>
      <c r="SKU11" s="267"/>
      <c r="SKV11" s="267"/>
      <c r="SLC11" s="267"/>
      <c r="SLD11" s="267"/>
      <c r="SLK11" s="267"/>
      <c r="SLL11" s="267"/>
      <c r="SLS11" s="267"/>
      <c r="SLT11" s="267"/>
      <c r="SMA11" s="267"/>
      <c r="SMB11" s="267"/>
      <c r="SMI11" s="267"/>
      <c r="SMJ11" s="267"/>
      <c r="SMQ11" s="267"/>
      <c r="SMR11" s="267"/>
      <c r="SMY11" s="267"/>
      <c r="SMZ11" s="267"/>
      <c r="SNG11" s="267"/>
      <c r="SNH11" s="267"/>
      <c r="SNO11" s="267"/>
      <c r="SNP11" s="267"/>
      <c r="SNW11" s="267"/>
      <c r="SNX11" s="267"/>
      <c r="SOE11" s="267"/>
      <c r="SOF11" s="267"/>
      <c r="SOM11" s="267"/>
      <c r="SON11" s="267"/>
      <c r="SOU11" s="267"/>
      <c r="SOV11" s="267"/>
      <c r="SPC11" s="267"/>
      <c r="SPD11" s="267"/>
      <c r="SPK11" s="267"/>
      <c r="SPL11" s="267"/>
      <c r="SPS11" s="267"/>
      <c r="SPT11" s="267"/>
      <c r="SQA11" s="267"/>
      <c r="SQB11" s="267"/>
      <c r="SQI11" s="267"/>
      <c r="SQJ11" s="267"/>
      <c r="SQQ11" s="267"/>
      <c r="SQR11" s="267"/>
      <c r="SQY11" s="267"/>
      <c r="SQZ11" s="267"/>
      <c r="SRG11" s="267"/>
      <c r="SRH11" s="267"/>
      <c r="SRO11" s="267"/>
      <c r="SRP11" s="267"/>
      <c r="SRW11" s="267"/>
      <c r="SRX11" s="267"/>
      <c r="SSE11" s="267"/>
      <c r="SSF11" s="267"/>
      <c r="SSM11" s="267"/>
      <c r="SSN11" s="267"/>
      <c r="SSU11" s="267"/>
      <c r="SSV11" s="267"/>
      <c r="STC11" s="267"/>
      <c r="STD11" s="267"/>
      <c r="STK11" s="267"/>
      <c r="STL11" s="267"/>
      <c r="STS11" s="267"/>
      <c r="STT11" s="267"/>
      <c r="SUA11" s="267"/>
      <c r="SUB11" s="267"/>
      <c r="SUI11" s="267"/>
      <c r="SUJ11" s="267"/>
      <c r="SUQ11" s="267"/>
      <c r="SUR11" s="267"/>
      <c r="SUY11" s="267"/>
      <c r="SUZ11" s="267"/>
      <c r="SVG11" s="267"/>
      <c r="SVH11" s="267"/>
      <c r="SVO11" s="267"/>
      <c r="SVP11" s="267"/>
      <c r="SVW11" s="267"/>
      <c r="SVX11" s="267"/>
      <c r="SWE11" s="267"/>
      <c r="SWF11" s="267"/>
      <c r="SWM11" s="267"/>
      <c r="SWN11" s="267"/>
      <c r="SWU11" s="267"/>
      <c r="SWV11" s="267"/>
      <c r="SXC11" s="267"/>
      <c r="SXD11" s="267"/>
      <c r="SXK11" s="267"/>
      <c r="SXL11" s="267"/>
      <c r="SXS11" s="267"/>
      <c r="SXT11" s="267"/>
      <c r="SYA11" s="267"/>
      <c r="SYB11" s="267"/>
      <c r="SYI11" s="267"/>
      <c r="SYJ11" s="267"/>
      <c r="SYQ11" s="267"/>
      <c r="SYR11" s="267"/>
      <c r="SYY11" s="267"/>
      <c r="SYZ11" s="267"/>
      <c r="SZG11" s="267"/>
      <c r="SZH11" s="267"/>
      <c r="SZO11" s="267"/>
      <c r="SZP11" s="267"/>
      <c r="SZW11" s="267"/>
      <c r="SZX11" s="267"/>
      <c r="TAE11" s="267"/>
      <c r="TAF11" s="267"/>
      <c r="TAM11" s="267"/>
      <c r="TAN11" s="267"/>
      <c r="TAU11" s="267"/>
      <c r="TAV11" s="267"/>
      <c r="TBC11" s="267"/>
      <c r="TBD11" s="267"/>
      <c r="TBK11" s="267"/>
      <c r="TBL11" s="267"/>
      <c r="TBS11" s="267"/>
      <c r="TBT11" s="267"/>
      <c r="TCA11" s="267"/>
      <c r="TCB11" s="267"/>
      <c r="TCI11" s="267"/>
      <c r="TCJ11" s="267"/>
      <c r="TCQ11" s="267"/>
      <c r="TCR11" s="267"/>
      <c r="TCY11" s="267"/>
      <c r="TCZ11" s="267"/>
      <c r="TDG11" s="267"/>
      <c r="TDH11" s="267"/>
      <c r="TDO11" s="267"/>
      <c r="TDP11" s="267"/>
      <c r="TDW11" s="267"/>
      <c r="TDX11" s="267"/>
      <c r="TEE11" s="267"/>
      <c r="TEF11" s="267"/>
      <c r="TEM11" s="267"/>
      <c r="TEN11" s="267"/>
      <c r="TEU11" s="267"/>
      <c r="TEV11" s="267"/>
      <c r="TFC11" s="267"/>
      <c r="TFD11" s="267"/>
      <c r="TFK11" s="267"/>
      <c r="TFL11" s="267"/>
      <c r="TFS11" s="267"/>
      <c r="TFT11" s="267"/>
      <c r="TGA11" s="267"/>
      <c r="TGB11" s="267"/>
      <c r="TGI11" s="267"/>
      <c r="TGJ11" s="267"/>
      <c r="TGQ11" s="267"/>
      <c r="TGR11" s="267"/>
      <c r="TGY11" s="267"/>
      <c r="TGZ11" s="267"/>
      <c r="THG11" s="267"/>
      <c r="THH11" s="267"/>
      <c r="THO11" s="267"/>
      <c r="THP11" s="267"/>
      <c r="THW11" s="267"/>
      <c r="THX11" s="267"/>
      <c r="TIE11" s="267"/>
      <c r="TIF11" s="267"/>
      <c r="TIM11" s="267"/>
      <c r="TIN11" s="267"/>
      <c r="TIU11" s="267"/>
      <c r="TIV11" s="267"/>
      <c r="TJC11" s="267"/>
      <c r="TJD11" s="267"/>
      <c r="TJK11" s="267"/>
      <c r="TJL11" s="267"/>
      <c r="TJS11" s="267"/>
      <c r="TJT11" s="267"/>
      <c r="TKA11" s="267"/>
      <c r="TKB11" s="267"/>
      <c r="TKI11" s="267"/>
      <c r="TKJ11" s="267"/>
      <c r="TKQ11" s="267"/>
      <c r="TKR11" s="267"/>
      <c r="TKY11" s="267"/>
      <c r="TKZ11" s="267"/>
      <c r="TLG11" s="267"/>
      <c r="TLH11" s="267"/>
      <c r="TLO11" s="267"/>
      <c r="TLP11" s="267"/>
      <c r="TLW11" s="267"/>
      <c r="TLX11" s="267"/>
      <c r="TME11" s="267"/>
      <c r="TMF11" s="267"/>
      <c r="TMM11" s="267"/>
      <c r="TMN11" s="267"/>
      <c r="TMU11" s="267"/>
      <c r="TMV11" s="267"/>
      <c r="TNC11" s="267"/>
      <c r="TND11" s="267"/>
      <c r="TNK11" s="267"/>
      <c r="TNL11" s="267"/>
      <c r="TNS11" s="267"/>
      <c r="TNT11" s="267"/>
      <c r="TOA11" s="267"/>
      <c r="TOB11" s="267"/>
      <c r="TOI11" s="267"/>
      <c r="TOJ11" s="267"/>
      <c r="TOQ11" s="267"/>
      <c r="TOR11" s="267"/>
      <c r="TOY11" s="267"/>
      <c r="TOZ11" s="267"/>
      <c r="TPG11" s="267"/>
      <c r="TPH11" s="267"/>
      <c r="TPO11" s="267"/>
      <c r="TPP11" s="267"/>
      <c r="TPW11" s="267"/>
      <c r="TPX11" s="267"/>
      <c r="TQE11" s="267"/>
      <c r="TQF11" s="267"/>
      <c r="TQM11" s="267"/>
      <c r="TQN11" s="267"/>
      <c r="TQU11" s="267"/>
      <c r="TQV11" s="267"/>
      <c r="TRC11" s="267"/>
      <c r="TRD11" s="267"/>
      <c r="TRK11" s="267"/>
      <c r="TRL11" s="267"/>
      <c r="TRS11" s="267"/>
      <c r="TRT11" s="267"/>
      <c r="TSA11" s="267"/>
      <c r="TSB11" s="267"/>
      <c r="TSI11" s="267"/>
      <c r="TSJ11" s="267"/>
      <c r="TSQ11" s="267"/>
      <c r="TSR11" s="267"/>
      <c r="TSY11" s="267"/>
      <c r="TSZ11" s="267"/>
      <c r="TTG11" s="267"/>
      <c r="TTH11" s="267"/>
      <c r="TTO11" s="267"/>
      <c r="TTP11" s="267"/>
      <c r="TTW11" s="267"/>
      <c r="TTX11" s="267"/>
      <c r="TUE11" s="267"/>
      <c r="TUF11" s="267"/>
      <c r="TUM11" s="267"/>
      <c r="TUN11" s="267"/>
      <c r="TUU11" s="267"/>
      <c r="TUV11" s="267"/>
      <c r="TVC11" s="267"/>
      <c r="TVD11" s="267"/>
      <c r="TVK11" s="267"/>
      <c r="TVL11" s="267"/>
      <c r="TVS11" s="267"/>
      <c r="TVT11" s="267"/>
      <c r="TWA11" s="267"/>
      <c r="TWB11" s="267"/>
      <c r="TWI11" s="267"/>
      <c r="TWJ11" s="267"/>
      <c r="TWQ11" s="267"/>
      <c r="TWR11" s="267"/>
      <c r="TWY11" s="267"/>
      <c r="TWZ11" s="267"/>
      <c r="TXG11" s="267"/>
      <c r="TXH11" s="267"/>
      <c r="TXO11" s="267"/>
      <c r="TXP11" s="267"/>
      <c r="TXW11" s="267"/>
      <c r="TXX11" s="267"/>
      <c r="TYE11" s="267"/>
      <c r="TYF11" s="267"/>
      <c r="TYM11" s="267"/>
      <c r="TYN11" s="267"/>
      <c r="TYU11" s="267"/>
      <c r="TYV11" s="267"/>
      <c r="TZC11" s="267"/>
      <c r="TZD11" s="267"/>
      <c r="TZK11" s="267"/>
      <c r="TZL11" s="267"/>
      <c r="TZS11" s="267"/>
      <c r="TZT11" s="267"/>
      <c r="UAA11" s="267"/>
      <c r="UAB11" s="267"/>
      <c r="UAI11" s="267"/>
      <c r="UAJ11" s="267"/>
      <c r="UAQ11" s="267"/>
      <c r="UAR11" s="267"/>
      <c r="UAY11" s="267"/>
      <c r="UAZ11" s="267"/>
      <c r="UBG11" s="267"/>
      <c r="UBH11" s="267"/>
      <c r="UBO11" s="267"/>
      <c r="UBP11" s="267"/>
      <c r="UBW11" s="267"/>
      <c r="UBX11" s="267"/>
      <c r="UCE11" s="267"/>
      <c r="UCF11" s="267"/>
      <c r="UCM11" s="267"/>
      <c r="UCN11" s="267"/>
      <c r="UCU11" s="267"/>
      <c r="UCV11" s="267"/>
      <c r="UDC11" s="267"/>
      <c r="UDD11" s="267"/>
      <c r="UDK11" s="267"/>
      <c r="UDL11" s="267"/>
      <c r="UDS11" s="267"/>
      <c r="UDT11" s="267"/>
      <c r="UEA11" s="267"/>
      <c r="UEB11" s="267"/>
      <c r="UEI11" s="267"/>
      <c r="UEJ11" s="267"/>
      <c r="UEQ11" s="267"/>
      <c r="UER11" s="267"/>
      <c r="UEY11" s="267"/>
      <c r="UEZ11" s="267"/>
      <c r="UFG11" s="267"/>
      <c r="UFH11" s="267"/>
      <c r="UFO11" s="267"/>
      <c r="UFP11" s="267"/>
      <c r="UFW11" s="267"/>
      <c r="UFX11" s="267"/>
      <c r="UGE11" s="267"/>
      <c r="UGF11" s="267"/>
      <c r="UGM11" s="267"/>
      <c r="UGN11" s="267"/>
      <c r="UGU11" s="267"/>
      <c r="UGV11" s="267"/>
      <c r="UHC11" s="267"/>
      <c r="UHD11" s="267"/>
      <c r="UHK11" s="267"/>
      <c r="UHL11" s="267"/>
      <c r="UHS11" s="267"/>
      <c r="UHT11" s="267"/>
      <c r="UIA11" s="267"/>
      <c r="UIB11" s="267"/>
      <c r="UII11" s="267"/>
      <c r="UIJ11" s="267"/>
      <c r="UIQ11" s="267"/>
      <c r="UIR11" s="267"/>
      <c r="UIY11" s="267"/>
      <c r="UIZ11" s="267"/>
      <c r="UJG11" s="267"/>
      <c r="UJH11" s="267"/>
      <c r="UJO11" s="267"/>
      <c r="UJP11" s="267"/>
      <c r="UJW11" s="267"/>
      <c r="UJX11" s="267"/>
      <c r="UKE11" s="267"/>
      <c r="UKF11" s="267"/>
      <c r="UKM11" s="267"/>
      <c r="UKN11" s="267"/>
      <c r="UKU11" s="267"/>
      <c r="UKV11" s="267"/>
      <c r="ULC11" s="267"/>
      <c r="ULD11" s="267"/>
      <c r="ULK11" s="267"/>
      <c r="ULL11" s="267"/>
      <c r="ULS11" s="267"/>
      <c r="ULT11" s="267"/>
      <c r="UMA11" s="267"/>
      <c r="UMB11" s="267"/>
      <c r="UMI11" s="267"/>
      <c r="UMJ11" s="267"/>
      <c r="UMQ11" s="267"/>
      <c r="UMR11" s="267"/>
      <c r="UMY11" s="267"/>
      <c r="UMZ11" s="267"/>
      <c r="UNG11" s="267"/>
      <c r="UNH11" s="267"/>
      <c r="UNO11" s="267"/>
      <c r="UNP11" s="267"/>
      <c r="UNW11" s="267"/>
      <c r="UNX11" s="267"/>
      <c r="UOE11" s="267"/>
      <c r="UOF11" s="267"/>
      <c r="UOM11" s="267"/>
      <c r="UON11" s="267"/>
      <c r="UOU11" s="267"/>
      <c r="UOV11" s="267"/>
      <c r="UPC11" s="267"/>
      <c r="UPD11" s="267"/>
      <c r="UPK11" s="267"/>
      <c r="UPL11" s="267"/>
      <c r="UPS11" s="267"/>
      <c r="UPT11" s="267"/>
      <c r="UQA11" s="267"/>
      <c r="UQB11" s="267"/>
      <c r="UQI11" s="267"/>
      <c r="UQJ11" s="267"/>
      <c r="UQQ11" s="267"/>
      <c r="UQR11" s="267"/>
      <c r="UQY11" s="267"/>
      <c r="UQZ11" s="267"/>
      <c r="URG11" s="267"/>
      <c r="URH11" s="267"/>
      <c r="URO11" s="267"/>
      <c r="URP11" s="267"/>
      <c r="URW11" s="267"/>
      <c r="URX11" s="267"/>
      <c r="USE11" s="267"/>
      <c r="USF11" s="267"/>
      <c r="USM11" s="267"/>
      <c r="USN11" s="267"/>
      <c r="USU11" s="267"/>
      <c r="USV11" s="267"/>
      <c r="UTC11" s="267"/>
      <c r="UTD11" s="267"/>
      <c r="UTK11" s="267"/>
      <c r="UTL11" s="267"/>
      <c r="UTS11" s="267"/>
      <c r="UTT11" s="267"/>
      <c r="UUA11" s="267"/>
      <c r="UUB11" s="267"/>
      <c r="UUI11" s="267"/>
      <c r="UUJ11" s="267"/>
      <c r="UUQ11" s="267"/>
      <c r="UUR11" s="267"/>
      <c r="UUY11" s="267"/>
      <c r="UUZ11" s="267"/>
      <c r="UVG11" s="267"/>
      <c r="UVH11" s="267"/>
      <c r="UVO11" s="267"/>
      <c r="UVP11" s="267"/>
      <c r="UVW11" s="267"/>
      <c r="UVX11" s="267"/>
      <c r="UWE11" s="267"/>
      <c r="UWF11" s="267"/>
      <c r="UWM11" s="267"/>
      <c r="UWN11" s="267"/>
      <c r="UWU11" s="267"/>
      <c r="UWV11" s="267"/>
      <c r="UXC11" s="267"/>
      <c r="UXD11" s="267"/>
      <c r="UXK11" s="267"/>
      <c r="UXL11" s="267"/>
      <c r="UXS11" s="267"/>
      <c r="UXT11" s="267"/>
      <c r="UYA11" s="267"/>
      <c r="UYB11" s="267"/>
      <c r="UYI11" s="267"/>
      <c r="UYJ11" s="267"/>
      <c r="UYQ11" s="267"/>
      <c r="UYR11" s="267"/>
      <c r="UYY11" s="267"/>
      <c r="UYZ11" s="267"/>
      <c r="UZG11" s="267"/>
      <c r="UZH11" s="267"/>
      <c r="UZO11" s="267"/>
      <c r="UZP11" s="267"/>
      <c r="UZW11" s="267"/>
      <c r="UZX11" s="267"/>
      <c r="VAE11" s="267"/>
      <c r="VAF11" s="267"/>
      <c r="VAM11" s="267"/>
      <c r="VAN11" s="267"/>
      <c r="VAU11" s="267"/>
      <c r="VAV11" s="267"/>
      <c r="VBC11" s="267"/>
      <c r="VBD11" s="267"/>
      <c r="VBK11" s="267"/>
      <c r="VBL11" s="267"/>
      <c r="VBS11" s="267"/>
      <c r="VBT11" s="267"/>
      <c r="VCA11" s="267"/>
      <c r="VCB11" s="267"/>
      <c r="VCI11" s="267"/>
      <c r="VCJ11" s="267"/>
      <c r="VCQ11" s="267"/>
      <c r="VCR11" s="267"/>
      <c r="VCY11" s="267"/>
      <c r="VCZ11" s="267"/>
      <c r="VDG11" s="267"/>
      <c r="VDH11" s="267"/>
      <c r="VDO11" s="267"/>
      <c r="VDP11" s="267"/>
      <c r="VDW11" s="267"/>
      <c r="VDX11" s="267"/>
      <c r="VEE11" s="267"/>
      <c r="VEF11" s="267"/>
      <c r="VEM11" s="267"/>
      <c r="VEN11" s="267"/>
      <c r="VEU11" s="267"/>
      <c r="VEV11" s="267"/>
      <c r="VFC11" s="267"/>
      <c r="VFD11" s="267"/>
      <c r="VFK11" s="267"/>
      <c r="VFL11" s="267"/>
      <c r="VFS11" s="267"/>
      <c r="VFT11" s="267"/>
      <c r="VGA11" s="267"/>
      <c r="VGB11" s="267"/>
      <c r="VGI11" s="267"/>
      <c r="VGJ11" s="267"/>
      <c r="VGQ11" s="267"/>
      <c r="VGR11" s="267"/>
      <c r="VGY11" s="267"/>
      <c r="VGZ11" s="267"/>
      <c r="VHG11" s="267"/>
      <c r="VHH11" s="267"/>
      <c r="VHO11" s="267"/>
      <c r="VHP11" s="267"/>
      <c r="VHW11" s="267"/>
      <c r="VHX11" s="267"/>
      <c r="VIE11" s="267"/>
      <c r="VIF11" s="267"/>
      <c r="VIM11" s="267"/>
      <c r="VIN11" s="267"/>
      <c r="VIU11" s="267"/>
      <c r="VIV11" s="267"/>
      <c r="VJC11" s="267"/>
      <c r="VJD11" s="267"/>
      <c r="VJK11" s="267"/>
      <c r="VJL11" s="267"/>
      <c r="VJS11" s="267"/>
      <c r="VJT11" s="267"/>
      <c r="VKA11" s="267"/>
      <c r="VKB11" s="267"/>
      <c r="VKI11" s="267"/>
      <c r="VKJ11" s="267"/>
      <c r="VKQ11" s="267"/>
      <c r="VKR11" s="267"/>
      <c r="VKY11" s="267"/>
      <c r="VKZ11" s="267"/>
      <c r="VLG11" s="267"/>
      <c r="VLH11" s="267"/>
      <c r="VLO11" s="267"/>
      <c r="VLP11" s="267"/>
      <c r="VLW11" s="267"/>
      <c r="VLX11" s="267"/>
      <c r="VME11" s="267"/>
      <c r="VMF11" s="267"/>
      <c r="VMM11" s="267"/>
      <c r="VMN11" s="267"/>
      <c r="VMU11" s="267"/>
      <c r="VMV11" s="267"/>
      <c r="VNC11" s="267"/>
      <c r="VND11" s="267"/>
      <c r="VNK11" s="267"/>
      <c r="VNL11" s="267"/>
      <c r="VNS11" s="267"/>
      <c r="VNT11" s="267"/>
      <c r="VOA11" s="267"/>
      <c r="VOB11" s="267"/>
      <c r="VOI11" s="267"/>
      <c r="VOJ11" s="267"/>
      <c r="VOQ11" s="267"/>
      <c r="VOR11" s="267"/>
      <c r="VOY11" s="267"/>
      <c r="VOZ11" s="267"/>
      <c r="VPG11" s="267"/>
      <c r="VPH11" s="267"/>
      <c r="VPO11" s="267"/>
      <c r="VPP11" s="267"/>
      <c r="VPW11" s="267"/>
      <c r="VPX11" s="267"/>
      <c r="VQE11" s="267"/>
      <c r="VQF11" s="267"/>
      <c r="VQM11" s="267"/>
      <c r="VQN11" s="267"/>
      <c r="VQU11" s="267"/>
      <c r="VQV11" s="267"/>
      <c r="VRC11" s="267"/>
      <c r="VRD11" s="267"/>
      <c r="VRK11" s="267"/>
      <c r="VRL11" s="267"/>
      <c r="VRS11" s="267"/>
      <c r="VRT11" s="267"/>
      <c r="VSA11" s="267"/>
      <c r="VSB11" s="267"/>
      <c r="VSI11" s="267"/>
      <c r="VSJ11" s="267"/>
      <c r="VSQ11" s="267"/>
      <c r="VSR11" s="267"/>
      <c r="VSY11" s="267"/>
      <c r="VSZ11" s="267"/>
      <c r="VTG11" s="267"/>
      <c r="VTH11" s="267"/>
      <c r="VTO11" s="267"/>
      <c r="VTP11" s="267"/>
      <c r="VTW11" s="267"/>
      <c r="VTX11" s="267"/>
      <c r="VUE11" s="267"/>
      <c r="VUF11" s="267"/>
      <c r="VUM11" s="267"/>
      <c r="VUN11" s="267"/>
      <c r="VUU11" s="267"/>
      <c r="VUV11" s="267"/>
      <c r="VVC11" s="267"/>
      <c r="VVD11" s="267"/>
      <c r="VVK11" s="267"/>
      <c r="VVL11" s="267"/>
      <c r="VVS11" s="267"/>
      <c r="VVT11" s="267"/>
      <c r="VWA11" s="267"/>
      <c r="VWB11" s="267"/>
      <c r="VWI11" s="267"/>
      <c r="VWJ11" s="267"/>
      <c r="VWQ11" s="267"/>
      <c r="VWR11" s="267"/>
      <c r="VWY11" s="267"/>
      <c r="VWZ11" s="267"/>
      <c r="VXG11" s="267"/>
      <c r="VXH11" s="267"/>
      <c r="VXO11" s="267"/>
      <c r="VXP11" s="267"/>
      <c r="VXW11" s="267"/>
      <c r="VXX11" s="267"/>
      <c r="VYE11" s="267"/>
      <c r="VYF11" s="267"/>
      <c r="VYM11" s="267"/>
      <c r="VYN11" s="267"/>
      <c r="VYU11" s="267"/>
      <c r="VYV11" s="267"/>
      <c r="VZC11" s="267"/>
      <c r="VZD11" s="267"/>
      <c r="VZK11" s="267"/>
      <c r="VZL11" s="267"/>
      <c r="VZS11" s="267"/>
      <c r="VZT11" s="267"/>
      <c r="WAA11" s="267"/>
      <c r="WAB11" s="267"/>
      <c r="WAI11" s="267"/>
      <c r="WAJ11" s="267"/>
      <c r="WAQ11" s="267"/>
      <c r="WAR11" s="267"/>
      <c r="WAY11" s="267"/>
      <c r="WAZ11" s="267"/>
      <c r="WBG11" s="267"/>
      <c r="WBH11" s="267"/>
      <c r="WBO11" s="267"/>
      <c r="WBP11" s="267"/>
      <c r="WBW11" s="267"/>
      <c r="WBX11" s="267"/>
      <c r="WCE11" s="267"/>
      <c r="WCF11" s="267"/>
      <c r="WCM11" s="267"/>
      <c r="WCN11" s="267"/>
      <c r="WCU11" s="267"/>
      <c r="WCV11" s="267"/>
      <c r="WDC11" s="267"/>
      <c r="WDD11" s="267"/>
      <c r="WDK11" s="267"/>
      <c r="WDL11" s="267"/>
      <c r="WDS11" s="267"/>
      <c r="WDT11" s="267"/>
      <c r="WEA11" s="267"/>
      <c r="WEB11" s="267"/>
      <c r="WEI11" s="267"/>
      <c r="WEJ11" s="267"/>
      <c r="WEQ11" s="267"/>
      <c r="WER11" s="267"/>
      <c r="WEY11" s="267"/>
      <c r="WEZ11" s="267"/>
      <c r="WFG11" s="267"/>
      <c r="WFH11" s="267"/>
      <c r="WFO11" s="267"/>
      <c r="WFP11" s="267"/>
      <c r="WFW11" s="267"/>
      <c r="WFX11" s="267"/>
      <c r="WGE11" s="267"/>
      <c r="WGF11" s="267"/>
      <c r="WGM11" s="267"/>
      <c r="WGN11" s="267"/>
      <c r="WGU11" s="267"/>
      <c r="WGV11" s="267"/>
      <c r="WHC11" s="267"/>
      <c r="WHD11" s="267"/>
      <c r="WHK11" s="267"/>
      <c r="WHL11" s="267"/>
      <c r="WHS11" s="267"/>
      <c r="WHT11" s="267"/>
      <c r="WIA11" s="267"/>
      <c r="WIB11" s="267"/>
      <c r="WII11" s="267"/>
      <c r="WIJ11" s="267"/>
      <c r="WIQ11" s="267"/>
      <c r="WIR11" s="267"/>
      <c r="WIY11" s="267"/>
      <c r="WIZ11" s="267"/>
      <c r="WJG11" s="267"/>
      <c r="WJH11" s="267"/>
      <c r="WJO11" s="267"/>
      <c r="WJP11" s="267"/>
      <c r="WJW11" s="267"/>
      <c r="WJX11" s="267"/>
      <c r="WKE11" s="267"/>
      <c r="WKF11" s="267"/>
      <c r="WKM11" s="267"/>
      <c r="WKN11" s="267"/>
      <c r="WKU11" s="267"/>
      <c r="WKV11" s="267"/>
      <c r="WLC11" s="267"/>
      <c r="WLD11" s="267"/>
      <c r="WLK11" s="267"/>
      <c r="WLL11" s="267"/>
      <c r="WLS11" s="267"/>
      <c r="WLT11" s="267"/>
      <c r="WMA11" s="267"/>
      <c r="WMB11" s="267"/>
      <c r="WMI11" s="267"/>
      <c r="WMJ11" s="267"/>
      <c r="WMQ11" s="267"/>
      <c r="WMR11" s="267"/>
      <c r="WMY11" s="267"/>
      <c r="WMZ11" s="267"/>
      <c r="WNG11" s="267"/>
      <c r="WNH11" s="267"/>
      <c r="WNO11" s="267"/>
      <c r="WNP11" s="267"/>
      <c r="WNW11" s="267"/>
      <c r="WNX11" s="267"/>
      <c r="WOE11" s="267"/>
      <c r="WOF11" s="267"/>
      <c r="WOM11" s="267"/>
      <c r="WON11" s="267"/>
      <c r="WOU11" s="267"/>
      <c r="WOV11" s="267"/>
      <c r="WPC11" s="267"/>
      <c r="WPD11" s="267"/>
      <c r="WPK11" s="267"/>
      <c r="WPL11" s="267"/>
      <c r="WPS11" s="267"/>
      <c r="WPT11" s="267"/>
      <c r="WQA11" s="267"/>
      <c r="WQB11" s="267"/>
      <c r="WQI11" s="267"/>
      <c r="WQJ11" s="267"/>
      <c r="WQQ11" s="267"/>
      <c r="WQR11" s="267"/>
      <c r="WQY11" s="267"/>
      <c r="WQZ11" s="267"/>
      <c r="WRG11" s="267"/>
      <c r="WRH11" s="267"/>
      <c r="WRO11" s="267"/>
      <c r="WRP11" s="267"/>
      <c r="WRW11" s="267"/>
      <c r="WRX11" s="267"/>
      <c r="WSE11" s="267"/>
      <c r="WSF11" s="267"/>
      <c r="WSM11" s="267"/>
      <c r="WSN11" s="267"/>
      <c r="WSU11" s="267"/>
      <c r="WSV11" s="267"/>
      <c r="WTC11" s="267"/>
      <c r="WTD11" s="267"/>
      <c r="WTK11" s="267"/>
      <c r="WTL11" s="267"/>
      <c r="WTS11" s="267"/>
      <c r="WTT11" s="267"/>
      <c r="WUA11" s="267"/>
      <c r="WUB11" s="267"/>
      <c r="WUI11" s="267"/>
      <c r="WUJ11" s="267"/>
      <c r="WUQ11" s="267"/>
      <c r="WUR11" s="267"/>
      <c r="WUY11" s="267"/>
      <c r="WUZ11" s="267"/>
      <c r="WVG11" s="267"/>
      <c r="WVH11" s="267"/>
      <c r="WVO11" s="267"/>
      <c r="WVP11" s="267"/>
      <c r="WVW11" s="267"/>
      <c r="WVX11" s="267"/>
      <c r="WWE11" s="267"/>
      <c r="WWF11" s="267"/>
      <c r="WWM11" s="267"/>
      <c r="WWN11" s="267"/>
      <c r="WWU11" s="267"/>
      <c r="WWV11" s="267"/>
      <c r="WXC11" s="267"/>
      <c r="WXD11" s="267"/>
      <c r="WXK11" s="267"/>
      <c r="WXL11" s="267"/>
      <c r="WXS11" s="267"/>
      <c r="WXT11" s="267"/>
      <c r="WYA11" s="267"/>
      <c r="WYB11" s="267"/>
      <c r="WYI11" s="267"/>
      <c r="WYJ11" s="267"/>
      <c r="WYQ11" s="267"/>
      <c r="WYR11" s="267"/>
      <c r="WYY11" s="267"/>
      <c r="WYZ11" s="267"/>
      <c r="WZG11" s="267"/>
      <c r="WZH11" s="267"/>
      <c r="WZO11" s="267"/>
      <c r="WZP11" s="267"/>
      <c r="WZW11" s="267"/>
      <c r="WZX11" s="267"/>
      <c r="XAE11" s="267"/>
      <c r="XAF11" s="267"/>
      <c r="XAM11" s="267"/>
      <c r="XAN11" s="267"/>
      <c r="XAU11" s="267"/>
      <c r="XAV11" s="267"/>
      <c r="XBC11" s="267"/>
      <c r="XBD11" s="267"/>
      <c r="XBK11" s="267"/>
      <c r="XBL11" s="267"/>
      <c r="XBS11" s="267"/>
      <c r="XBT11" s="267"/>
      <c r="XCA11" s="267"/>
      <c r="XCB11" s="267"/>
      <c r="XCI11" s="267"/>
      <c r="XCJ11" s="267"/>
      <c r="XCQ11" s="267"/>
      <c r="XCR11" s="267"/>
      <c r="XCY11" s="267"/>
      <c r="XCZ11" s="267"/>
      <c r="XDG11" s="267"/>
      <c r="XDH11" s="267"/>
      <c r="XDO11" s="267"/>
      <c r="XDP11" s="267"/>
      <c r="XDW11" s="267"/>
      <c r="XDX11" s="267"/>
      <c r="XEE11" s="267"/>
      <c r="XEF11" s="267"/>
      <c r="XEM11" s="267"/>
      <c r="XEN11" s="267"/>
      <c r="XEU11" s="267"/>
      <c r="XEV11" s="267"/>
    </row>
    <row r="12" spans="1:16379" s="270" customFormat="1" ht="13.8" thickBot="1" x14ac:dyDescent="0.3">
      <c r="A12" s="402"/>
      <c r="B12" s="403"/>
      <c r="C12" s="403"/>
      <c r="D12" s="403"/>
      <c r="E12" s="403"/>
      <c r="F12" s="404"/>
      <c r="G12" s="403"/>
      <c r="H12" s="403"/>
      <c r="I12" s="403"/>
      <c r="J12" s="403"/>
      <c r="K12" s="404"/>
      <c r="L12" s="405"/>
      <c r="M12" s="146"/>
      <c r="N12" s="252"/>
      <c r="O12" s="84"/>
      <c r="P12" s="271"/>
      <c r="Q12" s="272"/>
      <c r="R12" s="272"/>
      <c r="S12" s="272"/>
      <c r="W12" s="271"/>
      <c r="X12" s="271"/>
      <c r="Y12" s="272"/>
      <c r="Z12" s="272"/>
      <c r="AA12" s="272"/>
      <c r="AE12" s="271"/>
      <c r="AF12" s="271"/>
      <c r="AG12" s="272"/>
      <c r="AH12" s="272"/>
      <c r="AI12" s="272"/>
      <c r="AM12" s="271"/>
      <c r="AN12" s="271"/>
      <c r="AO12" s="272"/>
      <c r="AP12" s="272"/>
      <c r="AQ12" s="272"/>
      <c r="AU12" s="271"/>
      <c r="AV12" s="271"/>
      <c r="AW12" s="272"/>
      <c r="AX12" s="272"/>
      <c r="AY12" s="272"/>
      <c r="BC12" s="271"/>
      <c r="BD12" s="271"/>
      <c r="BE12" s="272"/>
      <c r="BF12" s="272"/>
      <c r="BG12" s="272"/>
      <c r="BK12" s="271"/>
      <c r="BL12" s="271"/>
      <c r="BM12" s="272"/>
      <c r="BN12" s="272"/>
      <c r="BO12" s="272"/>
      <c r="BS12" s="271"/>
      <c r="BT12" s="271"/>
      <c r="BU12" s="272"/>
      <c r="BV12" s="272"/>
      <c r="BW12" s="272"/>
      <c r="CA12" s="271"/>
      <c r="CB12" s="271"/>
      <c r="CC12" s="272"/>
      <c r="CD12" s="272"/>
      <c r="CE12" s="272"/>
      <c r="CI12" s="271"/>
      <c r="CJ12" s="271"/>
      <c r="CK12" s="272"/>
      <c r="CL12" s="272"/>
      <c r="CM12" s="272"/>
      <c r="CQ12" s="271"/>
      <c r="CR12" s="271"/>
      <c r="CS12" s="272"/>
      <c r="CT12" s="272"/>
      <c r="CU12" s="272"/>
      <c r="CY12" s="271"/>
      <c r="CZ12" s="271"/>
      <c r="DA12" s="272"/>
      <c r="DB12" s="272"/>
      <c r="DC12" s="272"/>
      <c r="DG12" s="271"/>
      <c r="DH12" s="271"/>
      <c r="DI12" s="272"/>
      <c r="DJ12" s="272"/>
      <c r="DK12" s="272"/>
      <c r="DO12" s="271"/>
      <c r="DP12" s="271"/>
      <c r="DQ12" s="272"/>
      <c r="DR12" s="272"/>
      <c r="DS12" s="272"/>
      <c r="DW12" s="271"/>
      <c r="DX12" s="271"/>
      <c r="DY12" s="272"/>
      <c r="DZ12" s="272"/>
      <c r="EA12" s="272"/>
      <c r="EE12" s="271"/>
      <c r="EF12" s="271"/>
      <c r="EG12" s="272"/>
      <c r="EH12" s="272"/>
      <c r="EI12" s="272"/>
      <c r="EM12" s="271"/>
      <c r="EN12" s="271"/>
      <c r="EO12" s="272"/>
      <c r="EP12" s="272"/>
      <c r="EQ12" s="272"/>
      <c r="EU12" s="271"/>
      <c r="EV12" s="271"/>
      <c r="EW12" s="272"/>
      <c r="EX12" s="272"/>
      <c r="EY12" s="272"/>
      <c r="FC12" s="271"/>
      <c r="FD12" s="271"/>
      <c r="FE12" s="272"/>
      <c r="FF12" s="272"/>
      <c r="FG12" s="272"/>
      <c r="FK12" s="271"/>
      <c r="FL12" s="271"/>
      <c r="FM12" s="272"/>
      <c r="FN12" s="272"/>
      <c r="FO12" s="272"/>
      <c r="FS12" s="271"/>
      <c r="FT12" s="271"/>
      <c r="FU12" s="272"/>
      <c r="FV12" s="272"/>
      <c r="FW12" s="272"/>
      <c r="GA12" s="271"/>
      <c r="GB12" s="271"/>
      <c r="GC12" s="272"/>
      <c r="GD12" s="272"/>
      <c r="GE12" s="272"/>
      <c r="GI12" s="271"/>
      <c r="GJ12" s="271"/>
      <c r="GK12" s="272"/>
      <c r="GL12" s="272"/>
      <c r="GM12" s="272"/>
      <c r="GQ12" s="271"/>
      <c r="GR12" s="271"/>
      <c r="GS12" s="272"/>
      <c r="GT12" s="272"/>
      <c r="GU12" s="272"/>
      <c r="GY12" s="271"/>
      <c r="GZ12" s="271"/>
      <c r="HA12" s="272"/>
      <c r="HB12" s="272"/>
      <c r="HC12" s="272"/>
      <c r="HG12" s="271"/>
      <c r="HH12" s="271"/>
      <c r="HI12" s="272"/>
      <c r="HJ12" s="272"/>
      <c r="HK12" s="272"/>
      <c r="HO12" s="271"/>
      <c r="HP12" s="271"/>
      <c r="HQ12" s="272"/>
      <c r="HR12" s="272"/>
      <c r="HS12" s="272"/>
      <c r="HW12" s="271"/>
      <c r="HX12" s="271"/>
      <c r="HY12" s="272"/>
      <c r="HZ12" s="272"/>
      <c r="IA12" s="272"/>
      <c r="IE12" s="271"/>
      <c r="IF12" s="271"/>
      <c r="IG12" s="272"/>
      <c r="IH12" s="272"/>
      <c r="II12" s="272"/>
      <c r="IM12" s="271"/>
      <c r="IN12" s="271"/>
      <c r="IO12" s="272"/>
      <c r="IP12" s="272"/>
      <c r="IQ12" s="272"/>
      <c r="IU12" s="271"/>
      <c r="IV12" s="271"/>
      <c r="IW12" s="272"/>
      <c r="IX12" s="272"/>
      <c r="IY12" s="272"/>
      <c r="JC12" s="271"/>
      <c r="JD12" s="271"/>
      <c r="JE12" s="272"/>
      <c r="JF12" s="272"/>
      <c r="JG12" s="272"/>
      <c r="JK12" s="271"/>
      <c r="JL12" s="271"/>
      <c r="JM12" s="272"/>
      <c r="JN12" s="272"/>
      <c r="JO12" s="272"/>
      <c r="JS12" s="271"/>
      <c r="JT12" s="271"/>
      <c r="JU12" s="272"/>
      <c r="JV12" s="272"/>
      <c r="JW12" s="272"/>
      <c r="KA12" s="271"/>
      <c r="KB12" s="271"/>
      <c r="KC12" s="272"/>
      <c r="KD12" s="272"/>
      <c r="KE12" s="272"/>
      <c r="KI12" s="271"/>
      <c r="KJ12" s="271"/>
      <c r="KK12" s="272"/>
      <c r="KL12" s="272"/>
      <c r="KM12" s="272"/>
      <c r="KQ12" s="271"/>
      <c r="KR12" s="271"/>
      <c r="KS12" s="272"/>
      <c r="KT12" s="272"/>
      <c r="KU12" s="272"/>
      <c r="KY12" s="271"/>
      <c r="KZ12" s="271"/>
      <c r="LA12" s="272"/>
      <c r="LB12" s="272"/>
      <c r="LC12" s="272"/>
      <c r="LG12" s="271"/>
      <c r="LH12" s="271"/>
      <c r="LI12" s="272"/>
      <c r="LJ12" s="272"/>
      <c r="LK12" s="272"/>
      <c r="LO12" s="271"/>
      <c r="LP12" s="271"/>
      <c r="LQ12" s="272"/>
      <c r="LR12" s="272"/>
      <c r="LS12" s="272"/>
      <c r="LW12" s="271"/>
      <c r="LX12" s="271"/>
      <c r="LY12" s="272"/>
      <c r="LZ12" s="272"/>
      <c r="MA12" s="272"/>
      <c r="ME12" s="271"/>
      <c r="MF12" s="271"/>
      <c r="MG12" s="272"/>
      <c r="MH12" s="272"/>
      <c r="MI12" s="272"/>
      <c r="MM12" s="271"/>
      <c r="MN12" s="271"/>
      <c r="MO12" s="272"/>
      <c r="MP12" s="272"/>
      <c r="MQ12" s="272"/>
      <c r="MU12" s="271"/>
      <c r="MV12" s="271"/>
      <c r="MW12" s="272"/>
      <c r="MX12" s="272"/>
      <c r="MY12" s="272"/>
      <c r="NC12" s="271"/>
      <c r="ND12" s="271"/>
      <c r="NE12" s="272"/>
      <c r="NF12" s="272"/>
      <c r="NG12" s="272"/>
      <c r="NK12" s="271"/>
      <c r="NL12" s="271"/>
      <c r="NM12" s="272"/>
      <c r="NN12" s="272"/>
      <c r="NO12" s="272"/>
      <c r="NS12" s="271"/>
      <c r="NT12" s="271"/>
      <c r="NU12" s="272"/>
      <c r="NV12" s="272"/>
      <c r="NW12" s="272"/>
      <c r="OA12" s="271"/>
      <c r="OB12" s="271"/>
      <c r="OC12" s="272"/>
      <c r="OD12" s="272"/>
      <c r="OE12" s="272"/>
      <c r="OI12" s="271"/>
      <c r="OJ12" s="271"/>
      <c r="OK12" s="272"/>
      <c r="OL12" s="272"/>
      <c r="OM12" s="272"/>
      <c r="OQ12" s="271"/>
      <c r="OR12" s="271"/>
      <c r="OS12" s="272"/>
      <c r="OT12" s="272"/>
      <c r="OU12" s="272"/>
      <c r="OY12" s="271"/>
      <c r="OZ12" s="271"/>
      <c r="PA12" s="272"/>
      <c r="PB12" s="272"/>
      <c r="PC12" s="272"/>
      <c r="PG12" s="271"/>
      <c r="PH12" s="271"/>
      <c r="PI12" s="272"/>
      <c r="PJ12" s="272"/>
      <c r="PK12" s="272"/>
      <c r="PO12" s="271"/>
      <c r="PP12" s="271"/>
      <c r="PQ12" s="272"/>
      <c r="PR12" s="272"/>
      <c r="PS12" s="272"/>
      <c r="PW12" s="271"/>
      <c r="PX12" s="271"/>
      <c r="PY12" s="272"/>
      <c r="PZ12" s="272"/>
      <c r="QA12" s="272"/>
      <c r="QE12" s="271"/>
      <c r="QF12" s="271"/>
      <c r="QG12" s="272"/>
      <c r="QH12" s="272"/>
      <c r="QI12" s="272"/>
      <c r="QM12" s="271"/>
      <c r="QN12" s="271"/>
      <c r="QO12" s="272"/>
      <c r="QP12" s="272"/>
      <c r="QQ12" s="272"/>
      <c r="QU12" s="271"/>
      <c r="QV12" s="271"/>
      <c r="QW12" s="272"/>
      <c r="QX12" s="272"/>
      <c r="QY12" s="272"/>
      <c r="RC12" s="271"/>
      <c r="RD12" s="271"/>
      <c r="RE12" s="272"/>
      <c r="RF12" s="272"/>
      <c r="RG12" s="272"/>
      <c r="RK12" s="271"/>
      <c r="RL12" s="271"/>
      <c r="RM12" s="272"/>
      <c r="RN12" s="272"/>
      <c r="RO12" s="272"/>
      <c r="RS12" s="271"/>
      <c r="RT12" s="271"/>
      <c r="RU12" s="272"/>
      <c r="RV12" s="272"/>
      <c r="RW12" s="272"/>
      <c r="SA12" s="271"/>
      <c r="SB12" s="271"/>
      <c r="SC12" s="272"/>
      <c r="SD12" s="272"/>
      <c r="SE12" s="272"/>
      <c r="SI12" s="271"/>
      <c r="SJ12" s="271"/>
      <c r="SK12" s="272"/>
      <c r="SL12" s="272"/>
      <c r="SM12" s="272"/>
      <c r="SQ12" s="271"/>
      <c r="SR12" s="271"/>
      <c r="SS12" s="272"/>
      <c r="ST12" s="272"/>
      <c r="SU12" s="272"/>
      <c r="SY12" s="271"/>
      <c r="SZ12" s="271"/>
      <c r="TA12" s="272"/>
      <c r="TB12" s="272"/>
      <c r="TC12" s="272"/>
      <c r="TG12" s="271"/>
      <c r="TH12" s="271"/>
      <c r="TI12" s="272"/>
      <c r="TJ12" s="272"/>
      <c r="TK12" s="272"/>
      <c r="TO12" s="271"/>
      <c r="TP12" s="271"/>
      <c r="TQ12" s="272"/>
      <c r="TR12" s="272"/>
      <c r="TS12" s="272"/>
      <c r="TW12" s="271"/>
      <c r="TX12" s="271"/>
      <c r="TY12" s="272"/>
      <c r="TZ12" s="272"/>
      <c r="UA12" s="272"/>
      <c r="UE12" s="271"/>
      <c r="UF12" s="271"/>
      <c r="UG12" s="272"/>
      <c r="UH12" s="272"/>
      <c r="UI12" s="272"/>
      <c r="UM12" s="271"/>
      <c r="UN12" s="271"/>
      <c r="UO12" s="272"/>
      <c r="UP12" s="272"/>
      <c r="UQ12" s="272"/>
      <c r="UU12" s="271"/>
      <c r="UV12" s="271"/>
      <c r="UW12" s="272"/>
      <c r="UX12" s="272"/>
      <c r="UY12" s="272"/>
      <c r="VC12" s="271"/>
      <c r="VD12" s="271"/>
      <c r="VE12" s="272"/>
      <c r="VF12" s="272"/>
      <c r="VG12" s="272"/>
      <c r="VK12" s="271"/>
      <c r="VL12" s="271"/>
      <c r="VM12" s="272"/>
      <c r="VN12" s="272"/>
      <c r="VO12" s="272"/>
      <c r="VS12" s="271"/>
      <c r="VT12" s="271"/>
      <c r="VU12" s="272"/>
      <c r="VV12" s="272"/>
      <c r="VW12" s="272"/>
      <c r="WA12" s="271"/>
      <c r="WB12" s="271"/>
      <c r="WC12" s="272"/>
      <c r="WD12" s="272"/>
      <c r="WE12" s="272"/>
      <c r="WI12" s="271"/>
      <c r="WJ12" s="271"/>
      <c r="WK12" s="272"/>
      <c r="WL12" s="272"/>
      <c r="WM12" s="272"/>
      <c r="WQ12" s="271"/>
      <c r="WR12" s="271"/>
      <c r="WS12" s="272"/>
      <c r="WT12" s="272"/>
      <c r="WU12" s="272"/>
      <c r="WY12" s="271"/>
      <c r="WZ12" s="271"/>
      <c r="XA12" s="272"/>
      <c r="XB12" s="272"/>
      <c r="XC12" s="272"/>
      <c r="XG12" s="271"/>
      <c r="XH12" s="271"/>
      <c r="XI12" s="272"/>
      <c r="XJ12" s="272"/>
      <c r="XK12" s="272"/>
      <c r="XO12" s="271"/>
      <c r="XP12" s="271"/>
      <c r="XQ12" s="272"/>
      <c r="XR12" s="272"/>
      <c r="XS12" s="272"/>
      <c r="XW12" s="271"/>
      <c r="XX12" s="271"/>
      <c r="XY12" s="272"/>
      <c r="XZ12" s="272"/>
      <c r="YA12" s="272"/>
      <c r="YE12" s="271"/>
      <c r="YF12" s="271"/>
      <c r="YG12" s="272"/>
      <c r="YH12" s="272"/>
      <c r="YI12" s="272"/>
      <c r="YM12" s="271"/>
      <c r="YN12" s="271"/>
      <c r="YO12" s="272"/>
      <c r="YP12" s="272"/>
      <c r="YQ12" s="272"/>
      <c r="YU12" s="271"/>
      <c r="YV12" s="271"/>
      <c r="YW12" s="272"/>
      <c r="YX12" s="272"/>
      <c r="YY12" s="272"/>
      <c r="ZC12" s="271"/>
      <c r="ZD12" s="271"/>
      <c r="ZE12" s="272"/>
      <c r="ZF12" s="272"/>
      <c r="ZG12" s="272"/>
      <c r="ZK12" s="271"/>
      <c r="ZL12" s="271"/>
      <c r="ZM12" s="272"/>
      <c r="ZN12" s="272"/>
      <c r="ZO12" s="272"/>
      <c r="ZS12" s="271"/>
      <c r="ZT12" s="271"/>
      <c r="ZU12" s="272"/>
      <c r="ZV12" s="272"/>
      <c r="ZW12" s="272"/>
      <c r="AAA12" s="271"/>
      <c r="AAB12" s="271"/>
      <c r="AAC12" s="272"/>
      <c r="AAD12" s="272"/>
      <c r="AAE12" s="272"/>
      <c r="AAI12" s="271"/>
      <c r="AAJ12" s="271"/>
      <c r="AAK12" s="272"/>
      <c r="AAL12" s="272"/>
      <c r="AAM12" s="272"/>
      <c r="AAQ12" s="271"/>
      <c r="AAR12" s="271"/>
      <c r="AAS12" s="272"/>
      <c r="AAT12" s="272"/>
      <c r="AAU12" s="272"/>
      <c r="AAY12" s="271"/>
      <c r="AAZ12" s="271"/>
      <c r="ABA12" s="272"/>
      <c r="ABB12" s="272"/>
      <c r="ABC12" s="272"/>
      <c r="ABG12" s="271"/>
      <c r="ABH12" s="271"/>
      <c r="ABI12" s="272"/>
      <c r="ABJ12" s="272"/>
      <c r="ABK12" s="272"/>
      <c r="ABO12" s="271"/>
      <c r="ABP12" s="271"/>
      <c r="ABQ12" s="272"/>
      <c r="ABR12" s="272"/>
      <c r="ABS12" s="272"/>
      <c r="ABW12" s="271"/>
      <c r="ABX12" s="271"/>
      <c r="ABY12" s="272"/>
      <c r="ABZ12" s="272"/>
      <c r="ACA12" s="272"/>
      <c r="ACE12" s="271"/>
      <c r="ACF12" s="271"/>
      <c r="ACG12" s="272"/>
      <c r="ACH12" s="272"/>
      <c r="ACI12" s="272"/>
      <c r="ACM12" s="271"/>
      <c r="ACN12" s="271"/>
      <c r="ACO12" s="272"/>
      <c r="ACP12" s="272"/>
      <c r="ACQ12" s="272"/>
      <c r="ACU12" s="271"/>
      <c r="ACV12" s="271"/>
      <c r="ACW12" s="272"/>
      <c r="ACX12" s="272"/>
      <c r="ACY12" s="272"/>
      <c r="ADC12" s="271"/>
      <c r="ADD12" s="271"/>
      <c r="ADE12" s="272"/>
      <c r="ADF12" s="272"/>
      <c r="ADG12" s="272"/>
      <c r="ADK12" s="271"/>
      <c r="ADL12" s="271"/>
      <c r="ADM12" s="272"/>
      <c r="ADN12" s="272"/>
      <c r="ADO12" s="272"/>
      <c r="ADS12" s="271"/>
      <c r="ADT12" s="271"/>
      <c r="ADU12" s="272"/>
      <c r="ADV12" s="272"/>
      <c r="ADW12" s="272"/>
      <c r="AEA12" s="271"/>
      <c r="AEB12" s="271"/>
      <c r="AEC12" s="272"/>
      <c r="AED12" s="272"/>
      <c r="AEE12" s="272"/>
      <c r="AEI12" s="271"/>
      <c r="AEJ12" s="271"/>
      <c r="AEK12" s="272"/>
      <c r="AEL12" s="272"/>
      <c r="AEM12" s="272"/>
      <c r="AEQ12" s="271"/>
      <c r="AER12" s="271"/>
      <c r="AES12" s="272"/>
      <c r="AET12" s="272"/>
      <c r="AEU12" s="272"/>
      <c r="AEY12" s="271"/>
      <c r="AEZ12" s="271"/>
      <c r="AFA12" s="272"/>
      <c r="AFB12" s="272"/>
      <c r="AFC12" s="272"/>
      <c r="AFG12" s="271"/>
      <c r="AFH12" s="271"/>
      <c r="AFI12" s="272"/>
      <c r="AFJ12" s="272"/>
      <c r="AFK12" s="272"/>
      <c r="AFO12" s="271"/>
      <c r="AFP12" s="271"/>
      <c r="AFQ12" s="272"/>
      <c r="AFR12" s="272"/>
      <c r="AFS12" s="272"/>
      <c r="AFW12" s="271"/>
      <c r="AFX12" s="271"/>
      <c r="AFY12" s="272"/>
      <c r="AFZ12" s="272"/>
      <c r="AGA12" s="272"/>
      <c r="AGE12" s="271"/>
      <c r="AGF12" s="271"/>
      <c r="AGG12" s="272"/>
      <c r="AGH12" s="272"/>
      <c r="AGI12" s="272"/>
      <c r="AGM12" s="271"/>
      <c r="AGN12" s="271"/>
      <c r="AGO12" s="272"/>
      <c r="AGP12" s="272"/>
      <c r="AGQ12" s="272"/>
      <c r="AGU12" s="271"/>
      <c r="AGV12" s="271"/>
      <c r="AGW12" s="272"/>
      <c r="AGX12" s="272"/>
      <c r="AGY12" s="272"/>
      <c r="AHC12" s="271"/>
      <c r="AHD12" s="271"/>
      <c r="AHE12" s="272"/>
      <c r="AHF12" s="272"/>
      <c r="AHG12" s="272"/>
      <c r="AHK12" s="271"/>
      <c r="AHL12" s="271"/>
      <c r="AHM12" s="272"/>
      <c r="AHN12" s="272"/>
      <c r="AHO12" s="272"/>
      <c r="AHS12" s="271"/>
      <c r="AHT12" s="271"/>
      <c r="AHU12" s="272"/>
      <c r="AHV12" s="272"/>
      <c r="AHW12" s="272"/>
      <c r="AIA12" s="271"/>
      <c r="AIB12" s="271"/>
      <c r="AIC12" s="272"/>
      <c r="AID12" s="272"/>
      <c r="AIE12" s="272"/>
      <c r="AII12" s="271"/>
      <c r="AIJ12" s="271"/>
      <c r="AIK12" s="272"/>
      <c r="AIL12" s="272"/>
      <c r="AIM12" s="272"/>
      <c r="AIQ12" s="271"/>
      <c r="AIR12" s="271"/>
      <c r="AIS12" s="272"/>
      <c r="AIT12" s="272"/>
      <c r="AIU12" s="272"/>
      <c r="AIY12" s="271"/>
      <c r="AIZ12" s="271"/>
      <c r="AJA12" s="272"/>
      <c r="AJB12" s="272"/>
      <c r="AJC12" s="272"/>
      <c r="AJG12" s="271"/>
      <c r="AJH12" s="271"/>
      <c r="AJI12" s="272"/>
      <c r="AJJ12" s="272"/>
      <c r="AJK12" s="272"/>
      <c r="AJO12" s="271"/>
      <c r="AJP12" s="271"/>
      <c r="AJQ12" s="272"/>
      <c r="AJR12" s="272"/>
      <c r="AJS12" s="272"/>
      <c r="AJW12" s="271"/>
      <c r="AJX12" s="271"/>
      <c r="AJY12" s="272"/>
      <c r="AJZ12" s="272"/>
      <c r="AKA12" s="272"/>
      <c r="AKE12" s="271"/>
      <c r="AKF12" s="271"/>
      <c r="AKG12" s="272"/>
      <c r="AKH12" s="272"/>
      <c r="AKI12" s="272"/>
      <c r="AKM12" s="271"/>
      <c r="AKN12" s="271"/>
      <c r="AKO12" s="272"/>
      <c r="AKP12" s="272"/>
      <c r="AKQ12" s="272"/>
      <c r="AKU12" s="271"/>
      <c r="AKV12" s="271"/>
      <c r="AKW12" s="272"/>
      <c r="AKX12" s="272"/>
      <c r="AKY12" s="272"/>
      <c r="ALC12" s="271"/>
      <c r="ALD12" s="271"/>
      <c r="ALE12" s="272"/>
      <c r="ALF12" s="272"/>
      <c r="ALG12" s="272"/>
      <c r="ALK12" s="271"/>
      <c r="ALL12" s="271"/>
      <c r="ALM12" s="272"/>
      <c r="ALN12" s="272"/>
      <c r="ALO12" s="272"/>
      <c r="ALS12" s="271"/>
      <c r="ALT12" s="271"/>
      <c r="ALU12" s="272"/>
      <c r="ALV12" s="272"/>
      <c r="ALW12" s="272"/>
      <c r="AMA12" s="271"/>
      <c r="AMB12" s="271"/>
      <c r="AMC12" s="272"/>
      <c r="AMD12" s="272"/>
      <c r="AME12" s="272"/>
      <c r="AMI12" s="271"/>
      <c r="AMJ12" s="271"/>
      <c r="AMK12" s="272"/>
      <c r="AML12" s="272"/>
      <c r="AMM12" s="272"/>
      <c r="AMQ12" s="271"/>
      <c r="AMR12" s="271"/>
      <c r="AMS12" s="272"/>
      <c r="AMT12" s="272"/>
      <c r="AMU12" s="272"/>
      <c r="AMY12" s="271"/>
      <c r="AMZ12" s="271"/>
      <c r="ANA12" s="272"/>
      <c r="ANB12" s="272"/>
      <c r="ANC12" s="272"/>
      <c r="ANG12" s="271"/>
      <c r="ANH12" s="271"/>
      <c r="ANI12" s="272"/>
      <c r="ANJ12" s="272"/>
      <c r="ANK12" s="272"/>
      <c r="ANO12" s="271"/>
      <c r="ANP12" s="271"/>
      <c r="ANQ12" s="272"/>
      <c r="ANR12" s="272"/>
      <c r="ANS12" s="272"/>
      <c r="ANW12" s="271"/>
      <c r="ANX12" s="271"/>
      <c r="ANY12" s="272"/>
      <c r="ANZ12" s="272"/>
      <c r="AOA12" s="272"/>
      <c r="AOE12" s="271"/>
      <c r="AOF12" s="271"/>
      <c r="AOG12" s="272"/>
      <c r="AOH12" s="272"/>
      <c r="AOI12" s="272"/>
      <c r="AOM12" s="271"/>
      <c r="AON12" s="271"/>
      <c r="AOO12" s="272"/>
      <c r="AOP12" s="272"/>
      <c r="AOQ12" s="272"/>
      <c r="AOU12" s="271"/>
      <c r="AOV12" s="271"/>
      <c r="AOW12" s="272"/>
      <c r="AOX12" s="272"/>
      <c r="AOY12" s="272"/>
      <c r="APC12" s="271"/>
      <c r="APD12" s="271"/>
      <c r="APE12" s="272"/>
      <c r="APF12" s="272"/>
      <c r="APG12" s="272"/>
      <c r="APK12" s="271"/>
      <c r="APL12" s="271"/>
      <c r="APM12" s="272"/>
      <c r="APN12" s="272"/>
      <c r="APO12" s="272"/>
      <c r="APS12" s="271"/>
      <c r="APT12" s="271"/>
      <c r="APU12" s="272"/>
      <c r="APV12" s="272"/>
      <c r="APW12" s="272"/>
      <c r="AQA12" s="271"/>
      <c r="AQB12" s="271"/>
      <c r="AQC12" s="272"/>
      <c r="AQD12" s="272"/>
      <c r="AQE12" s="272"/>
      <c r="AQI12" s="271"/>
      <c r="AQJ12" s="271"/>
      <c r="AQK12" s="272"/>
      <c r="AQL12" s="272"/>
      <c r="AQM12" s="272"/>
      <c r="AQQ12" s="271"/>
      <c r="AQR12" s="271"/>
      <c r="AQS12" s="272"/>
      <c r="AQT12" s="272"/>
      <c r="AQU12" s="272"/>
      <c r="AQY12" s="271"/>
      <c r="AQZ12" s="271"/>
      <c r="ARA12" s="272"/>
      <c r="ARB12" s="272"/>
      <c r="ARC12" s="272"/>
      <c r="ARG12" s="271"/>
      <c r="ARH12" s="271"/>
      <c r="ARI12" s="272"/>
      <c r="ARJ12" s="272"/>
      <c r="ARK12" s="272"/>
      <c r="ARO12" s="271"/>
      <c r="ARP12" s="271"/>
      <c r="ARQ12" s="272"/>
      <c r="ARR12" s="272"/>
      <c r="ARS12" s="272"/>
      <c r="ARW12" s="271"/>
      <c r="ARX12" s="271"/>
      <c r="ARY12" s="272"/>
      <c r="ARZ12" s="272"/>
      <c r="ASA12" s="272"/>
      <c r="ASE12" s="271"/>
      <c r="ASF12" s="271"/>
      <c r="ASG12" s="272"/>
      <c r="ASH12" s="272"/>
      <c r="ASI12" s="272"/>
      <c r="ASM12" s="271"/>
      <c r="ASN12" s="271"/>
      <c r="ASO12" s="272"/>
      <c r="ASP12" s="272"/>
      <c r="ASQ12" s="272"/>
      <c r="ASU12" s="271"/>
      <c r="ASV12" s="271"/>
      <c r="ASW12" s="272"/>
      <c r="ASX12" s="272"/>
      <c r="ASY12" s="272"/>
      <c r="ATC12" s="271"/>
      <c r="ATD12" s="271"/>
      <c r="ATE12" s="272"/>
      <c r="ATF12" s="272"/>
      <c r="ATG12" s="272"/>
      <c r="ATK12" s="271"/>
      <c r="ATL12" s="271"/>
      <c r="ATM12" s="272"/>
      <c r="ATN12" s="272"/>
      <c r="ATO12" s="272"/>
      <c r="ATS12" s="271"/>
      <c r="ATT12" s="271"/>
      <c r="ATU12" s="272"/>
      <c r="ATV12" s="272"/>
      <c r="ATW12" s="272"/>
      <c r="AUA12" s="271"/>
      <c r="AUB12" s="271"/>
      <c r="AUC12" s="272"/>
      <c r="AUD12" s="272"/>
      <c r="AUE12" s="272"/>
      <c r="AUI12" s="271"/>
      <c r="AUJ12" s="271"/>
      <c r="AUK12" s="272"/>
      <c r="AUL12" s="272"/>
      <c r="AUM12" s="272"/>
      <c r="AUQ12" s="271"/>
      <c r="AUR12" s="271"/>
      <c r="AUS12" s="272"/>
      <c r="AUT12" s="272"/>
      <c r="AUU12" s="272"/>
      <c r="AUY12" s="271"/>
      <c r="AUZ12" s="271"/>
      <c r="AVA12" s="272"/>
      <c r="AVB12" s="272"/>
      <c r="AVC12" s="272"/>
      <c r="AVG12" s="271"/>
      <c r="AVH12" s="271"/>
      <c r="AVI12" s="272"/>
      <c r="AVJ12" s="272"/>
      <c r="AVK12" s="272"/>
      <c r="AVO12" s="271"/>
      <c r="AVP12" s="271"/>
      <c r="AVQ12" s="272"/>
      <c r="AVR12" s="272"/>
      <c r="AVS12" s="272"/>
      <c r="AVW12" s="271"/>
      <c r="AVX12" s="271"/>
      <c r="AVY12" s="272"/>
      <c r="AVZ12" s="272"/>
      <c r="AWA12" s="272"/>
      <c r="AWE12" s="271"/>
      <c r="AWF12" s="271"/>
      <c r="AWG12" s="272"/>
      <c r="AWH12" s="272"/>
      <c r="AWI12" s="272"/>
      <c r="AWM12" s="271"/>
      <c r="AWN12" s="271"/>
      <c r="AWO12" s="272"/>
      <c r="AWP12" s="272"/>
      <c r="AWQ12" s="272"/>
      <c r="AWU12" s="271"/>
      <c r="AWV12" s="271"/>
      <c r="AWW12" s="272"/>
      <c r="AWX12" s="272"/>
      <c r="AWY12" s="272"/>
      <c r="AXC12" s="271"/>
      <c r="AXD12" s="271"/>
      <c r="AXE12" s="272"/>
      <c r="AXF12" s="272"/>
      <c r="AXG12" s="272"/>
      <c r="AXK12" s="271"/>
      <c r="AXL12" s="271"/>
      <c r="AXM12" s="272"/>
      <c r="AXN12" s="272"/>
      <c r="AXO12" s="272"/>
      <c r="AXS12" s="271"/>
      <c r="AXT12" s="271"/>
      <c r="AXU12" s="272"/>
      <c r="AXV12" s="272"/>
      <c r="AXW12" s="272"/>
      <c r="AYA12" s="271"/>
      <c r="AYB12" s="271"/>
      <c r="AYC12" s="272"/>
      <c r="AYD12" s="272"/>
      <c r="AYE12" s="272"/>
      <c r="AYI12" s="271"/>
      <c r="AYJ12" s="271"/>
      <c r="AYK12" s="272"/>
      <c r="AYL12" s="272"/>
      <c r="AYM12" s="272"/>
      <c r="AYQ12" s="271"/>
      <c r="AYR12" s="271"/>
      <c r="AYS12" s="272"/>
      <c r="AYT12" s="272"/>
      <c r="AYU12" s="272"/>
      <c r="AYY12" s="271"/>
      <c r="AYZ12" s="271"/>
      <c r="AZA12" s="272"/>
      <c r="AZB12" s="272"/>
      <c r="AZC12" s="272"/>
      <c r="AZG12" s="271"/>
      <c r="AZH12" s="271"/>
      <c r="AZI12" s="272"/>
      <c r="AZJ12" s="272"/>
      <c r="AZK12" s="272"/>
      <c r="AZO12" s="271"/>
      <c r="AZP12" s="271"/>
      <c r="AZQ12" s="272"/>
      <c r="AZR12" s="272"/>
      <c r="AZS12" s="272"/>
      <c r="AZW12" s="271"/>
      <c r="AZX12" s="271"/>
      <c r="AZY12" s="272"/>
      <c r="AZZ12" s="272"/>
      <c r="BAA12" s="272"/>
      <c r="BAE12" s="271"/>
      <c r="BAF12" s="271"/>
      <c r="BAG12" s="272"/>
      <c r="BAH12" s="272"/>
      <c r="BAI12" s="272"/>
      <c r="BAM12" s="271"/>
      <c r="BAN12" s="271"/>
      <c r="BAO12" s="272"/>
      <c r="BAP12" s="272"/>
      <c r="BAQ12" s="272"/>
      <c r="BAU12" s="271"/>
      <c r="BAV12" s="271"/>
      <c r="BAW12" s="272"/>
      <c r="BAX12" s="272"/>
      <c r="BAY12" s="272"/>
      <c r="BBC12" s="271"/>
      <c r="BBD12" s="271"/>
      <c r="BBE12" s="272"/>
      <c r="BBF12" s="272"/>
      <c r="BBG12" s="272"/>
      <c r="BBK12" s="271"/>
      <c r="BBL12" s="271"/>
      <c r="BBM12" s="272"/>
      <c r="BBN12" s="272"/>
      <c r="BBO12" s="272"/>
      <c r="BBS12" s="271"/>
      <c r="BBT12" s="271"/>
      <c r="BBU12" s="272"/>
      <c r="BBV12" s="272"/>
      <c r="BBW12" s="272"/>
      <c r="BCA12" s="271"/>
      <c r="BCB12" s="271"/>
      <c r="BCC12" s="272"/>
      <c r="BCD12" s="272"/>
      <c r="BCE12" s="272"/>
      <c r="BCI12" s="271"/>
      <c r="BCJ12" s="271"/>
      <c r="BCK12" s="272"/>
      <c r="BCL12" s="272"/>
      <c r="BCM12" s="272"/>
      <c r="BCQ12" s="271"/>
      <c r="BCR12" s="271"/>
      <c r="BCS12" s="272"/>
      <c r="BCT12" s="272"/>
      <c r="BCU12" s="272"/>
      <c r="BCY12" s="271"/>
      <c r="BCZ12" s="271"/>
      <c r="BDA12" s="272"/>
      <c r="BDB12" s="272"/>
      <c r="BDC12" s="272"/>
      <c r="BDG12" s="271"/>
      <c r="BDH12" s="271"/>
      <c r="BDI12" s="272"/>
      <c r="BDJ12" s="272"/>
      <c r="BDK12" s="272"/>
      <c r="BDO12" s="271"/>
      <c r="BDP12" s="271"/>
      <c r="BDQ12" s="272"/>
      <c r="BDR12" s="272"/>
      <c r="BDS12" s="272"/>
      <c r="BDW12" s="271"/>
      <c r="BDX12" s="271"/>
      <c r="BDY12" s="272"/>
      <c r="BDZ12" s="272"/>
      <c r="BEA12" s="272"/>
      <c r="BEE12" s="271"/>
      <c r="BEF12" s="271"/>
      <c r="BEG12" s="272"/>
      <c r="BEH12" s="272"/>
      <c r="BEI12" s="272"/>
      <c r="BEM12" s="271"/>
      <c r="BEN12" s="271"/>
      <c r="BEO12" s="272"/>
      <c r="BEP12" s="272"/>
      <c r="BEQ12" s="272"/>
      <c r="BEU12" s="271"/>
      <c r="BEV12" s="271"/>
      <c r="BEW12" s="272"/>
      <c r="BEX12" s="272"/>
      <c r="BEY12" s="272"/>
      <c r="BFC12" s="271"/>
      <c r="BFD12" s="271"/>
      <c r="BFE12" s="272"/>
      <c r="BFF12" s="272"/>
      <c r="BFG12" s="272"/>
      <c r="BFK12" s="271"/>
      <c r="BFL12" s="271"/>
      <c r="BFM12" s="272"/>
      <c r="BFN12" s="272"/>
      <c r="BFO12" s="272"/>
      <c r="BFS12" s="271"/>
      <c r="BFT12" s="271"/>
      <c r="BFU12" s="272"/>
      <c r="BFV12" s="272"/>
      <c r="BFW12" s="272"/>
      <c r="BGA12" s="271"/>
      <c r="BGB12" s="271"/>
      <c r="BGC12" s="272"/>
      <c r="BGD12" s="272"/>
      <c r="BGE12" s="272"/>
      <c r="BGI12" s="271"/>
      <c r="BGJ12" s="271"/>
      <c r="BGK12" s="272"/>
      <c r="BGL12" s="272"/>
      <c r="BGM12" s="272"/>
      <c r="BGQ12" s="271"/>
      <c r="BGR12" s="271"/>
      <c r="BGS12" s="272"/>
      <c r="BGT12" s="272"/>
      <c r="BGU12" s="272"/>
      <c r="BGY12" s="271"/>
      <c r="BGZ12" s="271"/>
      <c r="BHA12" s="272"/>
      <c r="BHB12" s="272"/>
      <c r="BHC12" s="272"/>
      <c r="BHG12" s="271"/>
      <c r="BHH12" s="271"/>
      <c r="BHI12" s="272"/>
      <c r="BHJ12" s="272"/>
      <c r="BHK12" s="272"/>
      <c r="BHO12" s="271"/>
      <c r="BHP12" s="271"/>
      <c r="BHQ12" s="272"/>
      <c r="BHR12" s="272"/>
      <c r="BHS12" s="272"/>
      <c r="BHW12" s="271"/>
      <c r="BHX12" s="271"/>
      <c r="BHY12" s="272"/>
      <c r="BHZ12" s="272"/>
      <c r="BIA12" s="272"/>
      <c r="BIE12" s="271"/>
      <c r="BIF12" s="271"/>
      <c r="BIG12" s="272"/>
      <c r="BIH12" s="272"/>
      <c r="BII12" s="272"/>
      <c r="BIM12" s="271"/>
      <c r="BIN12" s="271"/>
      <c r="BIO12" s="272"/>
      <c r="BIP12" s="272"/>
      <c r="BIQ12" s="272"/>
      <c r="BIU12" s="271"/>
      <c r="BIV12" s="271"/>
      <c r="BIW12" s="272"/>
      <c r="BIX12" s="272"/>
      <c r="BIY12" s="272"/>
      <c r="BJC12" s="271"/>
      <c r="BJD12" s="271"/>
      <c r="BJE12" s="272"/>
      <c r="BJF12" s="272"/>
      <c r="BJG12" s="272"/>
      <c r="BJK12" s="271"/>
      <c r="BJL12" s="271"/>
      <c r="BJM12" s="272"/>
      <c r="BJN12" s="272"/>
      <c r="BJO12" s="272"/>
      <c r="BJS12" s="271"/>
      <c r="BJT12" s="271"/>
      <c r="BJU12" s="272"/>
      <c r="BJV12" s="272"/>
      <c r="BJW12" s="272"/>
      <c r="BKA12" s="271"/>
      <c r="BKB12" s="271"/>
      <c r="BKC12" s="272"/>
      <c r="BKD12" s="272"/>
      <c r="BKE12" s="272"/>
      <c r="BKI12" s="271"/>
      <c r="BKJ12" s="271"/>
      <c r="BKK12" s="272"/>
      <c r="BKL12" s="272"/>
      <c r="BKM12" s="272"/>
      <c r="BKQ12" s="271"/>
      <c r="BKR12" s="271"/>
      <c r="BKS12" s="272"/>
      <c r="BKT12" s="272"/>
      <c r="BKU12" s="272"/>
      <c r="BKY12" s="271"/>
      <c r="BKZ12" s="271"/>
      <c r="BLA12" s="272"/>
      <c r="BLB12" s="272"/>
      <c r="BLC12" s="272"/>
      <c r="BLG12" s="271"/>
      <c r="BLH12" s="271"/>
      <c r="BLI12" s="272"/>
      <c r="BLJ12" s="272"/>
      <c r="BLK12" s="272"/>
      <c r="BLO12" s="271"/>
      <c r="BLP12" s="271"/>
      <c r="BLQ12" s="272"/>
      <c r="BLR12" s="272"/>
      <c r="BLS12" s="272"/>
      <c r="BLW12" s="271"/>
      <c r="BLX12" s="271"/>
      <c r="BLY12" s="272"/>
      <c r="BLZ12" s="272"/>
      <c r="BMA12" s="272"/>
      <c r="BME12" s="271"/>
      <c r="BMF12" s="271"/>
      <c r="BMG12" s="272"/>
      <c r="BMH12" s="272"/>
      <c r="BMI12" s="272"/>
      <c r="BMM12" s="271"/>
      <c r="BMN12" s="271"/>
      <c r="BMO12" s="272"/>
      <c r="BMP12" s="272"/>
      <c r="BMQ12" s="272"/>
      <c r="BMU12" s="271"/>
      <c r="BMV12" s="271"/>
      <c r="BMW12" s="272"/>
      <c r="BMX12" s="272"/>
      <c r="BMY12" s="272"/>
      <c r="BNC12" s="271"/>
      <c r="BND12" s="271"/>
      <c r="BNE12" s="272"/>
      <c r="BNF12" s="272"/>
      <c r="BNG12" s="272"/>
      <c r="BNK12" s="271"/>
      <c r="BNL12" s="271"/>
      <c r="BNM12" s="272"/>
      <c r="BNN12" s="272"/>
      <c r="BNO12" s="272"/>
      <c r="BNS12" s="271"/>
      <c r="BNT12" s="271"/>
      <c r="BNU12" s="272"/>
      <c r="BNV12" s="272"/>
      <c r="BNW12" s="272"/>
      <c r="BOA12" s="271"/>
      <c r="BOB12" s="271"/>
      <c r="BOC12" s="272"/>
      <c r="BOD12" s="272"/>
      <c r="BOE12" s="272"/>
      <c r="BOI12" s="271"/>
      <c r="BOJ12" s="271"/>
      <c r="BOK12" s="272"/>
      <c r="BOL12" s="272"/>
      <c r="BOM12" s="272"/>
      <c r="BOQ12" s="271"/>
      <c r="BOR12" s="271"/>
      <c r="BOS12" s="272"/>
      <c r="BOT12" s="272"/>
      <c r="BOU12" s="272"/>
      <c r="BOY12" s="271"/>
      <c r="BOZ12" s="271"/>
      <c r="BPA12" s="272"/>
      <c r="BPB12" s="272"/>
      <c r="BPC12" s="272"/>
      <c r="BPG12" s="271"/>
      <c r="BPH12" s="271"/>
      <c r="BPI12" s="272"/>
      <c r="BPJ12" s="272"/>
      <c r="BPK12" s="272"/>
      <c r="BPO12" s="271"/>
      <c r="BPP12" s="271"/>
      <c r="BPQ12" s="272"/>
      <c r="BPR12" s="272"/>
      <c r="BPS12" s="272"/>
      <c r="BPW12" s="271"/>
      <c r="BPX12" s="271"/>
      <c r="BPY12" s="272"/>
      <c r="BPZ12" s="272"/>
      <c r="BQA12" s="272"/>
      <c r="BQE12" s="271"/>
      <c r="BQF12" s="271"/>
      <c r="BQG12" s="272"/>
      <c r="BQH12" s="272"/>
      <c r="BQI12" s="272"/>
      <c r="BQM12" s="271"/>
      <c r="BQN12" s="271"/>
      <c r="BQO12" s="272"/>
      <c r="BQP12" s="272"/>
      <c r="BQQ12" s="272"/>
      <c r="BQU12" s="271"/>
      <c r="BQV12" s="271"/>
      <c r="BQW12" s="272"/>
      <c r="BQX12" s="272"/>
      <c r="BQY12" s="272"/>
      <c r="BRC12" s="271"/>
      <c r="BRD12" s="271"/>
      <c r="BRE12" s="272"/>
      <c r="BRF12" s="272"/>
      <c r="BRG12" s="272"/>
      <c r="BRK12" s="271"/>
      <c r="BRL12" s="271"/>
      <c r="BRM12" s="272"/>
      <c r="BRN12" s="272"/>
      <c r="BRO12" s="272"/>
      <c r="BRS12" s="271"/>
      <c r="BRT12" s="271"/>
      <c r="BRU12" s="272"/>
      <c r="BRV12" s="272"/>
      <c r="BRW12" s="272"/>
      <c r="BSA12" s="271"/>
      <c r="BSB12" s="271"/>
      <c r="BSC12" s="272"/>
      <c r="BSD12" s="272"/>
      <c r="BSE12" s="272"/>
      <c r="BSI12" s="271"/>
      <c r="BSJ12" s="271"/>
      <c r="BSK12" s="272"/>
      <c r="BSL12" s="272"/>
      <c r="BSM12" s="272"/>
      <c r="BSQ12" s="271"/>
      <c r="BSR12" s="271"/>
      <c r="BSS12" s="272"/>
      <c r="BST12" s="272"/>
      <c r="BSU12" s="272"/>
      <c r="BSY12" s="271"/>
      <c r="BSZ12" s="271"/>
      <c r="BTA12" s="272"/>
      <c r="BTB12" s="272"/>
      <c r="BTC12" s="272"/>
      <c r="BTG12" s="271"/>
      <c r="BTH12" s="271"/>
      <c r="BTI12" s="272"/>
      <c r="BTJ12" s="272"/>
      <c r="BTK12" s="272"/>
      <c r="BTO12" s="271"/>
      <c r="BTP12" s="271"/>
      <c r="BTQ12" s="272"/>
      <c r="BTR12" s="272"/>
      <c r="BTS12" s="272"/>
      <c r="BTW12" s="271"/>
      <c r="BTX12" s="271"/>
      <c r="BTY12" s="272"/>
      <c r="BTZ12" s="272"/>
      <c r="BUA12" s="272"/>
      <c r="BUE12" s="271"/>
      <c r="BUF12" s="271"/>
      <c r="BUG12" s="272"/>
      <c r="BUH12" s="272"/>
      <c r="BUI12" s="272"/>
      <c r="BUM12" s="271"/>
      <c r="BUN12" s="271"/>
      <c r="BUO12" s="272"/>
      <c r="BUP12" s="272"/>
      <c r="BUQ12" s="272"/>
      <c r="BUU12" s="271"/>
      <c r="BUV12" s="271"/>
      <c r="BUW12" s="272"/>
      <c r="BUX12" s="272"/>
      <c r="BUY12" s="272"/>
      <c r="BVC12" s="271"/>
      <c r="BVD12" s="271"/>
      <c r="BVE12" s="272"/>
      <c r="BVF12" s="272"/>
      <c r="BVG12" s="272"/>
      <c r="BVK12" s="271"/>
      <c r="BVL12" s="271"/>
      <c r="BVM12" s="272"/>
      <c r="BVN12" s="272"/>
      <c r="BVO12" s="272"/>
      <c r="BVS12" s="271"/>
      <c r="BVT12" s="271"/>
      <c r="BVU12" s="272"/>
      <c r="BVV12" s="272"/>
      <c r="BVW12" s="272"/>
      <c r="BWA12" s="271"/>
      <c r="BWB12" s="271"/>
      <c r="BWC12" s="272"/>
      <c r="BWD12" s="272"/>
      <c r="BWE12" s="272"/>
      <c r="BWI12" s="271"/>
      <c r="BWJ12" s="271"/>
      <c r="BWK12" s="272"/>
      <c r="BWL12" s="272"/>
      <c r="BWM12" s="272"/>
      <c r="BWQ12" s="271"/>
      <c r="BWR12" s="271"/>
      <c r="BWS12" s="272"/>
      <c r="BWT12" s="272"/>
      <c r="BWU12" s="272"/>
      <c r="BWY12" s="271"/>
      <c r="BWZ12" s="271"/>
      <c r="BXA12" s="272"/>
      <c r="BXB12" s="272"/>
      <c r="BXC12" s="272"/>
      <c r="BXG12" s="271"/>
      <c r="BXH12" s="271"/>
      <c r="BXI12" s="272"/>
      <c r="BXJ12" s="272"/>
      <c r="BXK12" s="272"/>
      <c r="BXO12" s="271"/>
      <c r="BXP12" s="271"/>
      <c r="BXQ12" s="272"/>
      <c r="BXR12" s="272"/>
      <c r="BXS12" s="272"/>
      <c r="BXW12" s="271"/>
      <c r="BXX12" s="271"/>
      <c r="BXY12" s="272"/>
      <c r="BXZ12" s="272"/>
      <c r="BYA12" s="272"/>
      <c r="BYE12" s="271"/>
      <c r="BYF12" s="271"/>
      <c r="BYG12" s="272"/>
      <c r="BYH12" s="272"/>
      <c r="BYI12" s="272"/>
      <c r="BYM12" s="271"/>
      <c r="BYN12" s="271"/>
      <c r="BYO12" s="272"/>
      <c r="BYP12" s="272"/>
      <c r="BYQ12" s="272"/>
      <c r="BYU12" s="271"/>
      <c r="BYV12" s="271"/>
      <c r="BYW12" s="272"/>
      <c r="BYX12" s="272"/>
      <c r="BYY12" s="272"/>
      <c r="BZC12" s="271"/>
      <c r="BZD12" s="271"/>
      <c r="BZE12" s="272"/>
      <c r="BZF12" s="272"/>
      <c r="BZG12" s="272"/>
      <c r="BZK12" s="271"/>
      <c r="BZL12" s="271"/>
      <c r="BZM12" s="272"/>
      <c r="BZN12" s="272"/>
      <c r="BZO12" s="272"/>
      <c r="BZS12" s="271"/>
      <c r="BZT12" s="271"/>
      <c r="BZU12" s="272"/>
      <c r="BZV12" s="272"/>
      <c r="BZW12" s="272"/>
      <c r="CAA12" s="271"/>
      <c r="CAB12" s="271"/>
      <c r="CAC12" s="272"/>
      <c r="CAD12" s="272"/>
      <c r="CAE12" s="272"/>
      <c r="CAI12" s="271"/>
      <c r="CAJ12" s="271"/>
      <c r="CAK12" s="272"/>
      <c r="CAL12" s="272"/>
      <c r="CAM12" s="272"/>
      <c r="CAQ12" s="271"/>
      <c r="CAR12" s="271"/>
      <c r="CAS12" s="272"/>
      <c r="CAT12" s="272"/>
      <c r="CAU12" s="272"/>
      <c r="CAY12" s="271"/>
      <c r="CAZ12" s="271"/>
      <c r="CBA12" s="272"/>
      <c r="CBB12" s="272"/>
      <c r="CBC12" s="272"/>
      <c r="CBG12" s="271"/>
      <c r="CBH12" s="271"/>
      <c r="CBI12" s="272"/>
      <c r="CBJ12" s="272"/>
      <c r="CBK12" s="272"/>
      <c r="CBO12" s="271"/>
      <c r="CBP12" s="271"/>
      <c r="CBQ12" s="272"/>
      <c r="CBR12" s="272"/>
      <c r="CBS12" s="272"/>
      <c r="CBW12" s="271"/>
      <c r="CBX12" s="271"/>
      <c r="CBY12" s="272"/>
      <c r="CBZ12" s="272"/>
      <c r="CCA12" s="272"/>
      <c r="CCE12" s="271"/>
      <c r="CCF12" s="271"/>
      <c r="CCG12" s="272"/>
      <c r="CCH12" s="272"/>
      <c r="CCI12" s="272"/>
      <c r="CCM12" s="271"/>
      <c r="CCN12" s="271"/>
      <c r="CCO12" s="272"/>
      <c r="CCP12" s="272"/>
      <c r="CCQ12" s="272"/>
      <c r="CCU12" s="271"/>
      <c r="CCV12" s="271"/>
      <c r="CCW12" s="272"/>
      <c r="CCX12" s="272"/>
      <c r="CCY12" s="272"/>
      <c r="CDC12" s="271"/>
      <c r="CDD12" s="271"/>
      <c r="CDE12" s="272"/>
      <c r="CDF12" s="272"/>
      <c r="CDG12" s="272"/>
      <c r="CDK12" s="271"/>
      <c r="CDL12" s="271"/>
      <c r="CDM12" s="272"/>
      <c r="CDN12" s="272"/>
      <c r="CDO12" s="272"/>
      <c r="CDS12" s="271"/>
      <c r="CDT12" s="271"/>
      <c r="CDU12" s="272"/>
      <c r="CDV12" s="272"/>
      <c r="CDW12" s="272"/>
      <c r="CEA12" s="271"/>
      <c r="CEB12" s="271"/>
      <c r="CEC12" s="272"/>
      <c r="CED12" s="272"/>
      <c r="CEE12" s="272"/>
      <c r="CEI12" s="271"/>
      <c r="CEJ12" s="271"/>
      <c r="CEK12" s="272"/>
      <c r="CEL12" s="272"/>
      <c r="CEM12" s="272"/>
      <c r="CEQ12" s="271"/>
      <c r="CER12" s="271"/>
      <c r="CES12" s="272"/>
      <c r="CET12" s="272"/>
      <c r="CEU12" s="272"/>
      <c r="CEY12" s="271"/>
      <c r="CEZ12" s="271"/>
      <c r="CFA12" s="272"/>
      <c r="CFB12" s="272"/>
      <c r="CFC12" s="272"/>
      <c r="CFG12" s="271"/>
      <c r="CFH12" s="271"/>
      <c r="CFI12" s="272"/>
      <c r="CFJ12" s="272"/>
      <c r="CFK12" s="272"/>
      <c r="CFO12" s="271"/>
      <c r="CFP12" s="271"/>
      <c r="CFQ12" s="272"/>
      <c r="CFR12" s="272"/>
      <c r="CFS12" s="272"/>
      <c r="CFW12" s="271"/>
      <c r="CFX12" s="271"/>
      <c r="CFY12" s="272"/>
      <c r="CFZ12" s="272"/>
      <c r="CGA12" s="272"/>
      <c r="CGE12" s="271"/>
      <c r="CGF12" s="271"/>
      <c r="CGG12" s="272"/>
      <c r="CGH12" s="272"/>
      <c r="CGI12" s="272"/>
      <c r="CGM12" s="271"/>
      <c r="CGN12" s="271"/>
      <c r="CGO12" s="272"/>
      <c r="CGP12" s="272"/>
      <c r="CGQ12" s="272"/>
      <c r="CGU12" s="271"/>
      <c r="CGV12" s="271"/>
      <c r="CGW12" s="272"/>
      <c r="CGX12" s="272"/>
      <c r="CGY12" s="272"/>
      <c r="CHC12" s="271"/>
      <c r="CHD12" s="271"/>
      <c r="CHE12" s="272"/>
      <c r="CHF12" s="272"/>
      <c r="CHG12" s="272"/>
      <c r="CHK12" s="271"/>
      <c r="CHL12" s="271"/>
      <c r="CHM12" s="272"/>
      <c r="CHN12" s="272"/>
      <c r="CHO12" s="272"/>
      <c r="CHS12" s="271"/>
      <c r="CHT12" s="271"/>
      <c r="CHU12" s="272"/>
      <c r="CHV12" s="272"/>
      <c r="CHW12" s="272"/>
      <c r="CIA12" s="271"/>
      <c r="CIB12" s="271"/>
      <c r="CIC12" s="272"/>
      <c r="CID12" s="272"/>
      <c r="CIE12" s="272"/>
      <c r="CII12" s="271"/>
      <c r="CIJ12" s="271"/>
      <c r="CIK12" s="272"/>
      <c r="CIL12" s="272"/>
      <c r="CIM12" s="272"/>
      <c r="CIQ12" s="271"/>
      <c r="CIR12" s="271"/>
      <c r="CIS12" s="272"/>
      <c r="CIT12" s="272"/>
      <c r="CIU12" s="272"/>
      <c r="CIY12" s="271"/>
      <c r="CIZ12" s="271"/>
      <c r="CJA12" s="272"/>
      <c r="CJB12" s="272"/>
      <c r="CJC12" s="272"/>
      <c r="CJG12" s="271"/>
      <c r="CJH12" s="271"/>
      <c r="CJI12" s="272"/>
      <c r="CJJ12" s="272"/>
      <c r="CJK12" s="272"/>
      <c r="CJO12" s="271"/>
      <c r="CJP12" s="271"/>
      <c r="CJQ12" s="272"/>
      <c r="CJR12" s="272"/>
      <c r="CJS12" s="272"/>
      <c r="CJW12" s="271"/>
      <c r="CJX12" s="271"/>
      <c r="CJY12" s="272"/>
      <c r="CJZ12" s="272"/>
      <c r="CKA12" s="272"/>
      <c r="CKE12" s="271"/>
      <c r="CKF12" s="271"/>
      <c r="CKG12" s="272"/>
      <c r="CKH12" s="272"/>
      <c r="CKI12" s="272"/>
      <c r="CKM12" s="271"/>
      <c r="CKN12" s="271"/>
      <c r="CKO12" s="272"/>
      <c r="CKP12" s="272"/>
      <c r="CKQ12" s="272"/>
      <c r="CKU12" s="271"/>
      <c r="CKV12" s="271"/>
      <c r="CKW12" s="272"/>
      <c r="CKX12" s="272"/>
      <c r="CKY12" s="272"/>
      <c r="CLC12" s="271"/>
      <c r="CLD12" s="271"/>
      <c r="CLE12" s="272"/>
      <c r="CLF12" s="272"/>
      <c r="CLG12" s="272"/>
      <c r="CLK12" s="271"/>
      <c r="CLL12" s="271"/>
      <c r="CLM12" s="272"/>
      <c r="CLN12" s="272"/>
      <c r="CLO12" s="272"/>
      <c r="CLS12" s="271"/>
      <c r="CLT12" s="271"/>
      <c r="CLU12" s="272"/>
      <c r="CLV12" s="272"/>
      <c r="CLW12" s="272"/>
      <c r="CMA12" s="271"/>
      <c r="CMB12" s="271"/>
      <c r="CMC12" s="272"/>
      <c r="CMD12" s="272"/>
      <c r="CME12" s="272"/>
      <c r="CMI12" s="271"/>
      <c r="CMJ12" s="271"/>
      <c r="CMK12" s="272"/>
      <c r="CML12" s="272"/>
      <c r="CMM12" s="272"/>
      <c r="CMQ12" s="271"/>
      <c r="CMR12" s="271"/>
      <c r="CMS12" s="272"/>
      <c r="CMT12" s="272"/>
      <c r="CMU12" s="272"/>
      <c r="CMY12" s="271"/>
      <c r="CMZ12" s="271"/>
      <c r="CNA12" s="272"/>
      <c r="CNB12" s="272"/>
      <c r="CNC12" s="272"/>
      <c r="CNG12" s="271"/>
      <c r="CNH12" s="271"/>
      <c r="CNI12" s="272"/>
      <c r="CNJ12" s="272"/>
      <c r="CNK12" s="272"/>
      <c r="CNO12" s="271"/>
      <c r="CNP12" s="271"/>
      <c r="CNQ12" s="272"/>
      <c r="CNR12" s="272"/>
      <c r="CNS12" s="272"/>
      <c r="CNW12" s="271"/>
      <c r="CNX12" s="271"/>
      <c r="CNY12" s="272"/>
      <c r="CNZ12" s="272"/>
      <c r="COA12" s="272"/>
      <c r="COE12" s="271"/>
      <c r="COF12" s="271"/>
      <c r="COG12" s="272"/>
      <c r="COH12" s="272"/>
      <c r="COI12" s="272"/>
      <c r="COM12" s="271"/>
      <c r="CON12" s="271"/>
      <c r="COO12" s="272"/>
      <c r="COP12" s="272"/>
      <c r="COQ12" s="272"/>
      <c r="COU12" s="271"/>
      <c r="COV12" s="271"/>
      <c r="COW12" s="272"/>
      <c r="COX12" s="272"/>
      <c r="COY12" s="272"/>
      <c r="CPC12" s="271"/>
      <c r="CPD12" s="271"/>
      <c r="CPE12" s="272"/>
      <c r="CPF12" s="272"/>
      <c r="CPG12" s="272"/>
      <c r="CPK12" s="271"/>
      <c r="CPL12" s="271"/>
      <c r="CPM12" s="272"/>
      <c r="CPN12" s="272"/>
      <c r="CPO12" s="272"/>
      <c r="CPS12" s="271"/>
      <c r="CPT12" s="271"/>
      <c r="CPU12" s="272"/>
      <c r="CPV12" s="272"/>
      <c r="CPW12" s="272"/>
      <c r="CQA12" s="271"/>
      <c r="CQB12" s="271"/>
      <c r="CQC12" s="272"/>
      <c r="CQD12" s="272"/>
      <c r="CQE12" s="272"/>
      <c r="CQI12" s="271"/>
      <c r="CQJ12" s="271"/>
      <c r="CQK12" s="272"/>
      <c r="CQL12" s="272"/>
      <c r="CQM12" s="272"/>
      <c r="CQQ12" s="271"/>
      <c r="CQR12" s="271"/>
      <c r="CQS12" s="272"/>
      <c r="CQT12" s="272"/>
      <c r="CQU12" s="272"/>
      <c r="CQY12" s="271"/>
      <c r="CQZ12" s="271"/>
      <c r="CRA12" s="272"/>
      <c r="CRB12" s="272"/>
      <c r="CRC12" s="272"/>
      <c r="CRG12" s="271"/>
      <c r="CRH12" s="271"/>
      <c r="CRI12" s="272"/>
      <c r="CRJ12" s="272"/>
      <c r="CRK12" s="272"/>
      <c r="CRO12" s="271"/>
      <c r="CRP12" s="271"/>
      <c r="CRQ12" s="272"/>
      <c r="CRR12" s="272"/>
      <c r="CRS12" s="272"/>
      <c r="CRW12" s="271"/>
      <c r="CRX12" s="271"/>
      <c r="CRY12" s="272"/>
      <c r="CRZ12" s="272"/>
      <c r="CSA12" s="272"/>
      <c r="CSE12" s="271"/>
      <c r="CSF12" s="271"/>
      <c r="CSG12" s="272"/>
      <c r="CSH12" s="272"/>
      <c r="CSI12" s="272"/>
      <c r="CSM12" s="271"/>
      <c r="CSN12" s="271"/>
      <c r="CSO12" s="272"/>
      <c r="CSP12" s="272"/>
      <c r="CSQ12" s="272"/>
      <c r="CSU12" s="271"/>
      <c r="CSV12" s="271"/>
      <c r="CSW12" s="272"/>
      <c r="CSX12" s="272"/>
      <c r="CSY12" s="272"/>
      <c r="CTC12" s="271"/>
      <c r="CTD12" s="271"/>
      <c r="CTE12" s="272"/>
      <c r="CTF12" s="272"/>
      <c r="CTG12" s="272"/>
      <c r="CTK12" s="271"/>
      <c r="CTL12" s="271"/>
      <c r="CTM12" s="272"/>
      <c r="CTN12" s="272"/>
      <c r="CTO12" s="272"/>
      <c r="CTS12" s="271"/>
      <c r="CTT12" s="271"/>
      <c r="CTU12" s="272"/>
      <c r="CTV12" s="272"/>
      <c r="CTW12" s="272"/>
      <c r="CUA12" s="271"/>
      <c r="CUB12" s="271"/>
      <c r="CUC12" s="272"/>
      <c r="CUD12" s="272"/>
      <c r="CUE12" s="272"/>
      <c r="CUI12" s="271"/>
      <c r="CUJ12" s="271"/>
      <c r="CUK12" s="272"/>
      <c r="CUL12" s="272"/>
      <c r="CUM12" s="272"/>
      <c r="CUQ12" s="271"/>
      <c r="CUR12" s="271"/>
      <c r="CUS12" s="272"/>
      <c r="CUT12" s="272"/>
      <c r="CUU12" s="272"/>
      <c r="CUY12" s="271"/>
      <c r="CUZ12" s="271"/>
      <c r="CVA12" s="272"/>
      <c r="CVB12" s="272"/>
      <c r="CVC12" s="272"/>
      <c r="CVG12" s="271"/>
      <c r="CVH12" s="271"/>
      <c r="CVI12" s="272"/>
      <c r="CVJ12" s="272"/>
      <c r="CVK12" s="272"/>
      <c r="CVO12" s="271"/>
      <c r="CVP12" s="271"/>
      <c r="CVQ12" s="272"/>
      <c r="CVR12" s="272"/>
      <c r="CVS12" s="272"/>
      <c r="CVW12" s="271"/>
      <c r="CVX12" s="271"/>
      <c r="CVY12" s="272"/>
      <c r="CVZ12" s="272"/>
      <c r="CWA12" s="272"/>
      <c r="CWE12" s="271"/>
      <c r="CWF12" s="271"/>
      <c r="CWG12" s="272"/>
      <c r="CWH12" s="272"/>
      <c r="CWI12" s="272"/>
      <c r="CWM12" s="271"/>
      <c r="CWN12" s="271"/>
      <c r="CWO12" s="272"/>
      <c r="CWP12" s="272"/>
      <c r="CWQ12" s="272"/>
      <c r="CWU12" s="271"/>
      <c r="CWV12" s="271"/>
      <c r="CWW12" s="272"/>
      <c r="CWX12" s="272"/>
      <c r="CWY12" s="272"/>
      <c r="CXC12" s="271"/>
      <c r="CXD12" s="271"/>
      <c r="CXE12" s="272"/>
      <c r="CXF12" s="272"/>
      <c r="CXG12" s="272"/>
      <c r="CXK12" s="271"/>
      <c r="CXL12" s="271"/>
      <c r="CXM12" s="272"/>
      <c r="CXN12" s="272"/>
      <c r="CXO12" s="272"/>
      <c r="CXS12" s="271"/>
      <c r="CXT12" s="271"/>
      <c r="CXU12" s="272"/>
      <c r="CXV12" s="272"/>
      <c r="CXW12" s="272"/>
      <c r="CYA12" s="271"/>
      <c r="CYB12" s="271"/>
      <c r="CYC12" s="272"/>
      <c r="CYD12" s="272"/>
      <c r="CYE12" s="272"/>
      <c r="CYI12" s="271"/>
      <c r="CYJ12" s="271"/>
      <c r="CYK12" s="272"/>
      <c r="CYL12" s="272"/>
      <c r="CYM12" s="272"/>
      <c r="CYQ12" s="271"/>
      <c r="CYR12" s="271"/>
      <c r="CYS12" s="272"/>
      <c r="CYT12" s="272"/>
      <c r="CYU12" s="272"/>
      <c r="CYY12" s="271"/>
      <c r="CYZ12" s="271"/>
      <c r="CZA12" s="272"/>
      <c r="CZB12" s="272"/>
      <c r="CZC12" s="272"/>
      <c r="CZG12" s="271"/>
      <c r="CZH12" s="271"/>
      <c r="CZI12" s="272"/>
      <c r="CZJ12" s="272"/>
      <c r="CZK12" s="272"/>
      <c r="CZO12" s="271"/>
      <c r="CZP12" s="271"/>
      <c r="CZQ12" s="272"/>
      <c r="CZR12" s="272"/>
      <c r="CZS12" s="272"/>
      <c r="CZW12" s="271"/>
      <c r="CZX12" s="271"/>
      <c r="CZY12" s="272"/>
      <c r="CZZ12" s="272"/>
      <c r="DAA12" s="272"/>
      <c r="DAE12" s="271"/>
      <c r="DAF12" s="271"/>
      <c r="DAG12" s="272"/>
      <c r="DAH12" s="272"/>
      <c r="DAI12" s="272"/>
      <c r="DAM12" s="271"/>
      <c r="DAN12" s="271"/>
      <c r="DAO12" s="272"/>
      <c r="DAP12" s="272"/>
      <c r="DAQ12" s="272"/>
      <c r="DAU12" s="271"/>
      <c r="DAV12" s="271"/>
      <c r="DAW12" s="272"/>
      <c r="DAX12" s="272"/>
      <c r="DAY12" s="272"/>
      <c r="DBC12" s="271"/>
      <c r="DBD12" s="271"/>
      <c r="DBE12" s="272"/>
      <c r="DBF12" s="272"/>
      <c r="DBG12" s="272"/>
      <c r="DBK12" s="271"/>
      <c r="DBL12" s="271"/>
      <c r="DBM12" s="272"/>
      <c r="DBN12" s="272"/>
      <c r="DBO12" s="272"/>
      <c r="DBS12" s="271"/>
      <c r="DBT12" s="271"/>
      <c r="DBU12" s="272"/>
      <c r="DBV12" s="272"/>
      <c r="DBW12" s="272"/>
      <c r="DCA12" s="271"/>
      <c r="DCB12" s="271"/>
      <c r="DCC12" s="272"/>
      <c r="DCD12" s="272"/>
      <c r="DCE12" s="272"/>
      <c r="DCI12" s="271"/>
      <c r="DCJ12" s="271"/>
      <c r="DCK12" s="272"/>
      <c r="DCL12" s="272"/>
      <c r="DCM12" s="272"/>
      <c r="DCQ12" s="271"/>
      <c r="DCR12" s="271"/>
      <c r="DCS12" s="272"/>
      <c r="DCT12" s="272"/>
      <c r="DCU12" s="272"/>
      <c r="DCY12" s="271"/>
      <c r="DCZ12" s="271"/>
      <c r="DDA12" s="272"/>
      <c r="DDB12" s="272"/>
      <c r="DDC12" s="272"/>
      <c r="DDG12" s="271"/>
      <c r="DDH12" s="271"/>
      <c r="DDI12" s="272"/>
      <c r="DDJ12" s="272"/>
      <c r="DDK12" s="272"/>
      <c r="DDO12" s="271"/>
      <c r="DDP12" s="271"/>
      <c r="DDQ12" s="272"/>
      <c r="DDR12" s="272"/>
      <c r="DDS12" s="272"/>
      <c r="DDW12" s="271"/>
      <c r="DDX12" s="271"/>
      <c r="DDY12" s="272"/>
      <c r="DDZ12" s="272"/>
      <c r="DEA12" s="272"/>
      <c r="DEE12" s="271"/>
      <c r="DEF12" s="271"/>
      <c r="DEG12" s="272"/>
      <c r="DEH12" s="272"/>
      <c r="DEI12" s="272"/>
      <c r="DEM12" s="271"/>
      <c r="DEN12" s="271"/>
      <c r="DEO12" s="272"/>
      <c r="DEP12" s="272"/>
      <c r="DEQ12" s="272"/>
      <c r="DEU12" s="271"/>
      <c r="DEV12" s="271"/>
      <c r="DEW12" s="272"/>
      <c r="DEX12" s="272"/>
      <c r="DEY12" s="272"/>
      <c r="DFC12" s="271"/>
      <c r="DFD12" s="271"/>
      <c r="DFE12" s="272"/>
      <c r="DFF12" s="272"/>
      <c r="DFG12" s="272"/>
      <c r="DFK12" s="271"/>
      <c r="DFL12" s="271"/>
      <c r="DFM12" s="272"/>
      <c r="DFN12" s="272"/>
      <c r="DFO12" s="272"/>
      <c r="DFS12" s="271"/>
      <c r="DFT12" s="271"/>
      <c r="DFU12" s="272"/>
      <c r="DFV12" s="272"/>
      <c r="DFW12" s="272"/>
      <c r="DGA12" s="271"/>
      <c r="DGB12" s="271"/>
      <c r="DGC12" s="272"/>
      <c r="DGD12" s="272"/>
      <c r="DGE12" s="272"/>
      <c r="DGI12" s="271"/>
      <c r="DGJ12" s="271"/>
      <c r="DGK12" s="272"/>
      <c r="DGL12" s="272"/>
      <c r="DGM12" s="272"/>
      <c r="DGQ12" s="271"/>
      <c r="DGR12" s="271"/>
      <c r="DGS12" s="272"/>
      <c r="DGT12" s="272"/>
      <c r="DGU12" s="272"/>
      <c r="DGY12" s="271"/>
      <c r="DGZ12" s="271"/>
      <c r="DHA12" s="272"/>
      <c r="DHB12" s="272"/>
      <c r="DHC12" s="272"/>
      <c r="DHG12" s="271"/>
      <c r="DHH12" s="271"/>
      <c r="DHI12" s="272"/>
      <c r="DHJ12" s="272"/>
      <c r="DHK12" s="272"/>
      <c r="DHO12" s="271"/>
      <c r="DHP12" s="271"/>
      <c r="DHQ12" s="272"/>
      <c r="DHR12" s="272"/>
      <c r="DHS12" s="272"/>
      <c r="DHW12" s="271"/>
      <c r="DHX12" s="271"/>
      <c r="DHY12" s="272"/>
      <c r="DHZ12" s="272"/>
      <c r="DIA12" s="272"/>
      <c r="DIE12" s="271"/>
      <c r="DIF12" s="271"/>
      <c r="DIG12" s="272"/>
      <c r="DIH12" s="272"/>
      <c r="DII12" s="272"/>
      <c r="DIM12" s="271"/>
      <c r="DIN12" s="271"/>
      <c r="DIO12" s="272"/>
      <c r="DIP12" s="272"/>
      <c r="DIQ12" s="272"/>
      <c r="DIU12" s="271"/>
      <c r="DIV12" s="271"/>
      <c r="DIW12" s="272"/>
      <c r="DIX12" s="272"/>
      <c r="DIY12" s="272"/>
      <c r="DJC12" s="271"/>
      <c r="DJD12" s="271"/>
      <c r="DJE12" s="272"/>
      <c r="DJF12" s="272"/>
      <c r="DJG12" s="272"/>
      <c r="DJK12" s="271"/>
      <c r="DJL12" s="271"/>
      <c r="DJM12" s="272"/>
      <c r="DJN12" s="272"/>
      <c r="DJO12" s="272"/>
      <c r="DJS12" s="271"/>
      <c r="DJT12" s="271"/>
      <c r="DJU12" s="272"/>
      <c r="DJV12" s="272"/>
      <c r="DJW12" s="272"/>
      <c r="DKA12" s="271"/>
      <c r="DKB12" s="271"/>
      <c r="DKC12" s="272"/>
      <c r="DKD12" s="272"/>
      <c r="DKE12" s="272"/>
      <c r="DKI12" s="271"/>
      <c r="DKJ12" s="271"/>
      <c r="DKK12" s="272"/>
      <c r="DKL12" s="272"/>
      <c r="DKM12" s="272"/>
      <c r="DKQ12" s="271"/>
      <c r="DKR12" s="271"/>
      <c r="DKS12" s="272"/>
      <c r="DKT12" s="272"/>
      <c r="DKU12" s="272"/>
      <c r="DKY12" s="271"/>
      <c r="DKZ12" s="271"/>
      <c r="DLA12" s="272"/>
      <c r="DLB12" s="272"/>
      <c r="DLC12" s="272"/>
      <c r="DLG12" s="271"/>
      <c r="DLH12" s="271"/>
      <c r="DLI12" s="272"/>
      <c r="DLJ12" s="272"/>
      <c r="DLK12" s="272"/>
      <c r="DLO12" s="271"/>
      <c r="DLP12" s="271"/>
      <c r="DLQ12" s="272"/>
      <c r="DLR12" s="272"/>
      <c r="DLS12" s="272"/>
      <c r="DLW12" s="271"/>
      <c r="DLX12" s="271"/>
      <c r="DLY12" s="272"/>
      <c r="DLZ12" s="272"/>
      <c r="DMA12" s="272"/>
      <c r="DME12" s="271"/>
      <c r="DMF12" s="271"/>
      <c r="DMG12" s="272"/>
      <c r="DMH12" s="272"/>
      <c r="DMI12" s="272"/>
      <c r="DMM12" s="271"/>
      <c r="DMN12" s="271"/>
      <c r="DMO12" s="272"/>
      <c r="DMP12" s="272"/>
      <c r="DMQ12" s="272"/>
      <c r="DMU12" s="271"/>
      <c r="DMV12" s="271"/>
      <c r="DMW12" s="272"/>
      <c r="DMX12" s="272"/>
      <c r="DMY12" s="272"/>
      <c r="DNC12" s="271"/>
      <c r="DND12" s="271"/>
      <c r="DNE12" s="272"/>
      <c r="DNF12" s="272"/>
      <c r="DNG12" s="272"/>
      <c r="DNK12" s="271"/>
      <c r="DNL12" s="271"/>
      <c r="DNM12" s="272"/>
      <c r="DNN12" s="272"/>
      <c r="DNO12" s="272"/>
      <c r="DNS12" s="271"/>
      <c r="DNT12" s="271"/>
      <c r="DNU12" s="272"/>
      <c r="DNV12" s="272"/>
      <c r="DNW12" s="272"/>
      <c r="DOA12" s="271"/>
      <c r="DOB12" s="271"/>
      <c r="DOC12" s="272"/>
      <c r="DOD12" s="272"/>
      <c r="DOE12" s="272"/>
      <c r="DOI12" s="271"/>
      <c r="DOJ12" s="271"/>
      <c r="DOK12" s="272"/>
      <c r="DOL12" s="272"/>
      <c r="DOM12" s="272"/>
      <c r="DOQ12" s="271"/>
      <c r="DOR12" s="271"/>
      <c r="DOS12" s="272"/>
      <c r="DOT12" s="272"/>
      <c r="DOU12" s="272"/>
      <c r="DOY12" s="271"/>
      <c r="DOZ12" s="271"/>
      <c r="DPA12" s="272"/>
      <c r="DPB12" s="272"/>
      <c r="DPC12" s="272"/>
      <c r="DPG12" s="271"/>
      <c r="DPH12" s="271"/>
      <c r="DPI12" s="272"/>
      <c r="DPJ12" s="272"/>
      <c r="DPK12" s="272"/>
      <c r="DPO12" s="271"/>
      <c r="DPP12" s="271"/>
      <c r="DPQ12" s="272"/>
      <c r="DPR12" s="272"/>
      <c r="DPS12" s="272"/>
      <c r="DPW12" s="271"/>
      <c r="DPX12" s="271"/>
      <c r="DPY12" s="272"/>
      <c r="DPZ12" s="272"/>
      <c r="DQA12" s="272"/>
      <c r="DQE12" s="271"/>
      <c r="DQF12" s="271"/>
      <c r="DQG12" s="272"/>
      <c r="DQH12" s="272"/>
      <c r="DQI12" s="272"/>
      <c r="DQM12" s="271"/>
      <c r="DQN12" s="271"/>
      <c r="DQO12" s="272"/>
      <c r="DQP12" s="272"/>
      <c r="DQQ12" s="272"/>
      <c r="DQU12" s="271"/>
      <c r="DQV12" s="271"/>
      <c r="DQW12" s="272"/>
      <c r="DQX12" s="272"/>
      <c r="DQY12" s="272"/>
      <c r="DRC12" s="271"/>
      <c r="DRD12" s="271"/>
      <c r="DRE12" s="272"/>
      <c r="DRF12" s="272"/>
      <c r="DRG12" s="272"/>
      <c r="DRK12" s="271"/>
      <c r="DRL12" s="271"/>
      <c r="DRM12" s="272"/>
      <c r="DRN12" s="272"/>
      <c r="DRO12" s="272"/>
      <c r="DRS12" s="271"/>
      <c r="DRT12" s="271"/>
      <c r="DRU12" s="272"/>
      <c r="DRV12" s="272"/>
      <c r="DRW12" s="272"/>
      <c r="DSA12" s="271"/>
      <c r="DSB12" s="271"/>
      <c r="DSC12" s="272"/>
      <c r="DSD12" s="272"/>
      <c r="DSE12" s="272"/>
      <c r="DSI12" s="271"/>
      <c r="DSJ12" s="271"/>
      <c r="DSK12" s="272"/>
      <c r="DSL12" s="272"/>
      <c r="DSM12" s="272"/>
      <c r="DSQ12" s="271"/>
      <c r="DSR12" s="271"/>
      <c r="DSS12" s="272"/>
      <c r="DST12" s="272"/>
      <c r="DSU12" s="272"/>
      <c r="DSY12" s="271"/>
      <c r="DSZ12" s="271"/>
      <c r="DTA12" s="272"/>
      <c r="DTB12" s="272"/>
      <c r="DTC12" s="272"/>
      <c r="DTG12" s="271"/>
      <c r="DTH12" s="271"/>
      <c r="DTI12" s="272"/>
      <c r="DTJ12" s="272"/>
      <c r="DTK12" s="272"/>
      <c r="DTO12" s="271"/>
      <c r="DTP12" s="271"/>
      <c r="DTQ12" s="272"/>
      <c r="DTR12" s="272"/>
      <c r="DTS12" s="272"/>
      <c r="DTW12" s="271"/>
      <c r="DTX12" s="271"/>
      <c r="DTY12" s="272"/>
      <c r="DTZ12" s="272"/>
      <c r="DUA12" s="272"/>
      <c r="DUE12" s="271"/>
      <c r="DUF12" s="271"/>
      <c r="DUG12" s="272"/>
      <c r="DUH12" s="272"/>
      <c r="DUI12" s="272"/>
      <c r="DUM12" s="271"/>
      <c r="DUN12" s="271"/>
      <c r="DUO12" s="272"/>
      <c r="DUP12" s="272"/>
      <c r="DUQ12" s="272"/>
      <c r="DUU12" s="271"/>
      <c r="DUV12" s="271"/>
      <c r="DUW12" s="272"/>
      <c r="DUX12" s="272"/>
      <c r="DUY12" s="272"/>
      <c r="DVC12" s="271"/>
      <c r="DVD12" s="271"/>
      <c r="DVE12" s="272"/>
      <c r="DVF12" s="272"/>
      <c r="DVG12" s="272"/>
      <c r="DVK12" s="271"/>
      <c r="DVL12" s="271"/>
      <c r="DVM12" s="272"/>
      <c r="DVN12" s="272"/>
      <c r="DVO12" s="272"/>
      <c r="DVS12" s="271"/>
      <c r="DVT12" s="271"/>
      <c r="DVU12" s="272"/>
      <c r="DVV12" s="272"/>
      <c r="DVW12" s="272"/>
      <c r="DWA12" s="271"/>
      <c r="DWB12" s="271"/>
      <c r="DWC12" s="272"/>
      <c r="DWD12" s="272"/>
      <c r="DWE12" s="272"/>
      <c r="DWI12" s="271"/>
      <c r="DWJ12" s="271"/>
      <c r="DWK12" s="272"/>
      <c r="DWL12" s="272"/>
      <c r="DWM12" s="272"/>
      <c r="DWQ12" s="271"/>
      <c r="DWR12" s="271"/>
      <c r="DWS12" s="272"/>
      <c r="DWT12" s="272"/>
      <c r="DWU12" s="272"/>
      <c r="DWY12" s="271"/>
      <c r="DWZ12" s="271"/>
      <c r="DXA12" s="272"/>
      <c r="DXB12" s="272"/>
      <c r="DXC12" s="272"/>
      <c r="DXG12" s="271"/>
      <c r="DXH12" s="271"/>
      <c r="DXI12" s="272"/>
      <c r="DXJ12" s="272"/>
      <c r="DXK12" s="272"/>
      <c r="DXO12" s="271"/>
      <c r="DXP12" s="271"/>
      <c r="DXQ12" s="272"/>
      <c r="DXR12" s="272"/>
      <c r="DXS12" s="272"/>
      <c r="DXW12" s="271"/>
      <c r="DXX12" s="271"/>
      <c r="DXY12" s="272"/>
      <c r="DXZ12" s="272"/>
      <c r="DYA12" s="272"/>
      <c r="DYE12" s="271"/>
      <c r="DYF12" s="271"/>
      <c r="DYG12" s="272"/>
      <c r="DYH12" s="272"/>
      <c r="DYI12" s="272"/>
      <c r="DYM12" s="271"/>
      <c r="DYN12" s="271"/>
      <c r="DYO12" s="272"/>
      <c r="DYP12" s="272"/>
      <c r="DYQ12" s="272"/>
      <c r="DYU12" s="271"/>
      <c r="DYV12" s="271"/>
      <c r="DYW12" s="272"/>
      <c r="DYX12" s="272"/>
      <c r="DYY12" s="272"/>
      <c r="DZC12" s="271"/>
      <c r="DZD12" s="271"/>
      <c r="DZE12" s="272"/>
      <c r="DZF12" s="272"/>
      <c r="DZG12" s="272"/>
      <c r="DZK12" s="271"/>
      <c r="DZL12" s="271"/>
      <c r="DZM12" s="272"/>
      <c r="DZN12" s="272"/>
      <c r="DZO12" s="272"/>
      <c r="DZS12" s="271"/>
      <c r="DZT12" s="271"/>
      <c r="DZU12" s="272"/>
      <c r="DZV12" s="272"/>
      <c r="DZW12" s="272"/>
      <c r="EAA12" s="271"/>
      <c r="EAB12" s="271"/>
      <c r="EAC12" s="272"/>
      <c r="EAD12" s="272"/>
      <c r="EAE12" s="272"/>
      <c r="EAI12" s="271"/>
      <c r="EAJ12" s="271"/>
      <c r="EAK12" s="272"/>
      <c r="EAL12" s="272"/>
      <c r="EAM12" s="272"/>
      <c r="EAQ12" s="271"/>
      <c r="EAR12" s="271"/>
      <c r="EAS12" s="272"/>
      <c r="EAT12" s="272"/>
      <c r="EAU12" s="272"/>
      <c r="EAY12" s="271"/>
      <c r="EAZ12" s="271"/>
      <c r="EBA12" s="272"/>
      <c r="EBB12" s="272"/>
      <c r="EBC12" s="272"/>
      <c r="EBG12" s="271"/>
      <c r="EBH12" s="271"/>
      <c r="EBI12" s="272"/>
      <c r="EBJ12" s="272"/>
      <c r="EBK12" s="272"/>
      <c r="EBO12" s="271"/>
      <c r="EBP12" s="271"/>
      <c r="EBQ12" s="272"/>
      <c r="EBR12" s="272"/>
      <c r="EBS12" s="272"/>
      <c r="EBW12" s="271"/>
      <c r="EBX12" s="271"/>
      <c r="EBY12" s="272"/>
      <c r="EBZ12" s="272"/>
      <c r="ECA12" s="272"/>
      <c r="ECE12" s="271"/>
      <c r="ECF12" s="271"/>
      <c r="ECG12" s="272"/>
      <c r="ECH12" s="272"/>
      <c r="ECI12" s="272"/>
      <c r="ECM12" s="271"/>
      <c r="ECN12" s="271"/>
      <c r="ECO12" s="272"/>
      <c r="ECP12" s="272"/>
      <c r="ECQ12" s="272"/>
      <c r="ECU12" s="271"/>
      <c r="ECV12" s="271"/>
      <c r="ECW12" s="272"/>
      <c r="ECX12" s="272"/>
      <c r="ECY12" s="272"/>
      <c r="EDC12" s="271"/>
      <c r="EDD12" s="271"/>
      <c r="EDE12" s="272"/>
      <c r="EDF12" s="272"/>
      <c r="EDG12" s="272"/>
      <c r="EDK12" s="271"/>
      <c r="EDL12" s="271"/>
      <c r="EDM12" s="272"/>
      <c r="EDN12" s="272"/>
      <c r="EDO12" s="272"/>
      <c r="EDS12" s="271"/>
      <c r="EDT12" s="271"/>
      <c r="EDU12" s="272"/>
      <c r="EDV12" s="272"/>
      <c r="EDW12" s="272"/>
      <c r="EEA12" s="271"/>
      <c r="EEB12" s="271"/>
      <c r="EEC12" s="272"/>
      <c r="EED12" s="272"/>
      <c r="EEE12" s="272"/>
      <c r="EEI12" s="271"/>
      <c r="EEJ12" s="271"/>
      <c r="EEK12" s="272"/>
      <c r="EEL12" s="272"/>
      <c r="EEM12" s="272"/>
      <c r="EEQ12" s="271"/>
      <c r="EER12" s="271"/>
      <c r="EES12" s="272"/>
      <c r="EET12" s="272"/>
      <c r="EEU12" s="272"/>
      <c r="EEY12" s="271"/>
      <c r="EEZ12" s="271"/>
      <c r="EFA12" s="272"/>
      <c r="EFB12" s="272"/>
      <c r="EFC12" s="272"/>
      <c r="EFG12" s="271"/>
      <c r="EFH12" s="271"/>
      <c r="EFI12" s="272"/>
      <c r="EFJ12" s="272"/>
      <c r="EFK12" s="272"/>
      <c r="EFO12" s="271"/>
      <c r="EFP12" s="271"/>
      <c r="EFQ12" s="272"/>
      <c r="EFR12" s="272"/>
      <c r="EFS12" s="272"/>
      <c r="EFW12" s="271"/>
      <c r="EFX12" s="271"/>
      <c r="EFY12" s="272"/>
      <c r="EFZ12" s="272"/>
      <c r="EGA12" s="272"/>
      <c r="EGE12" s="271"/>
      <c r="EGF12" s="271"/>
      <c r="EGG12" s="272"/>
      <c r="EGH12" s="272"/>
      <c r="EGI12" s="272"/>
      <c r="EGM12" s="271"/>
      <c r="EGN12" s="271"/>
      <c r="EGO12" s="272"/>
      <c r="EGP12" s="272"/>
      <c r="EGQ12" s="272"/>
      <c r="EGU12" s="271"/>
      <c r="EGV12" s="271"/>
      <c r="EGW12" s="272"/>
      <c r="EGX12" s="272"/>
      <c r="EGY12" s="272"/>
      <c r="EHC12" s="271"/>
      <c r="EHD12" s="271"/>
      <c r="EHE12" s="272"/>
      <c r="EHF12" s="272"/>
      <c r="EHG12" s="272"/>
      <c r="EHK12" s="271"/>
      <c r="EHL12" s="271"/>
      <c r="EHM12" s="272"/>
      <c r="EHN12" s="272"/>
      <c r="EHO12" s="272"/>
      <c r="EHS12" s="271"/>
      <c r="EHT12" s="271"/>
      <c r="EHU12" s="272"/>
      <c r="EHV12" s="272"/>
      <c r="EHW12" s="272"/>
      <c r="EIA12" s="271"/>
      <c r="EIB12" s="271"/>
      <c r="EIC12" s="272"/>
      <c r="EID12" s="272"/>
      <c r="EIE12" s="272"/>
      <c r="EII12" s="271"/>
      <c r="EIJ12" s="271"/>
      <c r="EIK12" s="272"/>
      <c r="EIL12" s="272"/>
      <c r="EIM12" s="272"/>
      <c r="EIQ12" s="271"/>
      <c r="EIR12" s="271"/>
      <c r="EIS12" s="272"/>
      <c r="EIT12" s="272"/>
      <c r="EIU12" s="272"/>
      <c r="EIY12" s="271"/>
      <c r="EIZ12" s="271"/>
      <c r="EJA12" s="272"/>
      <c r="EJB12" s="272"/>
      <c r="EJC12" s="272"/>
      <c r="EJG12" s="271"/>
      <c r="EJH12" s="271"/>
      <c r="EJI12" s="272"/>
      <c r="EJJ12" s="272"/>
      <c r="EJK12" s="272"/>
      <c r="EJO12" s="271"/>
      <c r="EJP12" s="271"/>
      <c r="EJQ12" s="272"/>
      <c r="EJR12" s="272"/>
      <c r="EJS12" s="272"/>
      <c r="EJW12" s="271"/>
      <c r="EJX12" s="271"/>
      <c r="EJY12" s="272"/>
      <c r="EJZ12" s="272"/>
      <c r="EKA12" s="272"/>
      <c r="EKE12" s="271"/>
      <c r="EKF12" s="271"/>
      <c r="EKG12" s="272"/>
      <c r="EKH12" s="272"/>
      <c r="EKI12" s="272"/>
      <c r="EKM12" s="271"/>
      <c r="EKN12" s="271"/>
      <c r="EKO12" s="272"/>
      <c r="EKP12" s="272"/>
      <c r="EKQ12" s="272"/>
      <c r="EKU12" s="271"/>
      <c r="EKV12" s="271"/>
      <c r="EKW12" s="272"/>
      <c r="EKX12" s="272"/>
      <c r="EKY12" s="272"/>
      <c r="ELC12" s="271"/>
      <c r="ELD12" s="271"/>
      <c r="ELE12" s="272"/>
      <c r="ELF12" s="272"/>
      <c r="ELG12" s="272"/>
      <c r="ELK12" s="271"/>
      <c r="ELL12" s="271"/>
      <c r="ELM12" s="272"/>
      <c r="ELN12" s="272"/>
      <c r="ELO12" s="272"/>
      <c r="ELS12" s="271"/>
      <c r="ELT12" s="271"/>
      <c r="ELU12" s="272"/>
      <c r="ELV12" s="272"/>
      <c r="ELW12" s="272"/>
      <c r="EMA12" s="271"/>
      <c r="EMB12" s="271"/>
      <c r="EMC12" s="272"/>
      <c r="EMD12" s="272"/>
      <c r="EME12" s="272"/>
      <c r="EMI12" s="271"/>
      <c r="EMJ12" s="271"/>
      <c r="EMK12" s="272"/>
      <c r="EML12" s="272"/>
      <c r="EMM12" s="272"/>
      <c r="EMQ12" s="271"/>
      <c r="EMR12" s="271"/>
      <c r="EMS12" s="272"/>
      <c r="EMT12" s="272"/>
      <c r="EMU12" s="272"/>
      <c r="EMY12" s="271"/>
      <c r="EMZ12" s="271"/>
      <c r="ENA12" s="272"/>
      <c r="ENB12" s="272"/>
      <c r="ENC12" s="272"/>
      <c r="ENG12" s="271"/>
      <c r="ENH12" s="271"/>
      <c r="ENI12" s="272"/>
      <c r="ENJ12" s="272"/>
      <c r="ENK12" s="272"/>
      <c r="ENO12" s="271"/>
      <c r="ENP12" s="271"/>
      <c r="ENQ12" s="272"/>
      <c r="ENR12" s="272"/>
      <c r="ENS12" s="272"/>
      <c r="ENW12" s="271"/>
      <c r="ENX12" s="271"/>
      <c r="ENY12" s="272"/>
      <c r="ENZ12" s="272"/>
      <c r="EOA12" s="272"/>
      <c r="EOE12" s="271"/>
      <c r="EOF12" s="271"/>
      <c r="EOG12" s="272"/>
      <c r="EOH12" s="272"/>
      <c r="EOI12" s="272"/>
      <c r="EOM12" s="271"/>
      <c r="EON12" s="271"/>
      <c r="EOO12" s="272"/>
      <c r="EOP12" s="272"/>
      <c r="EOQ12" s="272"/>
      <c r="EOU12" s="271"/>
      <c r="EOV12" s="271"/>
      <c r="EOW12" s="272"/>
      <c r="EOX12" s="272"/>
      <c r="EOY12" s="272"/>
      <c r="EPC12" s="271"/>
      <c r="EPD12" s="271"/>
      <c r="EPE12" s="272"/>
      <c r="EPF12" s="272"/>
      <c r="EPG12" s="272"/>
      <c r="EPK12" s="271"/>
      <c r="EPL12" s="271"/>
      <c r="EPM12" s="272"/>
      <c r="EPN12" s="272"/>
      <c r="EPO12" s="272"/>
      <c r="EPS12" s="271"/>
      <c r="EPT12" s="271"/>
      <c r="EPU12" s="272"/>
      <c r="EPV12" s="272"/>
      <c r="EPW12" s="272"/>
      <c r="EQA12" s="271"/>
      <c r="EQB12" s="271"/>
      <c r="EQC12" s="272"/>
      <c r="EQD12" s="272"/>
      <c r="EQE12" s="272"/>
      <c r="EQI12" s="271"/>
      <c r="EQJ12" s="271"/>
      <c r="EQK12" s="272"/>
      <c r="EQL12" s="272"/>
      <c r="EQM12" s="272"/>
      <c r="EQQ12" s="271"/>
      <c r="EQR12" s="271"/>
      <c r="EQS12" s="272"/>
      <c r="EQT12" s="272"/>
      <c r="EQU12" s="272"/>
      <c r="EQY12" s="271"/>
      <c r="EQZ12" s="271"/>
      <c r="ERA12" s="272"/>
      <c r="ERB12" s="272"/>
      <c r="ERC12" s="272"/>
      <c r="ERG12" s="271"/>
      <c r="ERH12" s="271"/>
      <c r="ERI12" s="272"/>
      <c r="ERJ12" s="272"/>
      <c r="ERK12" s="272"/>
      <c r="ERO12" s="271"/>
      <c r="ERP12" s="271"/>
      <c r="ERQ12" s="272"/>
      <c r="ERR12" s="272"/>
      <c r="ERS12" s="272"/>
      <c r="ERW12" s="271"/>
      <c r="ERX12" s="271"/>
      <c r="ERY12" s="272"/>
      <c r="ERZ12" s="272"/>
      <c r="ESA12" s="272"/>
      <c r="ESE12" s="271"/>
      <c r="ESF12" s="271"/>
      <c r="ESG12" s="272"/>
      <c r="ESH12" s="272"/>
      <c r="ESI12" s="272"/>
      <c r="ESM12" s="271"/>
      <c r="ESN12" s="271"/>
      <c r="ESO12" s="272"/>
      <c r="ESP12" s="272"/>
      <c r="ESQ12" s="272"/>
      <c r="ESU12" s="271"/>
      <c r="ESV12" s="271"/>
      <c r="ESW12" s="272"/>
      <c r="ESX12" s="272"/>
      <c r="ESY12" s="272"/>
      <c r="ETC12" s="271"/>
      <c r="ETD12" s="271"/>
      <c r="ETE12" s="272"/>
      <c r="ETF12" s="272"/>
      <c r="ETG12" s="272"/>
      <c r="ETK12" s="271"/>
      <c r="ETL12" s="271"/>
      <c r="ETM12" s="272"/>
      <c r="ETN12" s="272"/>
      <c r="ETO12" s="272"/>
      <c r="ETS12" s="271"/>
      <c r="ETT12" s="271"/>
      <c r="ETU12" s="272"/>
      <c r="ETV12" s="272"/>
      <c r="ETW12" s="272"/>
      <c r="EUA12" s="271"/>
      <c r="EUB12" s="271"/>
      <c r="EUC12" s="272"/>
      <c r="EUD12" s="272"/>
      <c r="EUE12" s="272"/>
      <c r="EUI12" s="271"/>
      <c r="EUJ12" s="271"/>
      <c r="EUK12" s="272"/>
      <c r="EUL12" s="272"/>
      <c r="EUM12" s="272"/>
      <c r="EUQ12" s="271"/>
      <c r="EUR12" s="271"/>
      <c r="EUS12" s="272"/>
      <c r="EUT12" s="272"/>
      <c r="EUU12" s="272"/>
      <c r="EUY12" s="271"/>
      <c r="EUZ12" s="271"/>
      <c r="EVA12" s="272"/>
      <c r="EVB12" s="272"/>
      <c r="EVC12" s="272"/>
      <c r="EVG12" s="271"/>
      <c r="EVH12" s="271"/>
      <c r="EVI12" s="272"/>
      <c r="EVJ12" s="272"/>
      <c r="EVK12" s="272"/>
      <c r="EVO12" s="271"/>
      <c r="EVP12" s="271"/>
      <c r="EVQ12" s="272"/>
      <c r="EVR12" s="272"/>
      <c r="EVS12" s="272"/>
      <c r="EVW12" s="271"/>
      <c r="EVX12" s="271"/>
      <c r="EVY12" s="272"/>
      <c r="EVZ12" s="272"/>
      <c r="EWA12" s="272"/>
      <c r="EWE12" s="271"/>
      <c r="EWF12" s="271"/>
      <c r="EWG12" s="272"/>
      <c r="EWH12" s="272"/>
      <c r="EWI12" s="272"/>
      <c r="EWM12" s="271"/>
      <c r="EWN12" s="271"/>
      <c r="EWO12" s="272"/>
      <c r="EWP12" s="272"/>
      <c r="EWQ12" s="272"/>
      <c r="EWU12" s="271"/>
      <c r="EWV12" s="271"/>
      <c r="EWW12" s="272"/>
      <c r="EWX12" s="272"/>
      <c r="EWY12" s="272"/>
      <c r="EXC12" s="271"/>
      <c r="EXD12" s="271"/>
      <c r="EXE12" s="272"/>
      <c r="EXF12" s="272"/>
      <c r="EXG12" s="272"/>
      <c r="EXK12" s="271"/>
      <c r="EXL12" s="271"/>
      <c r="EXM12" s="272"/>
      <c r="EXN12" s="272"/>
      <c r="EXO12" s="272"/>
      <c r="EXS12" s="271"/>
      <c r="EXT12" s="271"/>
      <c r="EXU12" s="272"/>
      <c r="EXV12" s="272"/>
      <c r="EXW12" s="272"/>
      <c r="EYA12" s="271"/>
      <c r="EYB12" s="271"/>
      <c r="EYC12" s="272"/>
      <c r="EYD12" s="272"/>
      <c r="EYE12" s="272"/>
      <c r="EYI12" s="271"/>
      <c r="EYJ12" s="271"/>
      <c r="EYK12" s="272"/>
      <c r="EYL12" s="272"/>
      <c r="EYM12" s="272"/>
      <c r="EYQ12" s="271"/>
      <c r="EYR12" s="271"/>
      <c r="EYS12" s="272"/>
      <c r="EYT12" s="272"/>
      <c r="EYU12" s="272"/>
      <c r="EYY12" s="271"/>
      <c r="EYZ12" s="271"/>
      <c r="EZA12" s="272"/>
      <c r="EZB12" s="272"/>
      <c r="EZC12" s="272"/>
      <c r="EZG12" s="271"/>
      <c r="EZH12" s="271"/>
      <c r="EZI12" s="272"/>
      <c r="EZJ12" s="272"/>
      <c r="EZK12" s="272"/>
      <c r="EZO12" s="271"/>
      <c r="EZP12" s="271"/>
      <c r="EZQ12" s="272"/>
      <c r="EZR12" s="272"/>
      <c r="EZS12" s="272"/>
      <c r="EZW12" s="271"/>
      <c r="EZX12" s="271"/>
      <c r="EZY12" s="272"/>
      <c r="EZZ12" s="272"/>
      <c r="FAA12" s="272"/>
      <c r="FAE12" s="271"/>
      <c r="FAF12" s="271"/>
      <c r="FAG12" s="272"/>
      <c r="FAH12" s="272"/>
      <c r="FAI12" s="272"/>
      <c r="FAM12" s="271"/>
      <c r="FAN12" s="271"/>
      <c r="FAO12" s="272"/>
      <c r="FAP12" s="272"/>
      <c r="FAQ12" s="272"/>
      <c r="FAU12" s="271"/>
      <c r="FAV12" s="271"/>
      <c r="FAW12" s="272"/>
      <c r="FAX12" s="272"/>
      <c r="FAY12" s="272"/>
      <c r="FBC12" s="271"/>
      <c r="FBD12" s="271"/>
      <c r="FBE12" s="272"/>
      <c r="FBF12" s="272"/>
      <c r="FBG12" s="272"/>
      <c r="FBK12" s="271"/>
      <c r="FBL12" s="271"/>
      <c r="FBM12" s="272"/>
      <c r="FBN12" s="272"/>
      <c r="FBO12" s="272"/>
      <c r="FBS12" s="271"/>
      <c r="FBT12" s="271"/>
      <c r="FBU12" s="272"/>
      <c r="FBV12" s="272"/>
      <c r="FBW12" s="272"/>
      <c r="FCA12" s="271"/>
      <c r="FCB12" s="271"/>
      <c r="FCC12" s="272"/>
      <c r="FCD12" s="272"/>
      <c r="FCE12" s="272"/>
      <c r="FCI12" s="271"/>
      <c r="FCJ12" s="271"/>
      <c r="FCK12" s="272"/>
      <c r="FCL12" s="272"/>
      <c r="FCM12" s="272"/>
      <c r="FCQ12" s="271"/>
      <c r="FCR12" s="271"/>
      <c r="FCS12" s="272"/>
      <c r="FCT12" s="272"/>
      <c r="FCU12" s="272"/>
      <c r="FCY12" s="271"/>
      <c r="FCZ12" s="271"/>
      <c r="FDA12" s="272"/>
      <c r="FDB12" s="272"/>
      <c r="FDC12" s="272"/>
      <c r="FDG12" s="271"/>
      <c r="FDH12" s="271"/>
      <c r="FDI12" s="272"/>
      <c r="FDJ12" s="272"/>
      <c r="FDK12" s="272"/>
      <c r="FDO12" s="271"/>
      <c r="FDP12" s="271"/>
      <c r="FDQ12" s="272"/>
      <c r="FDR12" s="272"/>
      <c r="FDS12" s="272"/>
      <c r="FDW12" s="271"/>
      <c r="FDX12" s="271"/>
      <c r="FDY12" s="272"/>
      <c r="FDZ12" s="272"/>
      <c r="FEA12" s="272"/>
      <c r="FEE12" s="271"/>
      <c r="FEF12" s="271"/>
      <c r="FEG12" s="272"/>
      <c r="FEH12" s="272"/>
      <c r="FEI12" s="272"/>
      <c r="FEM12" s="271"/>
      <c r="FEN12" s="271"/>
      <c r="FEO12" s="272"/>
      <c r="FEP12" s="272"/>
      <c r="FEQ12" s="272"/>
      <c r="FEU12" s="271"/>
      <c r="FEV12" s="271"/>
      <c r="FEW12" s="272"/>
      <c r="FEX12" s="272"/>
      <c r="FEY12" s="272"/>
      <c r="FFC12" s="271"/>
      <c r="FFD12" s="271"/>
      <c r="FFE12" s="272"/>
      <c r="FFF12" s="272"/>
      <c r="FFG12" s="272"/>
      <c r="FFK12" s="271"/>
      <c r="FFL12" s="271"/>
      <c r="FFM12" s="272"/>
      <c r="FFN12" s="272"/>
      <c r="FFO12" s="272"/>
      <c r="FFS12" s="271"/>
      <c r="FFT12" s="271"/>
      <c r="FFU12" s="272"/>
      <c r="FFV12" s="272"/>
      <c r="FFW12" s="272"/>
      <c r="FGA12" s="271"/>
      <c r="FGB12" s="271"/>
      <c r="FGC12" s="272"/>
      <c r="FGD12" s="272"/>
      <c r="FGE12" s="272"/>
      <c r="FGI12" s="271"/>
      <c r="FGJ12" s="271"/>
      <c r="FGK12" s="272"/>
      <c r="FGL12" s="272"/>
      <c r="FGM12" s="272"/>
      <c r="FGQ12" s="271"/>
      <c r="FGR12" s="271"/>
      <c r="FGS12" s="272"/>
      <c r="FGT12" s="272"/>
      <c r="FGU12" s="272"/>
      <c r="FGY12" s="271"/>
      <c r="FGZ12" s="271"/>
      <c r="FHA12" s="272"/>
      <c r="FHB12" s="272"/>
      <c r="FHC12" s="272"/>
      <c r="FHG12" s="271"/>
      <c r="FHH12" s="271"/>
      <c r="FHI12" s="272"/>
      <c r="FHJ12" s="272"/>
      <c r="FHK12" s="272"/>
      <c r="FHO12" s="271"/>
      <c r="FHP12" s="271"/>
      <c r="FHQ12" s="272"/>
      <c r="FHR12" s="272"/>
      <c r="FHS12" s="272"/>
      <c r="FHW12" s="271"/>
      <c r="FHX12" s="271"/>
      <c r="FHY12" s="272"/>
      <c r="FHZ12" s="272"/>
      <c r="FIA12" s="272"/>
      <c r="FIE12" s="271"/>
      <c r="FIF12" s="271"/>
      <c r="FIG12" s="272"/>
      <c r="FIH12" s="272"/>
      <c r="FII12" s="272"/>
      <c r="FIM12" s="271"/>
      <c r="FIN12" s="271"/>
      <c r="FIO12" s="272"/>
      <c r="FIP12" s="272"/>
      <c r="FIQ12" s="272"/>
      <c r="FIU12" s="271"/>
      <c r="FIV12" s="271"/>
      <c r="FIW12" s="272"/>
      <c r="FIX12" s="272"/>
      <c r="FIY12" s="272"/>
      <c r="FJC12" s="271"/>
      <c r="FJD12" s="271"/>
      <c r="FJE12" s="272"/>
      <c r="FJF12" s="272"/>
      <c r="FJG12" s="272"/>
      <c r="FJK12" s="271"/>
      <c r="FJL12" s="271"/>
      <c r="FJM12" s="272"/>
      <c r="FJN12" s="272"/>
      <c r="FJO12" s="272"/>
      <c r="FJS12" s="271"/>
      <c r="FJT12" s="271"/>
      <c r="FJU12" s="272"/>
      <c r="FJV12" s="272"/>
      <c r="FJW12" s="272"/>
      <c r="FKA12" s="271"/>
      <c r="FKB12" s="271"/>
      <c r="FKC12" s="272"/>
      <c r="FKD12" s="272"/>
      <c r="FKE12" s="272"/>
      <c r="FKI12" s="271"/>
      <c r="FKJ12" s="271"/>
      <c r="FKK12" s="272"/>
      <c r="FKL12" s="272"/>
      <c r="FKM12" s="272"/>
      <c r="FKQ12" s="271"/>
      <c r="FKR12" s="271"/>
      <c r="FKS12" s="272"/>
      <c r="FKT12" s="272"/>
      <c r="FKU12" s="272"/>
      <c r="FKY12" s="271"/>
      <c r="FKZ12" s="271"/>
      <c r="FLA12" s="272"/>
      <c r="FLB12" s="272"/>
      <c r="FLC12" s="272"/>
      <c r="FLG12" s="271"/>
      <c r="FLH12" s="271"/>
      <c r="FLI12" s="272"/>
      <c r="FLJ12" s="272"/>
      <c r="FLK12" s="272"/>
      <c r="FLO12" s="271"/>
      <c r="FLP12" s="271"/>
      <c r="FLQ12" s="272"/>
      <c r="FLR12" s="272"/>
      <c r="FLS12" s="272"/>
      <c r="FLW12" s="271"/>
      <c r="FLX12" s="271"/>
      <c r="FLY12" s="272"/>
      <c r="FLZ12" s="272"/>
      <c r="FMA12" s="272"/>
      <c r="FME12" s="271"/>
      <c r="FMF12" s="271"/>
      <c r="FMG12" s="272"/>
      <c r="FMH12" s="272"/>
      <c r="FMI12" s="272"/>
      <c r="FMM12" s="271"/>
      <c r="FMN12" s="271"/>
      <c r="FMO12" s="272"/>
      <c r="FMP12" s="272"/>
      <c r="FMQ12" s="272"/>
      <c r="FMU12" s="271"/>
      <c r="FMV12" s="271"/>
      <c r="FMW12" s="272"/>
      <c r="FMX12" s="272"/>
      <c r="FMY12" s="272"/>
      <c r="FNC12" s="271"/>
      <c r="FND12" s="271"/>
      <c r="FNE12" s="272"/>
      <c r="FNF12" s="272"/>
      <c r="FNG12" s="272"/>
      <c r="FNK12" s="271"/>
      <c r="FNL12" s="271"/>
      <c r="FNM12" s="272"/>
      <c r="FNN12" s="272"/>
      <c r="FNO12" s="272"/>
      <c r="FNS12" s="271"/>
      <c r="FNT12" s="271"/>
      <c r="FNU12" s="272"/>
      <c r="FNV12" s="272"/>
      <c r="FNW12" s="272"/>
      <c r="FOA12" s="271"/>
      <c r="FOB12" s="271"/>
      <c r="FOC12" s="272"/>
      <c r="FOD12" s="272"/>
      <c r="FOE12" s="272"/>
      <c r="FOI12" s="271"/>
      <c r="FOJ12" s="271"/>
      <c r="FOK12" s="272"/>
      <c r="FOL12" s="272"/>
      <c r="FOM12" s="272"/>
      <c r="FOQ12" s="271"/>
      <c r="FOR12" s="271"/>
      <c r="FOS12" s="272"/>
      <c r="FOT12" s="272"/>
      <c r="FOU12" s="272"/>
      <c r="FOY12" s="271"/>
      <c r="FOZ12" s="271"/>
      <c r="FPA12" s="272"/>
      <c r="FPB12" s="272"/>
      <c r="FPC12" s="272"/>
      <c r="FPG12" s="271"/>
      <c r="FPH12" s="271"/>
      <c r="FPI12" s="272"/>
      <c r="FPJ12" s="272"/>
      <c r="FPK12" s="272"/>
      <c r="FPO12" s="271"/>
      <c r="FPP12" s="271"/>
      <c r="FPQ12" s="272"/>
      <c r="FPR12" s="272"/>
      <c r="FPS12" s="272"/>
      <c r="FPW12" s="271"/>
      <c r="FPX12" s="271"/>
      <c r="FPY12" s="272"/>
      <c r="FPZ12" s="272"/>
      <c r="FQA12" s="272"/>
      <c r="FQE12" s="271"/>
      <c r="FQF12" s="271"/>
      <c r="FQG12" s="272"/>
      <c r="FQH12" s="272"/>
      <c r="FQI12" s="272"/>
      <c r="FQM12" s="271"/>
      <c r="FQN12" s="271"/>
      <c r="FQO12" s="272"/>
      <c r="FQP12" s="272"/>
      <c r="FQQ12" s="272"/>
      <c r="FQU12" s="271"/>
      <c r="FQV12" s="271"/>
      <c r="FQW12" s="272"/>
      <c r="FQX12" s="272"/>
      <c r="FQY12" s="272"/>
      <c r="FRC12" s="271"/>
      <c r="FRD12" s="271"/>
      <c r="FRE12" s="272"/>
      <c r="FRF12" s="272"/>
      <c r="FRG12" s="272"/>
      <c r="FRK12" s="271"/>
      <c r="FRL12" s="271"/>
      <c r="FRM12" s="272"/>
      <c r="FRN12" s="272"/>
      <c r="FRO12" s="272"/>
      <c r="FRS12" s="271"/>
      <c r="FRT12" s="271"/>
      <c r="FRU12" s="272"/>
      <c r="FRV12" s="272"/>
      <c r="FRW12" s="272"/>
      <c r="FSA12" s="271"/>
      <c r="FSB12" s="271"/>
      <c r="FSC12" s="272"/>
      <c r="FSD12" s="272"/>
      <c r="FSE12" s="272"/>
      <c r="FSI12" s="271"/>
      <c r="FSJ12" s="271"/>
      <c r="FSK12" s="272"/>
      <c r="FSL12" s="272"/>
      <c r="FSM12" s="272"/>
      <c r="FSQ12" s="271"/>
      <c r="FSR12" s="271"/>
      <c r="FSS12" s="272"/>
      <c r="FST12" s="272"/>
      <c r="FSU12" s="272"/>
      <c r="FSY12" s="271"/>
      <c r="FSZ12" s="271"/>
      <c r="FTA12" s="272"/>
      <c r="FTB12" s="272"/>
      <c r="FTC12" s="272"/>
      <c r="FTG12" s="271"/>
      <c r="FTH12" s="271"/>
      <c r="FTI12" s="272"/>
      <c r="FTJ12" s="272"/>
      <c r="FTK12" s="272"/>
      <c r="FTO12" s="271"/>
      <c r="FTP12" s="271"/>
      <c r="FTQ12" s="272"/>
      <c r="FTR12" s="272"/>
      <c r="FTS12" s="272"/>
      <c r="FTW12" s="271"/>
      <c r="FTX12" s="271"/>
      <c r="FTY12" s="272"/>
      <c r="FTZ12" s="272"/>
      <c r="FUA12" s="272"/>
      <c r="FUE12" s="271"/>
      <c r="FUF12" s="271"/>
      <c r="FUG12" s="272"/>
      <c r="FUH12" s="272"/>
      <c r="FUI12" s="272"/>
      <c r="FUM12" s="271"/>
      <c r="FUN12" s="271"/>
      <c r="FUO12" s="272"/>
      <c r="FUP12" s="272"/>
      <c r="FUQ12" s="272"/>
      <c r="FUU12" s="271"/>
      <c r="FUV12" s="271"/>
      <c r="FUW12" s="272"/>
      <c r="FUX12" s="272"/>
      <c r="FUY12" s="272"/>
      <c r="FVC12" s="271"/>
      <c r="FVD12" s="271"/>
      <c r="FVE12" s="272"/>
      <c r="FVF12" s="272"/>
      <c r="FVG12" s="272"/>
      <c r="FVK12" s="271"/>
      <c r="FVL12" s="271"/>
      <c r="FVM12" s="272"/>
      <c r="FVN12" s="272"/>
      <c r="FVO12" s="272"/>
      <c r="FVS12" s="271"/>
      <c r="FVT12" s="271"/>
      <c r="FVU12" s="272"/>
      <c r="FVV12" s="272"/>
      <c r="FVW12" s="272"/>
      <c r="FWA12" s="271"/>
      <c r="FWB12" s="271"/>
      <c r="FWC12" s="272"/>
      <c r="FWD12" s="272"/>
      <c r="FWE12" s="272"/>
      <c r="FWI12" s="271"/>
      <c r="FWJ12" s="271"/>
      <c r="FWK12" s="272"/>
      <c r="FWL12" s="272"/>
      <c r="FWM12" s="272"/>
      <c r="FWQ12" s="271"/>
      <c r="FWR12" s="271"/>
      <c r="FWS12" s="272"/>
      <c r="FWT12" s="272"/>
      <c r="FWU12" s="272"/>
      <c r="FWY12" s="271"/>
      <c r="FWZ12" s="271"/>
      <c r="FXA12" s="272"/>
      <c r="FXB12" s="272"/>
      <c r="FXC12" s="272"/>
      <c r="FXG12" s="271"/>
      <c r="FXH12" s="271"/>
      <c r="FXI12" s="272"/>
      <c r="FXJ12" s="272"/>
      <c r="FXK12" s="272"/>
      <c r="FXO12" s="271"/>
      <c r="FXP12" s="271"/>
      <c r="FXQ12" s="272"/>
      <c r="FXR12" s="272"/>
      <c r="FXS12" s="272"/>
      <c r="FXW12" s="271"/>
      <c r="FXX12" s="271"/>
      <c r="FXY12" s="272"/>
      <c r="FXZ12" s="272"/>
      <c r="FYA12" s="272"/>
      <c r="FYE12" s="271"/>
      <c r="FYF12" s="271"/>
      <c r="FYG12" s="272"/>
      <c r="FYH12" s="272"/>
      <c r="FYI12" s="272"/>
      <c r="FYM12" s="271"/>
      <c r="FYN12" s="271"/>
      <c r="FYO12" s="272"/>
      <c r="FYP12" s="272"/>
      <c r="FYQ12" s="272"/>
      <c r="FYU12" s="271"/>
      <c r="FYV12" s="271"/>
      <c r="FYW12" s="272"/>
      <c r="FYX12" s="272"/>
      <c r="FYY12" s="272"/>
      <c r="FZC12" s="271"/>
      <c r="FZD12" s="271"/>
      <c r="FZE12" s="272"/>
      <c r="FZF12" s="272"/>
      <c r="FZG12" s="272"/>
      <c r="FZK12" s="271"/>
      <c r="FZL12" s="271"/>
      <c r="FZM12" s="272"/>
      <c r="FZN12" s="272"/>
      <c r="FZO12" s="272"/>
      <c r="FZS12" s="271"/>
      <c r="FZT12" s="271"/>
      <c r="FZU12" s="272"/>
      <c r="FZV12" s="272"/>
      <c r="FZW12" s="272"/>
      <c r="GAA12" s="271"/>
      <c r="GAB12" s="271"/>
      <c r="GAC12" s="272"/>
      <c r="GAD12" s="272"/>
      <c r="GAE12" s="272"/>
      <c r="GAI12" s="271"/>
      <c r="GAJ12" s="271"/>
      <c r="GAK12" s="272"/>
      <c r="GAL12" s="272"/>
      <c r="GAM12" s="272"/>
      <c r="GAQ12" s="271"/>
      <c r="GAR12" s="271"/>
      <c r="GAS12" s="272"/>
      <c r="GAT12" s="272"/>
      <c r="GAU12" s="272"/>
      <c r="GAY12" s="271"/>
      <c r="GAZ12" s="271"/>
      <c r="GBA12" s="272"/>
      <c r="GBB12" s="272"/>
      <c r="GBC12" s="272"/>
      <c r="GBG12" s="271"/>
      <c r="GBH12" s="271"/>
      <c r="GBI12" s="272"/>
      <c r="GBJ12" s="272"/>
      <c r="GBK12" s="272"/>
      <c r="GBO12" s="271"/>
      <c r="GBP12" s="271"/>
      <c r="GBQ12" s="272"/>
      <c r="GBR12" s="272"/>
      <c r="GBS12" s="272"/>
      <c r="GBW12" s="271"/>
      <c r="GBX12" s="271"/>
      <c r="GBY12" s="272"/>
      <c r="GBZ12" s="272"/>
      <c r="GCA12" s="272"/>
      <c r="GCE12" s="271"/>
      <c r="GCF12" s="271"/>
      <c r="GCG12" s="272"/>
      <c r="GCH12" s="272"/>
      <c r="GCI12" s="272"/>
      <c r="GCM12" s="271"/>
      <c r="GCN12" s="271"/>
      <c r="GCO12" s="272"/>
      <c r="GCP12" s="272"/>
      <c r="GCQ12" s="272"/>
      <c r="GCU12" s="271"/>
      <c r="GCV12" s="271"/>
      <c r="GCW12" s="272"/>
      <c r="GCX12" s="272"/>
      <c r="GCY12" s="272"/>
      <c r="GDC12" s="271"/>
      <c r="GDD12" s="271"/>
      <c r="GDE12" s="272"/>
      <c r="GDF12" s="272"/>
      <c r="GDG12" s="272"/>
      <c r="GDK12" s="271"/>
      <c r="GDL12" s="271"/>
      <c r="GDM12" s="272"/>
      <c r="GDN12" s="272"/>
      <c r="GDO12" s="272"/>
      <c r="GDS12" s="271"/>
      <c r="GDT12" s="271"/>
      <c r="GDU12" s="272"/>
      <c r="GDV12" s="272"/>
      <c r="GDW12" s="272"/>
      <c r="GEA12" s="271"/>
      <c r="GEB12" s="271"/>
      <c r="GEC12" s="272"/>
      <c r="GED12" s="272"/>
      <c r="GEE12" s="272"/>
      <c r="GEI12" s="271"/>
      <c r="GEJ12" s="271"/>
      <c r="GEK12" s="272"/>
      <c r="GEL12" s="272"/>
      <c r="GEM12" s="272"/>
      <c r="GEQ12" s="271"/>
      <c r="GER12" s="271"/>
      <c r="GES12" s="272"/>
      <c r="GET12" s="272"/>
      <c r="GEU12" s="272"/>
      <c r="GEY12" s="271"/>
      <c r="GEZ12" s="271"/>
      <c r="GFA12" s="272"/>
      <c r="GFB12" s="272"/>
      <c r="GFC12" s="272"/>
      <c r="GFG12" s="271"/>
      <c r="GFH12" s="271"/>
      <c r="GFI12" s="272"/>
      <c r="GFJ12" s="272"/>
      <c r="GFK12" s="272"/>
      <c r="GFO12" s="271"/>
      <c r="GFP12" s="271"/>
      <c r="GFQ12" s="272"/>
      <c r="GFR12" s="272"/>
      <c r="GFS12" s="272"/>
      <c r="GFW12" s="271"/>
      <c r="GFX12" s="271"/>
      <c r="GFY12" s="272"/>
      <c r="GFZ12" s="272"/>
      <c r="GGA12" s="272"/>
      <c r="GGE12" s="271"/>
      <c r="GGF12" s="271"/>
      <c r="GGG12" s="272"/>
      <c r="GGH12" s="272"/>
      <c r="GGI12" s="272"/>
      <c r="GGM12" s="271"/>
      <c r="GGN12" s="271"/>
      <c r="GGO12" s="272"/>
      <c r="GGP12" s="272"/>
      <c r="GGQ12" s="272"/>
      <c r="GGU12" s="271"/>
      <c r="GGV12" s="271"/>
      <c r="GGW12" s="272"/>
      <c r="GGX12" s="272"/>
      <c r="GGY12" s="272"/>
      <c r="GHC12" s="271"/>
      <c r="GHD12" s="271"/>
      <c r="GHE12" s="272"/>
      <c r="GHF12" s="272"/>
      <c r="GHG12" s="272"/>
      <c r="GHK12" s="271"/>
      <c r="GHL12" s="271"/>
      <c r="GHM12" s="272"/>
      <c r="GHN12" s="272"/>
      <c r="GHO12" s="272"/>
      <c r="GHS12" s="271"/>
      <c r="GHT12" s="271"/>
      <c r="GHU12" s="272"/>
      <c r="GHV12" s="272"/>
      <c r="GHW12" s="272"/>
      <c r="GIA12" s="271"/>
      <c r="GIB12" s="271"/>
      <c r="GIC12" s="272"/>
      <c r="GID12" s="272"/>
      <c r="GIE12" s="272"/>
      <c r="GII12" s="271"/>
      <c r="GIJ12" s="271"/>
      <c r="GIK12" s="272"/>
      <c r="GIL12" s="272"/>
      <c r="GIM12" s="272"/>
      <c r="GIQ12" s="271"/>
      <c r="GIR12" s="271"/>
      <c r="GIS12" s="272"/>
      <c r="GIT12" s="272"/>
      <c r="GIU12" s="272"/>
      <c r="GIY12" s="271"/>
      <c r="GIZ12" s="271"/>
      <c r="GJA12" s="272"/>
      <c r="GJB12" s="272"/>
      <c r="GJC12" s="272"/>
      <c r="GJG12" s="271"/>
      <c r="GJH12" s="271"/>
      <c r="GJI12" s="272"/>
      <c r="GJJ12" s="272"/>
      <c r="GJK12" s="272"/>
      <c r="GJO12" s="271"/>
      <c r="GJP12" s="271"/>
      <c r="GJQ12" s="272"/>
      <c r="GJR12" s="272"/>
      <c r="GJS12" s="272"/>
      <c r="GJW12" s="271"/>
      <c r="GJX12" s="271"/>
      <c r="GJY12" s="272"/>
      <c r="GJZ12" s="272"/>
      <c r="GKA12" s="272"/>
      <c r="GKE12" s="271"/>
      <c r="GKF12" s="271"/>
      <c r="GKG12" s="272"/>
      <c r="GKH12" s="272"/>
      <c r="GKI12" s="272"/>
      <c r="GKM12" s="271"/>
      <c r="GKN12" s="271"/>
      <c r="GKO12" s="272"/>
      <c r="GKP12" s="272"/>
      <c r="GKQ12" s="272"/>
      <c r="GKU12" s="271"/>
      <c r="GKV12" s="271"/>
      <c r="GKW12" s="272"/>
      <c r="GKX12" s="272"/>
      <c r="GKY12" s="272"/>
      <c r="GLC12" s="271"/>
      <c r="GLD12" s="271"/>
      <c r="GLE12" s="272"/>
      <c r="GLF12" s="272"/>
      <c r="GLG12" s="272"/>
      <c r="GLK12" s="271"/>
      <c r="GLL12" s="271"/>
      <c r="GLM12" s="272"/>
      <c r="GLN12" s="272"/>
      <c r="GLO12" s="272"/>
      <c r="GLS12" s="271"/>
      <c r="GLT12" s="271"/>
      <c r="GLU12" s="272"/>
      <c r="GLV12" s="272"/>
      <c r="GLW12" s="272"/>
      <c r="GMA12" s="271"/>
      <c r="GMB12" s="271"/>
      <c r="GMC12" s="272"/>
      <c r="GMD12" s="272"/>
      <c r="GME12" s="272"/>
      <c r="GMI12" s="271"/>
      <c r="GMJ12" s="271"/>
      <c r="GMK12" s="272"/>
      <c r="GML12" s="272"/>
      <c r="GMM12" s="272"/>
      <c r="GMQ12" s="271"/>
      <c r="GMR12" s="271"/>
      <c r="GMS12" s="272"/>
      <c r="GMT12" s="272"/>
      <c r="GMU12" s="272"/>
      <c r="GMY12" s="271"/>
      <c r="GMZ12" s="271"/>
      <c r="GNA12" s="272"/>
      <c r="GNB12" s="272"/>
      <c r="GNC12" s="272"/>
      <c r="GNG12" s="271"/>
      <c r="GNH12" s="271"/>
      <c r="GNI12" s="272"/>
      <c r="GNJ12" s="272"/>
      <c r="GNK12" s="272"/>
      <c r="GNO12" s="271"/>
      <c r="GNP12" s="271"/>
      <c r="GNQ12" s="272"/>
      <c r="GNR12" s="272"/>
      <c r="GNS12" s="272"/>
      <c r="GNW12" s="271"/>
      <c r="GNX12" s="271"/>
      <c r="GNY12" s="272"/>
      <c r="GNZ12" s="272"/>
      <c r="GOA12" s="272"/>
      <c r="GOE12" s="271"/>
      <c r="GOF12" s="271"/>
      <c r="GOG12" s="272"/>
      <c r="GOH12" s="272"/>
      <c r="GOI12" s="272"/>
      <c r="GOM12" s="271"/>
      <c r="GON12" s="271"/>
      <c r="GOO12" s="272"/>
      <c r="GOP12" s="272"/>
      <c r="GOQ12" s="272"/>
      <c r="GOU12" s="271"/>
      <c r="GOV12" s="271"/>
      <c r="GOW12" s="272"/>
      <c r="GOX12" s="272"/>
      <c r="GOY12" s="272"/>
      <c r="GPC12" s="271"/>
      <c r="GPD12" s="271"/>
      <c r="GPE12" s="272"/>
      <c r="GPF12" s="272"/>
      <c r="GPG12" s="272"/>
      <c r="GPK12" s="271"/>
      <c r="GPL12" s="271"/>
      <c r="GPM12" s="272"/>
      <c r="GPN12" s="272"/>
      <c r="GPO12" s="272"/>
      <c r="GPS12" s="271"/>
      <c r="GPT12" s="271"/>
      <c r="GPU12" s="272"/>
      <c r="GPV12" s="272"/>
      <c r="GPW12" s="272"/>
      <c r="GQA12" s="271"/>
      <c r="GQB12" s="271"/>
      <c r="GQC12" s="272"/>
      <c r="GQD12" s="272"/>
      <c r="GQE12" s="272"/>
      <c r="GQI12" s="271"/>
      <c r="GQJ12" s="271"/>
      <c r="GQK12" s="272"/>
      <c r="GQL12" s="272"/>
      <c r="GQM12" s="272"/>
      <c r="GQQ12" s="271"/>
      <c r="GQR12" s="271"/>
      <c r="GQS12" s="272"/>
      <c r="GQT12" s="272"/>
      <c r="GQU12" s="272"/>
      <c r="GQY12" s="271"/>
      <c r="GQZ12" s="271"/>
      <c r="GRA12" s="272"/>
      <c r="GRB12" s="272"/>
      <c r="GRC12" s="272"/>
      <c r="GRG12" s="271"/>
      <c r="GRH12" s="271"/>
      <c r="GRI12" s="272"/>
      <c r="GRJ12" s="272"/>
      <c r="GRK12" s="272"/>
      <c r="GRO12" s="271"/>
      <c r="GRP12" s="271"/>
      <c r="GRQ12" s="272"/>
      <c r="GRR12" s="272"/>
      <c r="GRS12" s="272"/>
      <c r="GRW12" s="271"/>
      <c r="GRX12" s="271"/>
      <c r="GRY12" s="272"/>
      <c r="GRZ12" s="272"/>
      <c r="GSA12" s="272"/>
      <c r="GSE12" s="271"/>
      <c r="GSF12" s="271"/>
      <c r="GSG12" s="272"/>
      <c r="GSH12" s="272"/>
      <c r="GSI12" s="272"/>
      <c r="GSM12" s="271"/>
      <c r="GSN12" s="271"/>
      <c r="GSO12" s="272"/>
      <c r="GSP12" s="272"/>
      <c r="GSQ12" s="272"/>
      <c r="GSU12" s="271"/>
      <c r="GSV12" s="271"/>
      <c r="GSW12" s="272"/>
      <c r="GSX12" s="272"/>
      <c r="GSY12" s="272"/>
      <c r="GTC12" s="271"/>
      <c r="GTD12" s="271"/>
      <c r="GTE12" s="272"/>
      <c r="GTF12" s="272"/>
      <c r="GTG12" s="272"/>
      <c r="GTK12" s="271"/>
      <c r="GTL12" s="271"/>
      <c r="GTM12" s="272"/>
      <c r="GTN12" s="272"/>
      <c r="GTO12" s="272"/>
      <c r="GTS12" s="271"/>
      <c r="GTT12" s="271"/>
      <c r="GTU12" s="272"/>
      <c r="GTV12" s="272"/>
      <c r="GTW12" s="272"/>
      <c r="GUA12" s="271"/>
      <c r="GUB12" s="271"/>
      <c r="GUC12" s="272"/>
      <c r="GUD12" s="272"/>
      <c r="GUE12" s="272"/>
      <c r="GUI12" s="271"/>
      <c r="GUJ12" s="271"/>
      <c r="GUK12" s="272"/>
      <c r="GUL12" s="272"/>
      <c r="GUM12" s="272"/>
      <c r="GUQ12" s="271"/>
      <c r="GUR12" s="271"/>
      <c r="GUS12" s="272"/>
      <c r="GUT12" s="272"/>
      <c r="GUU12" s="272"/>
      <c r="GUY12" s="271"/>
      <c r="GUZ12" s="271"/>
      <c r="GVA12" s="272"/>
      <c r="GVB12" s="272"/>
      <c r="GVC12" s="272"/>
      <c r="GVG12" s="271"/>
      <c r="GVH12" s="271"/>
      <c r="GVI12" s="272"/>
      <c r="GVJ12" s="272"/>
      <c r="GVK12" s="272"/>
      <c r="GVO12" s="271"/>
      <c r="GVP12" s="271"/>
      <c r="GVQ12" s="272"/>
      <c r="GVR12" s="272"/>
      <c r="GVS12" s="272"/>
      <c r="GVW12" s="271"/>
      <c r="GVX12" s="271"/>
      <c r="GVY12" s="272"/>
      <c r="GVZ12" s="272"/>
      <c r="GWA12" s="272"/>
      <c r="GWE12" s="271"/>
      <c r="GWF12" s="271"/>
      <c r="GWG12" s="272"/>
      <c r="GWH12" s="272"/>
      <c r="GWI12" s="272"/>
      <c r="GWM12" s="271"/>
      <c r="GWN12" s="271"/>
      <c r="GWO12" s="272"/>
      <c r="GWP12" s="272"/>
      <c r="GWQ12" s="272"/>
      <c r="GWU12" s="271"/>
      <c r="GWV12" s="271"/>
      <c r="GWW12" s="272"/>
      <c r="GWX12" s="272"/>
      <c r="GWY12" s="272"/>
      <c r="GXC12" s="271"/>
      <c r="GXD12" s="271"/>
      <c r="GXE12" s="272"/>
      <c r="GXF12" s="272"/>
      <c r="GXG12" s="272"/>
      <c r="GXK12" s="271"/>
      <c r="GXL12" s="271"/>
      <c r="GXM12" s="272"/>
      <c r="GXN12" s="272"/>
      <c r="GXO12" s="272"/>
      <c r="GXS12" s="271"/>
      <c r="GXT12" s="271"/>
      <c r="GXU12" s="272"/>
      <c r="GXV12" s="272"/>
      <c r="GXW12" s="272"/>
      <c r="GYA12" s="271"/>
      <c r="GYB12" s="271"/>
      <c r="GYC12" s="272"/>
      <c r="GYD12" s="272"/>
      <c r="GYE12" s="272"/>
      <c r="GYI12" s="271"/>
      <c r="GYJ12" s="271"/>
      <c r="GYK12" s="272"/>
      <c r="GYL12" s="272"/>
      <c r="GYM12" s="272"/>
      <c r="GYQ12" s="271"/>
      <c r="GYR12" s="271"/>
      <c r="GYS12" s="272"/>
      <c r="GYT12" s="272"/>
      <c r="GYU12" s="272"/>
      <c r="GYY12" s="271"/>
      <c r="GYZ12" s="271"/>
      <c r="GZA12" s="272"/>
      <c r="GZB12" s="272"/>
      <c r="GZC12" s="272"/>
      <c r="GZG12" s="271"/>
      <c r="GZH12" s="271"/>
      <c r="GZI12" s="272"/>
      <c r="GZJ12" s="272"/>
      <c r="GZK12" s="272"/>
      <c r="GZO12" s="271"/>
      <c r="GZP12" s="271"/>
      <c r="GZQ12" s="272"/>
      <c r="GZR12" s="272"/>
      <c r="GZS12" s="272"/>
      <c r="GZW12" s="271"/>
      <c r="GZX12" s="271"/>
      <c r="GZY12" s="272"/>
      <c r="GZZ12" s="272"/>
      <c r="HAA12" s="272"/>
      <c r="HAE12" s="271"/>
      <c r="HAF12" s="271"/>
      <c r="HAG12" s="272"/>
      <c r="HAH12" s="272"/>
      <c r="HAI12" s="272"/>
      <c r="HAM12" s="271"/>
      <c r="HAN12" s="271"/>
      <c r="HAO12" s="272"/>
      <c r="HAP12" s="272"/>
      <c r="HAQ12" s="272"/>
      <c r="HAU12" s="271"/>
      <c r="HAV12" s="271"/>
      <c r="HAW12" s="272"/>
      <c r="HAX12" s="272"/>
      <c r="HAY12" s="272"/>
      <c r="HBC12" s="271"/>
      <c r="HBD12" s="271"/>
      <c r="HBE12" s="272"/>
      <c r="HBF12" s="272"/>
      <c r="HBG12" s="272"/>
      <c r="HBK12" s="271"/>
      <c r="HBL12" s="271"/>
      <c r="HBM12" s="272"/>
      <c r="HBN12" s="272"/>
      <c r="HBO12" s="272"/>
      <c r="HBS12" s="271"/>
      <c r="HBT12" s="271"/>
      <c r="HBU12" s="272"/>
      <c r="HBV12" s="272"/>
      <c r="HBW12" s="272"/>
      <c r="HCA12" s="271"/>
      <c r="HCB12" s="271"/>
      <c r="HCC12" s="272"/>
      <c r="HCD12" s="272"/>
      <c r="HCE12" s="272"/>
      <c r="HCI12" s="271"/>
      <c r="HCJ12" s="271"/>
      <c r="HCK12" s="272"/>
      <c r="HCL12" s="272"/>
      <c r="HCM12" s="272"/>
      <c r="HCQ12" s="271"/>
      <c r="HCR12" s="271"/>
      <c r="HCS12" s="272"/>
      <c r="HCT12" s="272"/>
      <c r="HCU12" s="272"/>
      <c r="HCY12" s="271"/>
      <c r="HCZ12" s="271"/>
      <c r="HDA12" s="272"/>
      <c r="HDB12" s="272"/>
      <c r="HDC12" s="272"/>
      <c r="HDG12" s="271"/>
      <c r="HDH12" s="271"/>
      <c r="HDI12" s="272"/>
      <c r="HDJ12" s="272"/>
      <c r="HDK12" s="272"/>
      <c r="HDO12" s="271"/>
      <c r="HDP12" s="271"/>
      <c r="HDQ12" s="272"/>
      <c r="HDR12" s="272"/>
      <c r="HDS12" s="272"/>
      <c r="HDW12" s="271"/>
      <c r="HDX12" s="271"/>
      <c r="HDY12" s="272"/>
      <c r="HDZ12" s="272"/>
      <c r="HEA12" s="272"/>
      <c r="HEE12" s="271"/>
      <c r="HEF12" s="271"/>
      <c r="HEG12" s="272"/>
      <c r="HEH12" s="272"/>
      <c r="HEI12" s="272"/>
      <c r="HEM12" s="271"/>
      <c r="HEN12" s="271"/>
      <c r="HEO12" s="272"/>
      <c r="HEP12" s="272"/>
      <c r="HEQ12" s="272"/>
      <c r="HEU12" s="271"/>
      <c r="HEV12" s="271"/>
      <c r="HEW12" s="272"/>
      <c r="HEX12" s="272"/>
      <c r="HEY12" s="272"/>
      <c r="HFC12" s="271"/>
      <c r="HFD12" s="271"/>
      <c r="HFE12" s="272"/>
      <c r="HFF12" s="272"/>
      <c r="HFG12" s="272"/>
      <c r="HFK12" s="271"/>
      <c r="HFL12" s="271"/>
      <c r="HFM12" s="272"/>
      <c r="HFN12" s="272"/>
      <c r="HFO12" s="272"/>
      <c r="HFS12" s="271"/>
      <c r="HFT12" s="271"/>
      <c r="HFU12" s="272"/>
      <c r="HFV12" s="272"/>
      <c r="HFW12" s="272"/>
      <c r="HGA12" s="271"/>
      <c r="HGB12" s="271"/>
      <c r="HGC12" s="272"/>
      <c r="HGD12" s="272"/>
      <c r="HGE12" s="272"/>
      <c r="HGI12" s="271"/>
      <c r="HGJ12" s="271"/>
      <c r="HGK12" s="272"/>
      <c r="HGL12" s="272"/>
      <c r="HGM12" s="272"/>
      <c r="HGQ12" s="271"/>
      <c r="HGR12" s="271"/>
      <c r="HGS12" s="272"/>
      <c r="HGT12" s="272"/>
      <c r="HGU12" s="272"/>
      <c r="HGY12" s="271"/>
      <c r="HGZ12" s="271"/>
      <c r="HHA12" s="272"/>
      <c r="HHB12" s="272"/>
      <c r="HHC12" s="272"/>
      <c r="HHG12" s="271"/>
      <c r="HHH12" s="271"/>
      <c r="HHI12" s="272"/>
      <c r="HHJ12" s="272"/>
      <c r="HHK12" s="272"/>
      <c r="HHO12" s="271"/>
      <c r="HHP12" s="271"/>
      <c r="HHQ12" s="272"/>
      <c r="HHR12" s="272"/>
      <c r="HHS12" s="272"/>
      <c r="HHW12" s="271"/>
      <c r="HHX12" s="271"/>
      <c r="HHY12" s="272"/>
      <c r="HHZ12" s="272"/>
      <c r="HIA12" s="272"/>
      <c r="HIE12" s="271"/>
      <c r="HIF12" s="271"/>
      <c r="HIG12" s="272"/>
      <c r="HIH12" s="272"/>
      <c r="HII12" s="272"/>
      <c r="HIM12" s="271"/>
      <c r="HIN12" s="271"/>
      <c r="HIO12" s="272"/>
      <c r="HIP12" s="272"/>
      <c r="HIQ12" s="272"/>
      <c r="HIU12" s="271"/>
      <c r="HIV12" s="271"/>
      <c r="HIW12" s="272"/>
      <c r="HIX12" s="272"/>
      <c r="HIY12" s="272"/>
      <c r="HJC12" s="271"/>
      <c r="HJD12" s="271"/>
      <c r="HJE12" s="272"/>
      <c r="HJF12" s="272"/>
      <c r="HJG12" s="272"/>
      <c r="HJK12" s="271"/>
      <c r="HJL12" s="271"/>
      <c r="HJM12" s="272"/>
      <c r="HJN12" s="272"/>
      <c r="HJO12" s="272"/>
      <c r="HJS12" s="271"/>
      <c r="HJT12" s="271"/>
      <c r="HJU12" s="272"/>
      <c r="HJV12" s="272"/>
      <c r="HJW12" s="272"/>
      <c r="HKA12" s="271"/>
      <c r="HKB12" s="271"/>
      <c r="HKC12" s="272"/>
      <c r="HKD12" s="272"/>
      <c r="HKE12" s="272"/>
      <c r="HKI12" s="271"/>
      <c r="HKJ12" s="271"/>
      <c r="HKK12" s="272"/>
      <c r="HKL12" s="272"/>
      <c r="HKM12" s="272"/>
      <c r="HKQ12" s="271"/>
      <c r="HKR12" s="271"/>
      <c r="HKS12" s="272"/>
      <c r="HKT12" s="272"/>
      <c r="HKU12" s="272"/>
      <c r="HKY12" s="271"/>
      <c r="HKZ12" s="271"/>
      <c r="HLA12" s="272"/>
      <c r="HLB12" s="272"/>
      <c r="HLC12" s="272"/>
      <c r="HLG12" s="271"/>
      <c r="HLH12" s="271"/>
      <c r="HLI12" s="272"/>
      <c r="HLJ12" s="272"/>
      <c r="HLK12" s="272"/>
      <c r="HLO12" s="271"/>
      <c r="HLP12" s="271"/>
      <c r="HLQ12" s="272"/>
      <c r="HLR12" s="272"/>
      <c r="HLS12" s="272"/>
      <c r="HLW12" s="271"/>
      <c r="HLX12" s="271"/>
      <c r="HLY12" s="272"/>
      <c r="HLZ12" s="272"/>
      <c r="HMA12" s="272"/>
      <c r="HME12" s="271"/>
      <c r="HMF12" s="271"/>
      <c r="HMG12" s="272"/>
      <c r="HMH12" s="272"/>
      <c r="HMI12" s="272"/>
      <c r="HMM12" s="271"/>
      <c r="HMN12" s="271"/>
      <c r="HMO12" s="272"/>
      <c r="HMP12" s="272"/>
      <c r="HMQ12" s="272"/>
      <c r="HMU12" s="271"/>
      <c r="HMV12" s="271"/>
      <c r="HMW12" s="272"/>
      <c r="HMX12" s="272"/>
      <c r="HMY12" s="272"/>
      <c r="HNC12" s="271"/>
      <c r="HND12" s="271"/>
      <c r="HNE12" s="272"/>
      <c r="HNF12" s="272"/>
      <c r="HNG12" s="272"/>
      <c r="HNK12" s="271"/>
      <c r="HNL12" s="271"/>
      <c r="HNM12" s="272"/>
      <c r="HNN12" s="272"/>
      <c r="HNO12" s="272"/>
      <c r="HNS12" s="271"/>
      <c r="HNT12" s="271"/>
      <c r="HNU12" s="272"/>
      <c r="HNV12" s="272"/>
      <c r="HNW12" s="272"/>
      <c r="HOA12" s="271"/>
      <c r="HOB12" s="271"/>
      <c r="HOC12" s="272"/>
      <c r="HOD12" s="272"/>
      <c r="HOE12" s="272"/>
      <c r="HOI12" s="271"/>
      <c r="HOJ12" s="271"/>
      <c r="HOK12" s="272"/>
      <c r="HOL12" s="272"/>
      <c r="HOM12" s="272"/>
      <c r="HOQ12" s="271"/>
      <c r="HOR12" s="271"/>
      <c r="HOS12" s="272"/>
      <c r="HOT12" s="272"/>
      <c r="HOU12" s="272"/>
      <c r="HOY12" s="271"/>
      <c r="HOZ12" s="271"/>
      <c r="HPA12" s="272"/>
      <c r="HPB12" s="272"/>
      <c r="HPC12" s="272"/>
      <c r="HPG12" s="271"/>
      <c r="HPH12" s="271"/>
      <c r="HPI12" s="272"/>
      <c r="HPJ12" s="272"/>
      <c r="HPK12" s="272"/>
      <c r="HPO12" s="271"/>
      <c r="HPP12" s="271"/>
      <c r="HPQ12" s="272"/>
      <c r="HPR12" s="272"/>
      <c r="HPS12" s="272"/>
      <c r="HPW12" s="271"/>
      <c r="HPX12" s="271"/>
      <c r="HPY12" s="272"/>
      <c r="HPZ12" s="272"/>
      <c r="HQA12" s="272"/>
      <c r="HQE12" s="271"/>
      <c r="HQF12" s="271"/>
      <c r="HQG12" s="272"/>
      <c r="HQH12" s="272"/>
      <c r="HQI12" s="272"/>
      <c r="HQM12" s="271"/>
      <c r="HQN12" s="271"/>
      <c r="HQO12" s="272"/>
      <c r="HQP12" s="272"/>
      <c r="HQQ12" s="272"/>
      <c r="HQU12" s="271"/>
      <c r="HQV12" s="271"/>
      <c r="HQW12" s="272"/>
      <c r="HQX12" s="272"/>
      <c r="HQY12" s="272"/>
      <c r="HRC12" s="271"/>
      <c r="HRD12" s="271"/>
      <c r="HRE12" s="272"/>
      <c r="HRF12" s="272"/>
      <c r="HRG12" s="272"/>
      <c r="HRK12" s="271"/>
      <c r="HRL12" s="271"/>
      <c r="HRM12" s="272"/>
      <c r="HRN12" s="272"/>
      <c r="HRO12" s="272"/>
      <c r="HRS12" s="271"/>
      <c r="HRT12" s="271"/>
      <c r="HRU12" s="272"/>
      <c r="HRV12" s="272"/>
      <c r="HRW12" s="272"/>
      <c r="HSA12" s="271"/>
      <c r="HSB12" s="271"/>
      <c r="HSC12" s="272"/>
      <c r="HSD12" s="272"/>
      <c r="HSE12" s="272"/>
      <c r="HSI12" s="271"/>
      <c r="HSJ12" s="271"/>
      <c r="HSK12" s="272"/>
      <c r="HSL12" s="272"/>
      <c r="HSM12" s="272"/>
      <c r="HSQ12" s="271"/>
      <c r="HSR12" s="271"/>
      <c r="HSS12" s="272"/>
      <c r="HST12" s="272"/>
      <c r="HSU12" s="272"/>
      <c r="HSY12" s="271"/>
      <c r="HSZ12" s="271"/>
      <c r="HTA12" s="272"/>
      <c r="HTB12" s="272"/>
      <c r="HTC12" s="272"/>
      <c r="HTG12" s="271"/>
      <c r="HTH12" s="271"/>
      <c r="HTI12" s="272"/>
      <c r="HTJ12" s="272"/>
      <c r="HTK12" s="272"/>
      <c r="HTO12" s="271"/>
      <c r="HTP12" s="271"/>
      <c r="HTQ12" s="272"/>
      <c r="HTR12" s="272"/>
      <c r="HTS12" s="272"/>
      <c r="HTW12" s="271"/>
      <c r="HTX12" s="271"/>
      <c r="HTY12" s="272"/>
      <c r="HTZ12" s="272"/>
      <c r="HUA12" s="272"/>
      <c r="HUE12" s="271"/>
      <c r="HUF12" s="271"/>
      <c r="HUG12" s="272"/>
      <c r="HUH12" s="272"/>
      <c r="HUI12" s="272"/>
      <c r="HUM12" s="271"/>
      <c r="HUN12" s="271"/>
      <c r="HUO12" s="272"/>
      <c r="HUP12" s="272"/>
      <c r="HUQ12" s="272"/>
      <c r="HUU12" s="271"/>
      <c r="HUV12" s="271"/>
      <c r="HUW12" s="272"/>
      <c r="HUX12" s="272"/>
      <c r="HUY12" s="272"/>
      <c r="HVC12" s="271"/>
      <c r="HVD12" s="271"/>
      <c r="HVE12" s="272"/>
      <c r="HVF12" s="272"/>
      <c r="HVG12" s="272"/>
      <c r="HVK12" s="271"/>
      <c r="HVL12" s="271"/>
      <c r="HVM12" s="272"/>
      <c r="HVN12" s="272"/>
      <c r="HVO12" s="272"/>
      <c r="HVS12" s="271"/>
      <c r="HVT12" s="271"/>
      <c r="HVU12" s="272"/>
      <c r="HVV12" s="272"/>
      <c r="HVW12" s="272"/>
      <c r="HWA12" s="271"/>
      <c r="HWB12" s="271"/>
      <c r="HWC12" s="272"/>
      <c r="HWD12" s="272"/>
      <c r="HWE12" s="272"/>
      <c r="HWI12" s="271"/>
      <c r="HWJ12" s="271"/>
      <c r="HWK12" s="272"/>
      <c r="HWL12" s="272"/>
      <c r="HWM12" s="272"/>
      <c r="HWQ12" s="271"/>
      <c r="HWR12" s="271"/>
      <c r="HWS12" s="272"/>
      <c r="HWT12" s="272"/>
      <c r="HWU12" s="272"/>
      <c r="HWY12" s="271"/>
      <c r="HWZ12" s="271"/>
      <c r="HXA12" s="272"/>
      <c r="HXB12" s="272"/>
      <c r="HXC12" s="272"/>
      <c r="HXG12" s="271"/>
      <c r="HXH12" s="271"/>
      <c r="HXI12" s="272"/>
      <c r="HXJ12" s="272"/>
      <c r="HXK12" s="272"/>
      <c r="HXO12" s="271"/>
      <c r="HXP12" s="271"/>
      <c r="HXQ12" s="272"/>
      <c r="HXR12" s="272"/>
      <c r="HXS12" s="272"/>
      <c r="HXW12" s="271"/>
      <c r="HXX12" s="271"/>
      <c r="HXY12" s="272"/>
      <c r="HXZ12" s="272"/>
      <c r="HYA12" s="272"/>
      <c r="HYE12" s="271"/>
      <c r="HYF12" s="271"/>
      <c r="HYG12" s="272"/>
      <c r="HYH12" s="272"/>
      <c r="HYI12" s="272"/>
      <c r="HYM12" s="271"/>
      <c r="HYN12" s="271"/>
      <c r="HYO12" s="272"/>
      <c r="HYP12" s="272"/>
      <c r="HYQ12" s="272"/>
      <c r="HYU12" s="271"/>
      <c r="HYV12" s="271"/>
      <c r="HYW12" s="272"/>
      <c r="HYX12" s="272"/>
      <c r="HYY12" s="272"/>
      <c r="HZC12" s="271"/>
      <c r="HZD12" s="271"/>
      <c r="HZE12" s="272"/>
      <c r="HZF12" s="272"/>
      <c r="HZG12" s="272"/>
      <c r="HZK12" s="271"/>
      <c r="HZL12" s="271"/>
      <c r="HZM12" s="272"/>
      <c r="HZN12" s="272"/>
      <c r="HZO12" s="272"/>
      <c r="HZS12" s="271"/>
      <c r="HZT12" s="271"/>
      <c r="HZU12" s="272"/>
      <c r="HZV12" s="272"/>
      <c r="HZW12" s="272"/>
      <c r="IAA12" s="271"/>
      <c r="IAB12" s="271"/>
      <c r="IAC12" s="272"/>
      <c r="IAD12" s="272"/>
      <c r="IAE12" s="272"/>
      <c r="IAI12" s="271"/>
      <c r="IAJ12" s="271"/>
      <c r="IAK12" s="272"/>
      <c r="IAL12" s="272"/>
      <c r="IAM12" s="272"/>
      <c r="IAQ12" s="271"/>
      <c r="IAR12" s="271"/>
      <c r="IAS12" s="272"/>
      <c r="IAT12" s="272"/>
      <c r="IAU12" s="272"/>
      <c r="IAY12" s="271"/>
      <c r="IAZ12" s="271"/>
      <c r="IBA12" s="272"/>
      <c r="IBB12" s="272"/>
      <c r="IBC12" s="272"/>
      <c r="IBG12" s="271"/>
      <c r="IBH12" s="271"/>
      <c r="IBI12" s="272"/>
      <c r="IBJ12" s="272"/>
      <c r="IBK12" s="272"/>
      <c r="IBO12" s="271"/>
      <c r="IBP12" s="271"/>
      <c r="IBQ12" s="272"/>
      <c r="IBR12" s="272"/>
      <c r="IBS12" s="272"/>
      <c r="IBW12" s="271"/>
      <c r="IBX12" s="271"/>
      <c r="IBY12" s="272"/>
      <c r="IBZ12" s="272"/>
      <c r="ICA12" s="272"/>
      <c r="ICE12" s="271"/>
      <c r="ICF12" s="271"/>
      <c r="ICG12" s="272"/>
      <c r="ICH12" s="272"/>
      <c r="ICI12" s="272"/>
      <c r="ICM12" s="271"/>
      <c r="ICN12" s="271"/>
      <c r="ICO12" s="272"/>
      <c r="ICP12" s="272"/>
      <c r="ICQ12" s="272"/>
      <c r="ICU12" s="271"/>
      <c r="ICV12" s="271"/>
      <c r="ICW12" s="272"/>
      <c r="ICX12" s="272"/>
      <c r="ICY12" s="272"/>
      <c r="IDC12" s="271"/>
      <c r="IDD12" s="271"/>
      <c r="IDE12" s="272"/>
      <c r="IDF12" s="272"/>
      <c r="IDG12" s="272"/>
      <c r="IDK12" s="271"/>
      <c r="IDL12" s="271"/>
      <c r="IDM12" s="272"/>
      <c r="IDN12" s="272"/>
      <c r="IDO12" s="272"/>
      <c r="IDS12" s="271"/>
      <c r="IDT12" s="271"/>
      <c r="IDU12" s="272"/>
      <c r="IDV12" s="272"/>
      <c r="IDW12" s="272"/>
      <c r="IEA12" s="271"/>
      <c r="IEB12" s="271"/>
      <c r="IEC12" s="272"/>
      <c r="IED12" s="272"/>
      <c r="IEE12" s="272"/>
      <c r="IEI12" s="271"/>
      <c r="IEJ12" s="271"/>
      <c r="IEK12" s="272"/>
      <c r="IEL12" s="272"/>
      <c r="IEM12" s="272"/>
      <c r="IEQ12" s="271"/>
      <c r="IER12" s="271"/>
      <c r="IES12" s="272"/>
      <c r="IET12" s="272"/>
      <c r="IEU12" s="272"/>
      <c r="IEY12" s="271"/>
      <c r="IEZ12" s="271"/>
      <c r="IFA12" s="272"/>
      <c r="IFB12" s="272"/>
      <c r="IFC12" s="272"/>
      <c r="IFG12" s="271"/>
      <c r="IFH12" s="271"/>
      <c r="IFI12" s="272"/>
      <c r="IFJ12" s="272"/>
      <c r="IFK12" s="272"/>
      <c r="IFO12" s="271"/>
      <c r="IFP12" s="271"/>
      <c r="IFQ12" s="272"/>
      <c r="IFR12" s="272"/>
      <c r="IFS12" s="272"/>
      <c r="IFW12" s="271"/>
      <c r="IFX12" s="271"/>
      <c r="IFY12" s="272"/>
      <c r="IFZ12" s="272"/>
      <c r="IGA12" s="272"/>
      <c r="IGE12" s="271"/>
      <c r="IGF12" s="271"/>
      <c r="IGG12" s="272"/>
      <c r="IGH12" s="272"/>
      <c r="IGI12" s="272"/>
      <c r="IGM12" s="271"/>
      <c r="IGN12" s="271"/>
      <c r="IGO12" s="272"/>
      <c r="IGP12" s="272"/>
      <c r="IGQ12" s="272"/>
      <c r="IGU12" s="271"/>
      <c r="IGV12" s="271"/>
      <c r="IGW12" s="272"/>
      <c r="IGX12" s="272"/>
      <c r="IGY12" s="272"/>
      <c r="IHC12" s="271"/>
      <c r="IHD12" s="271"/>
      <c r="IHE12" s="272"/>
      <c r="IHF12" s="272"/>
      <c r="IHG12" s="272"/>
      <c r="IHK12" s="271"/>
      <c r="IHL12" s="271"/>
      <c r="IHM12" s="272"/>
      <c r="IHN12" s="272"/>
      <c r="IHO12" s="272"/>
      <c r="IHS12" s="271"/>
      <c r="IHT12" s="271"/>
      <c r="IHU12" s="272"/>
      <c r="IHV12" s="272"/>
      <c r="IHW12" s="272"/>
      <c r="IIA12" s="271"/>
      <c r="IIB12" s="271"/>
      <c r="IIC12" s="272"/>
      <c r="IID12" s="272"/>
      <c r="IIE12" s="272"/>
      <c r="III12" s="271"/>
      <c r="IIJ12" s="271"/>
      <c r="IIK12" s="272"/>
      <c r="IIL12" s="272"/>
      <c r="IIM12" s="272"/>
      <c r="IIQ12" s="271"/>
      <c r="IIR12" s="271"/>
      <c r="IIS12" s="272"/>
      <c r="IIT12" s="272"/>
      <c r="IIU12" s="272"/>
      <c r="IIY12" s="271"/>
      <c r="IIZ12" s="271"/>
      <c r="IJA12" s="272"/>
      <c r="IJB12" s="272"/>
      <c r="IJC12" s="272"/>
      <c r="IJG12" s="271"/>
      <c r="IJH12" s="271"/>
      <c r="IJI12" s="272"/>
      <c r="IJJ12" s="272"/>
      <c r="IJK12" s="272"/>
      <c r="IJO12" s="271"/>
      <c r="IJP12" s="271"/>
      <c r="IJQ12" s="272"/>
      <c r="IJR12" s="272"/>
      <c r="IJS12" s="272"/>
      <c r="IJW12" s="271"/>
      <c r="IJX12" s="271"/>
      <c r="IJY12" s="272"/>
      <c r="IJZ12" s="272"/>
      <c r="IKA12" s="272"/>
      <c r="IKE12" s="271"/>
      <c r="IKF12" s="271"/>
      <c r="IKG12" s="272"/>
      <c r="IKH12" s="272"/>
      <c r="IKI12" s="272"/>
      <c r="IKM12" s="271"/>
      <c r="IKN12" s="271"/>
      <c r="IKO12" s="272"/>
      <c r="IKP12" s="272"/>
      <c r="IKQ12" s="272"/>
      <c r="IKU12" s="271"/>
      <c r="IKV12" s="271"/>
      <c r="IKW12" s="272"/>
      <c r="IKX12" s="272"/>
      <c r="IKY12" s="272"/>
      <c r="ILC12" s="271"/>
      <c r="ILD12" s="271"/>
      <c r="ILE12" s="272"/>
      <c r="ILF12" s="272"/>
      <c r="ILG12" s="272"/>
      <c r="ILK12" s="271"/>
      <c r="ILL12" s="271"/>
      <c r="ILM12" s="272"/>
      <c r="ILN12" s="272"/>
      <c r="ILO12" s="272"/>
      <c r="ILS12" s="271"/>
      <c r="ILT12" s="271"/>
      <c r="ILU12" s="272"/>
      <c r="ILV12" s="272"/>
      <c r="ILW12" s="272"/>
      <c r="IMA12" s="271"/>
      <c r="IMB12" s="271"/>
      <c r="IMC12" s="272"/>
      <c r="IMD12" s="272"/>
      <c r="IME12" s="272"/>
      <c r="IMI12" s="271"/>
      <c r="IMJ12" s="271"/>
      <c r="IMK12" s="272"/>
      <c r="IML12" s="272"/>
      <c r="IMM12" s="272"/>
      <c r="IMQ12" s="271"/>
      <c r="IMR12" s="271"/>
      <c r="IMS12" s="272"/>
      <c r="IMT12" s="272"/>
      <c r="IMU12" s="272"/>
      <c r="IMY12" s="271"/>
      <c r="IMZ12" s="271"/>
      <c r="INA12" s="272"/>
      <c r="INB12" s="272"/>
      <c r="INC12" s="272"/>
      <c r="ING12" s="271"/>
      <c r="INH12" s="271"/>
      <c r="INI12" s="272"/>
      <c r="INJ12" s="272"/>
      <c r="INK12" s="272"/>
      <c r="INO12" s="271"/>
      <c r="INP12" s="271"/>
      <c r="INQ12" s="272"/>
      <c r="INR12" s="272"/>
      <c r="INS12" s="272"/>
      <c r="INW12" s="271"/>
      <c r="INX12" s="271"/>
      <c r="INY12" s="272"/>
      <c r="INZ12" s="272"/>
      <c r="IOA12" s="272"/>
      <c r="IOE12" s="271"/>
      <c r="IOF12" s="271"/>
      <c r="IOG12" s="272"/>
      <c r="IOH12" s="272"/>
      <c r="IOI12" s="272"/>
      <c r="IOM12" s="271"/>
      <c r="ION12" s="271"/>
      <c r="IOO12" s="272"/>
      <c r="IOP12" s="272"/>
      <c r="IOQ12" s="272"/>
      <c r="IOU12" s="271"/>
      <c r="IOV12" s="271"/>
      <c r="IOW12" s="272"/>
      <c r="IOX12" s="272"/>
      <c r="IOY12" s="272"/>
      <c r="IPC12" s="271"/>
      <c r="IPD12" s="271"/>
      <c r="IPE12" s="272"/>
      <c r="IPF12" s="272"/>
      <c r="IPG12" s="272"/>
      <c r="IPK12" s="271"/>
      <c r="IPL12" s="271"/>
      <c r="IPM12" s="272"/>
      <c r="IPN12" s="272"/>
      <c r="IPO12" s="272"/>
      <c r="IPS12" s="271"/>
      <c r="IPT12" s="271"/>
      <c r="IPU12" s="272"/>
      <c r="IPV12" s="272"/>
      <c r="IPW12" s="272"/>
      <c r="IQA12" s="271"/>
      <c r="IQB12" s="271"/>
      <c r="IQC12" s="272"/>
      <c r="IQD12" s="272"/>
      <c r="IQE12" s="272"/>
      <c r="IQI12" s="271"/>
      <c r="IQJ12" s="271"/>
      <c r="IQK12" s="272"/>
      <c r="IQL12" s="272"/>
      <c r="IQM12" s="272"/>
      <c r="IQQ12" s="271"/>
      <c r="IQR12" s="271"/>
      <c r="IQS12" s="272"/>
      <c r="IQT12" s="272"/>
      <c r="IQU12" s="272"/>
      <c r="IQY12" s="271"/>
      <c r="IQZ12" s="271"/>
      <c r="IRA12" s="272"/>
      <c r="IRB12" s="272"/>
      <c r="IRC12" s="272"/>
      <c r="IRG12" s="271"/>
      <c r="IRH12" s="271"/>
      <c r="IRI12" s="272"/>
      <c r="IRJ12" s="272"/>
      <c r="IRK12" s="272"/>
      <c r="IRO12" s="271"/>
      <c r="IRP12" s="271"/>
      <c r="IRQ12" s="272"/>
      <c r="IRR12" s="272"/>
      <c r="IRS12" s="272"/>
      <c r="IRW12" s="271"/>
      <c r="IRX12" s="271"/>
      <c r="IRY12" s="272"/>
      <c r="IRZ12" s="272"/>
      <c r="ISA12" s="272"/>
      <c r="ISE12" s="271"/>
      <c r="ISF12" s="271"/>
      <c r="ISG12" s="272"/>
      <c r="ISH12" s="272"/>
      <c r="ISI12" s="272"/>
      <c r="ISM12" s="271"/>
      <c r="ISN12" s="271"/>
      <c r="ISO12" s="272"/>
      <c r="ISP12" s="272"/>
      <c r="ISQ12" s="272"/>
      <c r="ISU12" s="271"/>
      <c r="ISV12" s="271"/>
      <c r="ISW12" s="272"/>
      <c r="ISX12" s="272"/>
      <c r="ISY12" s="272"/>
      <c r="ITC12" s="271"/>
      <c r="ITD12" s="271"/>
      <c r="ITE12" s="272"/>
      <c r="ITF12" s="272"/>
      <c r="ITG12" s="272"/>
      <c r="ITK12" s="271"/>
      <c r="ITL12" s="271"/>
      <c r="ITM12" s="272"/>
      <c r="ITN12" s="272"/>
      <c r="ITO12" s="272"/>
      <c r="ITS12" s="271"/>
      <c r="ITT12" s="271"/>
      <c r="ITU12" s="272"/>
      <c r="ITV12" s="272"/>
      <c r="ITW12" s="272"/>
      <c r="IUA12" s="271"/>
      <c r="IUB12" s="271"/>
      <c r="IUC12" s="272"/>
      <c r="IUD12" s="272"/>
      <c r="IUE12" s="272"/>
      <c r="IUI12" s="271"/>
      <c r="IUJ12" s="271"/>
      <c r="IUK12" s="272"/>
      <c r="IUL12" s="272"/>
      <c r="IUM12" s="272"/>
      <c r="IUQ12" s="271"/>
      <c r="IUR12" s="271"/>
      <c r="IUS12" s="272"/>
      <c r="IUT12" s="272"/>
      <c r="IUU12" s="272"/>
      <c r="IUY12" s="271"/>
      <c r="IUZ12" s="271"/>
      <c r="IVA12" s="272"/>
      <c r="IVB12" s="272"/>
      <c r="IVC12" s="272"/>
      <c r="IVG12" s="271"/>
      <c r="IVH12" s="271"/>
      <c r="IVI12" s="272"/>
      <c r="IVJ12" s="272"/>
      <c r="IVK12" s="272"/>
      <c r="IVO12" s="271"/>
      <c r="IVP12" s="271"/>
      <c r="IVQ12" s="272"/>
      <c r="IVR12" s="272"/>
      <c r="IVS12" s="272"/>
      <c r="IVW12" s="271"/>
      <c r="IVX12" s="271"/>
      <c r="IVY12" s="272"/>
      <c r="IVZ12" s="272"/>
      <c r="IWA12" s="272"/>
      <c r="IWE12" s="271"/>
      <c r="IWF12" s="271"/>
      <c r="IWG12" s="272"/>
      <c r="IWH12" s="272"/>
      <c r="IWI12" s="272"/>
      <c r="IWM12" s="271"/>
      <c r="IWN12" s="271"/>
      <c r="IWO12" s="272"/>
      <c r="IWP12" s="272"/>
      <c r="IWQ12" s="272"/>
      <c r="IWU12" s="271"/>
      <c r="IWV12" s="271"/>
      <c r="IWW12" s="272"/>
      <c r="IWX12" s="272"/>
      <c r="IWY12" s="272"/>
      <c r="IXC12" s="271"/>
      <c r="IXD12" s="271"/>
      <c r="IXE12" s="272"/>
      <c r="IXF12" s="272"/>
      <c r="IXG12" s="272"/>
      <c r="IXK12" s="271"/>
      <c r="IXL12" s="271"/>
      <c r="IXM12" s="272"/>
      <c r="IXN12" s="272"/>
      <c r="IXO12" s="272"/>
      <c r="IXS12" s="271"/>
      <c r="IXT12" s="271"/>
      <c r="IXU12" s="272"/>
      <c r="IXV12" s="272"/>
      <c r="IXW12" s="272"/>
      <c r="IYA12" s="271"/>
      <c r="IYB12" s="271"/>
      <c r="IYC12" s="272"/>
      <c r="IYD12" s="272"/>
      <c r="IYE12" s="272"/>
      <c r="IYI12" s="271"/>
      <c r="IYJ12" s="271"/>
      <c r="IYK12" s="272"/>
      <c r="IYL12" s="272"/>
      <c r="IYM12" s="272"/>
      <c r="IYQ12" s="271"/>
      <c r="IYR12" s="271"/>
      <c r="IYS12" s="272"/>
      <c r="IYT12" s="272"/>
      <c r="IYU12" s="272"/>
      <c r="IYY12" s="271"/>
      <c r="IYZ12" s="271"/>
      <c r="IZA12" s="272"/>
      <c r="IZB12" s="272"/>
      <c r="IZC12" s="272"/>
      <c r="IZG12" s="271"/>
      <c r="IZH12" s="271"/>
      <c r="IZI12" s="272"/>
      <c r="IZJ12" s="272"/>
      <c r="IZK12" s="272"/>
      <c r="IZO12" s="271"/>
      <c r="IZP12" s="271"/>
      <c r="IZQ12" s="272"/>
      <c r="IZR12" s="272"/>
      <c r="IZS12" s="272"/>
      <c r="IZW12" s="271"/>
      <c r="IZX12" s="271"/>
      <c r="IZY12" s="272"/>
      <c r="IZZ12" s="272"/>
      <c r="JAA12" s="272"/>
      <c r="JAE12" s="271"/>
      <c r="JAF12" s="271"/>
      <c r="JAG12" s="272"/>
      <c r="JAH12" s="272"/>
      <c r="JAI12" s="272"/>
      <c r="JAM12" s="271"/>
      <c r="JAN12" s="271"/>
      <c r="JAO12" s="272"/>
      <c r="JAP12" s="272"/>
      <c r="JAQ12" s="272"/>
      <c r="JAU12" s="271"/>
      <c r="JAV12" s="271"/>
      <c r="JAW12" s="272"/>
      <c r="JAX12" s="272"/>
      <c r="JAY12" s="272"/>
      <c r="JBC12" s="271"/>
      <c r="JBD12" s="271"/>
      <c r="JBE12" s="272"/>
      <c r="JBF12" s="272"/>
      <c r="JBG12" s="272"/>
      <c r="JBK12" s="271"/>
      <c r="JBL12" s="271"/>
      <c r="JBM12" s="272"/>
      <c r="JBN12" s="272"/>
      <c r="JBO12" s="272"/>
      <c r="JBS12" s="271"/>
      <c r="JBT12" s="271"/>
      <c r="JBU12" s="272"/>
      <c r="JBV12" s="272"/>
      <c r="JBW12" s="272"/>
      <c r="JCA12" s="271"/>
      <c r="JCB12" s="271"/>
      <c r="JCC12" s="272"/>
      <c r="JCD12" s="272"/>
      <c r="JCE12" s="272"/>
      <c r="JCI12" s="271"/>
      <c r="JCJ12" s="271"/>
      <c r="JCK12" s="272"/>
      <c r="JCL12" s="272"/>
      <c r="JCM12" s="272"/>
      <c r="JCQ12" s="271"/>
      <c r="JCR12" s="271"/>
      <c r="JCS12" s="272"/>
      <c r="JCT12" s="272"/>
      <c r="JCU12" s="272"/>
      <c r="JCY12" s="271"/>
      <c r="JCZ12" s="271"/>
      <c r="JDA12" s="272"/>
      <c r="JDB12" s="272"/>
      <c r="JDC12" s="272"/>
      <c r="JDG12" s="271"/>
      <c r="JDH12" s="271"/>
      <c r="JDI12" s="272"/>
      <c r="JDJ12" s="272"/>
      <c r="JDK12" s="272"/>
      <c r="JDO12" s="271"/>
      <c r="JDP12" s="271"/>
      <c r="JDQ12" s="272"/>
      <c r="JDR12" s="272"/>
      <c r="JDS12" s="272"/>
      <c r="JDW12" s="271"/>
      <c r="JDX12" s="271"/>
      <c r="JDY12" s="272"/>
      <c r="JDZ12" s="272"/>
      <c r="JEA12" s="272"/>
      <c r="JEE12" s="271"/>
      <c r="JEF12" s="271"/>
      <c r="JEG12" s="272"/>
      <c r="JEH12" s="272"/>
      <c r="JEI12" s="272"/>
      <c r="JEM12" s="271"/>
      <c r="JEN12" s="271"/>
      <c r="JEO12" s="272"/>
      <c r="JEP12" s="272"/>
      <c r="JEQ12" s="272"/>
      <c r="JEU12" s="271"/>
      <c r="JEV12" s="271"/>
      <c r="JEW12" s="272"/>
      <c r="JEX12" s="272"/>
      <c r="JEY12" s="272"/>
      <c r="JFC12" s="271"/>
      <c r="JFD12" s="271"/>
      <c r="JFE12" s="272"/>
      <c r="JFF12" s="272"/>
      <c r="JFG12" s="272"/>
      <c r="JFK12" s="271"/>
      <c r="JFL12" s="271"/>
      <c r="JFM12" s="272"/>
      <c r="JFN12" s="272"/>
      <c r="JFO12" s="272"/>
      <c r="JFS12" s="271"/>
      <c r="JFT12" s="271"/>
      <c r="JFU12" s="272"/>
      <c r="JFV12" s="272"/>
      <c r="JFW12" s="272"/>
      <c r="JGA12" s="271"/>
      <c r="JGB12" s="271"/>
      <c r="JGC12" s="272"/>
      <c r="JGD12" s="272"/>
      <c r="JGE12" s="272"/>
      <c r="JGI12" s="271"/>
      <c r="JGJ12" s="271"/>
      <c r="JGK12" s="272"/>
      <c r="JGL12" s="272"/>
      <c r="JGM12" s="272"/>
      <c r="JGQ12" s="271"/>
      <c r="JGR12" s="271"/>
      <c r="JGS12" s="272"/>
      <c r="JGT12" s="272"/>
      <c r="JGU12" s="272"/>
      <c r="JGY12" s="271"/>
      <c r="JGZ12" s="271"/>
      <c r="JHA12" s="272"/>
      <c r="JHB12" s="272"/>
      <c r="JHC12" s="272"/>
      <c r="JHG12" s="271"/>
      <c r="JHH12" s="271"/>
      <c r="JHI12" s="272"/>
      <c r="JHJ12" s="272"/>
      <c r="JHK12" s="272"/>
      <c r="JHO12" s="271"/>
      <c r="JHP12" s="271"/>
      <c r="JHQ12" s="272"/>
      <c r="JHR12" s="272"/>
      <c r="JHS12" s="272"/>
      <c r="JHW12" s="271"/>
      <c r="JHX12" s="271"/>
      <c r="JHY12" s="272"/>
      <c r="JHZ12" s="272"/>
      <c r="JIA12" s="272"/>
      <c r="JIE12" s="271"/>
      <c r="JIF12" s="271"/>
      <c r="JIG12" s="272"/>
      <c r="JIH12" s="272"/>
      <c r="JII12" s="272"/>
      <c r="JIM12" s="271"/>
      <c r="JIN12" s="271"/>
      <c r="JIO12" s="272"/>
      <c r="JIP12" s="272"/>
      <c r="JIQ12" s="272"/>
      <c r="JIU12" s="271"/>
      <c r="JIV12" s="271"/>
      <c r="JIW12" s="272"/>
      <c r="JIX12" s="272"/>
      <c r="JIY12" s="272"/>
      <c r="JJC12" s="271"/>
      <c r="JJD12" s="271"/>
      <c r="JJE12" s="272"/>
      <c r="JJF12" s="272"/>
      <c r="JJG12" s="272"/>
      <c r="JJK12" s="271"/>
      <c r="JJL12" s="271"/>
      <c r="JJM12" s="272"/>
      <c r="JJN12" s="272"/>
      <c r="JJO12" s="272"/>
      <c r="JJS12" s="271"/>
      <c r="JJT12" s="271"/>
      <c r="JJU12" s="272"/>
      <c r="JJV12" s="272"/>
      <c r="JJW12" s="272"/>
      <c r="JKA12" s="271"/>
      <c r="JKB12" s="271"/>
      <c r="JKC12" s="272"/>
      <c r="JKD12" s="272"/>
      <c r="JKE12" s="272"/>
      <c r="JKI12" s="271"/>
      <c r="JKJ12" s="271"/>
      <c r="JKK12" s="272"/>
      <c r="JKL12" s="272"/>
      <c r="JKM12" s="272"/>
      <c r="JKQ12" s="271"/>
      <c r="JKR12" s="271"/>
      <c r="JKS12" s="272"/>
      <c r="JKT12" s="272"/>
      <c r="JKU12" s="272"/>
      <c r="JKY12" s="271"/>
      <c r="JKZ12" s="271"/>
      <c r="JLA12" s="272"/>
      <c r="JLB12" s="272"/>
      <c r="JLC12" s="272"/>
      <c r="JLG12" s="271"/>
      <c r="JLH12" s="271"/>
      <c r="JLI12" s="272"/>
      <c r="JLJ12" s="272"/>
      <c r="JLK12" s="272"/>
      <c r="JLO12" s="271"/>
      <c r="JLP12" s="271"/>
      <c r="JLQ12" s="272"/>
      <c r="JLR12" s="272"/>
      <c r="JLS12" s="272"/>
      <c r="JLW12" s="271"/>
      <c r="JLX12" s="271"/>
      <c r="JLY12" s="272"/>
      <c r="JLZ12" s="272"/>
      <c r="JMA12" s="272"/>
      <c r="JME12" s="271"/>
      <c r="JMF12" s="271"/>
      <c r="JMG12" s="272"/>
      <c r="JMH12" s="272"/>
      <c r="JMI12" s="272"/>
      <c r="JMM12" s="271"/>
      <c r="JMN12" s="271"/>
      <c r="JMO12" s="272"/>
      <c r="JMP12" s="272"/>
      <c r="JMQ12" s="272"/>
      <c r="JMU12" s="271"/>
      <c r="JMV12" s="271"/>
      <c r="JMW12" s="272"/>
      <c r="JMX12" s="272"/>
      <c r="JMY12" s="272"/>
      <c r="JNC12" s="271"/>
      <c r="JND12" s="271"/>
      <c r="JNE12" s="272"/>
      <c r="JNF12" s="272"/>
      <c r="JNG12" s="272"/>
      <c r="JNK12" s="271"/>
      <c r="JNL12" s="271"/>
      <c r="JNM12" s="272"/>
      <c r="JNN12" s="272"/>
      <c r="JNO12" s="272"/>
      <c r="JNS12" s="271"/>
      <c r="JNT12" s="271"/>
      <c r="JNU12" s="272"/>
      <c r="JNV12" s="272"/>
      <c r="JNW12" s="272"/>
      <c r="JOA12" s="271"/>
      <c r="JOB12" s="271"/>
      <c r="JOC12" s="272"/>
      <c r="JOD12" s="272"/>
      <c r="JOE12" s="272"/>
      <c r="JOI12" s="271"/>
      <c r="JOJ12" s="271"/>
      <c r="JOK12" s="272"/>
      <c r="JOL12" s="272"/>
      <c r="JOM12" s="272"/>
      <c r="JOQ12" s="271"/>
      <c r="JOR12" s="271"/>
      <c r="JOS12" s="272"/>
      <c r="JOT12" s="272"/>
      <c r="JOU12" s="272"/>
      <c r="JOY12" s="271"/>
      <c r="JOZ12" s="271"/>
      <c r="JPA12" s="272"/>
      <c r="JPB12" s="272"/>
      <c r="JPC12" s="272"/>
      <c r="JPG12" s="271"/>
      <c r="JPH12" s="271"/>
      <c r="JPI12" s="272"/>
      <c r="JPJ12" s="272"/>
      <c r="JPK12" s="272"/>
      <c r="JPO12" s="271"/>
      <c r="JPP12" s="271"/>
      <c r="JPQ12" s="272"/>
      <c r="JPR12" s="272"/>
      <c r="JPS12" s="272"/>
      <c r="JPW12" s="271"/>
      <c r="JPX12" s="271"/>
      <c r="JPY12" s="272"/>
      <c r="JPZ12" s="272"/>
      <c r="JQA12" s="272"/>
      <c r="JQE12" s="271"/>
      <c r="JQF12" s="271"/>
      <c r="JQG12" s="272"/>
      <c r="JQH12" s="272"/>
      <c r="JQI12" s="272"/>
      <c r="JQM12" s="271"/>
      <c r="JQN12" s="271"/>
      <c r="JQO12" s="272"/>
      <c r="JQP12" s="272"/>
      <c r="JQQ12" s="272"/>
      <c r="JQU12" s="271"/>
      <c r="JQV12" s="271"/>
      <c r="JQW12" s="272"/>
      <c r="JQX12" s="272"/>
      <c r="JQY12" s="272"/>
      <c r="JRC12" s="271"/>
      <c r="JRD12" s="271"/>
      <c r="JRE12" s="272"/>
      <c r="JRF12" s="272"/>
      <c r="JRG12" s="272"/>
      <c r="JRK12" s="271"/>
      <c r="JRL12" s="271"/>
      <c r="JRM12" s="272"/>
      <c r="JRN12" s="272"/>
      <c r="JRO12" s="272"/>
      <c r="JRS12" s="271"/>
      <c r="JRT12" s="271"/>
      <c r="JRU12" s="272"/>
      <c r="JRV12" s="272"/>
      <c r="JRW12" s="272"/>
      <c r="JSA12" s="271"/>
      <c r="JSB12" s="271"/>
      <c r="JSC12" s="272"/>
      <c r="JSD12" s="272"/>
      <c r="JSE12" s="272"/>
      <c r="JSI12" s="271"/>
      <c r="JSJ12" s="271"/>
      <c r="JSK12" s="272"/>
      <c r="JSL12" s="272"/>
      <c r="JSM12" s="272"/>
      <c r="JSQ12" s="271"/>
      <c r="JSR12" s="271"/>
      <c r="JSS12" s="272"/>
      <c r="JST12" s="272"/>
      <c r="JSU12" s="272"/>
      <c r="JSY12" s="271"/>
      <c r="JSZ12" s="271"/>
      <c r="JTA12" s="272"/>
      <c r="JTB12" s="272"/>
      <c r="JTC12" s="272"/>
      <c r="JTG12" s="271"/>
      <c r="JTH12" s="271"/>
      <c r="JTI12" s="272"/>
      <c r="JTJ12" s="272"/>
      <c r="JTK12" s="272"/>
      <c r="JTO12" s="271"/>
      <c r="JTP12" s="271"/>
      <c r="JTQ12" s="272"/>
      <c r="JTR12" s="272"/>
      <c r="JTS12" s="272"/>
      <c r="JTW12" s="271"/>
      <c r="JTX12" s="271"/>
      <c r="JTY12" s="272"/>
      <c r="JTZ12" s="272"/>
      <c r="JUA12" s="272"/>
      <c r="JUE12" s="271"/>
      <c r="JUF12" s="271"/>
      <c r="JUG12" s="272"/>
      <c r="JUH12" s="272"/>
      <c r="JUI12" s="272"/>
      <c r="JUM12" s="271"/>
      <c r="JUN12" s="271"/>
      <c r="JUO12" s="272"/>
      <c r="JUP12" s="272"/>
      <c r="JUQ12" s="272"/>
      <c r="JUU12" s="271"/>
      <c r="JUV12" s="271"/>
      <c r="JUW12" s="272"/>
      <c r="JUX12" s="272"/>
      <c r="JUY12" s="272"/>
      <c r="JVC12" s="271"/>
      <c r="JVD12" s="271"/>
      <c r="JVE12" s="272"/>
      <c r="JVF12" s="272"/>
      <c r="JVG12" s="272"/>
      <c r="JVK12" s="271"/>
      <c r="JVL12" s="271"/>
      <c r="JVM12" s="272"/>
      <c r="JVN12" s="272"/>
      <c r="JVO12" s="272"/>
      <c r="JVS12" s="271"/>
      <c r="JVT12" s="271"/>
      <c r="JVU12" s="272"/>
      <c r="JVV12" s="272"/>
      <c r="JVW12" s="272"/>
      <c r="JWA12" s="271"/>
      <c r="JWB12" s="271"/>
      <c r="JWC12" s="272"/>
      <c r="JWD12" s="272"/>
      <c r="JWE12" s="272"/>
      <c r="JWI12" s="271"/>
      <c r="JWJ12" s="271"/>
      <c r="JWK12" s="272"/>
      <c r="JWL12" s="272"/>
      <c r="JWM12" s="272"/>
      <c r="JWQ12" s="271"/>
      <c r="JWR12" s="271"/>
      <c r="JWS12" s="272"/>
      <c r="JWT12" s="272"/>
      <c r="JWU12" s="272"/>
      <c r="JWY12" s="271"/>
      <c r="JWZ12" s="271"/>
      <c r="JXA12" s="272"/>
      <c r="JXB12" s="272"/>
      <c r="JXC12" s="272"/>
      <c r="JXG12" s="271"/>
      <c r="JXH12" s="271"/>
      <c r="JXI12" s="272"/>
      <c r="JXJ12" s="272"/>
      <c r="JXK12" s="272"/>
      <c r="JXO12" s="271"/>
      <c r="JXP12" s="271"/>
      <c r="JXQ12" s="272"/>
      <c r="JXR12" s="272"/>
      <c r="JXS12" s="272"/>
      <c r="JXW12" s="271"/>
      <c r="JXX12" s="271"/>
      <c r="JXY12" s="272"/>
      <c r="JXZ12" s="272"/>
      <c r="JYA12" s="272"/>
      <c r="JYE12" s="271"/>
      <c r="JYF12" s="271"/>
      <c r="JYG12" s="272"/>
      <c r="JYH12" s="272"/>
      <c r="JYI12" s="272"/>
      <c r="JYM12" s="271"/>
      <c r="JYN12" s="271"/>
      <c r="JYO12" s="272"/>
      <c r="JYP12" s="272"/>
      <c r="JYQ12" s="272"/>
      <c r="JYU12" s="271"/>
      <c r="JYV12" s="271"/>
      <c r="JYW12" s="272"/>
      <c r="JYX12" s="272"/>
      <c r="JYY12" s="272"/>
      <c r="JZC12" s="271"/>
      <c r="JZD12" s="271"/>
      <c r="JZE12" s="272"/>
      <c r="JZF12" s="272"/>
      <c r="JZG12" s="272"/>
      <c r="JZK12" s="271"/>
      <c r="JZL12" s="271"/>
      <c r="JZM12" s="272"/>
      <c r="JZN12" s="272"/>
      <c r="JZO12" s="272"/>
      <c r="JZS12" s="271"/>
      <c r="JZT12" s="271"/>
      <c r="JZU12" s="272"/>
      <c r="JZV12" s="272"/>
      <c r="JZW12" s="272"/>
      <c r="KAA12" s="271"/>
      <c r="KAB12" s="271"/>
      <c r="KAC12" s="272"/>
      <c r="KAD12" s="272"/>
      <c r="KAE12" s="272"/>
      <c r="KAI12" s="271"/>
      <c r="KAJ12" s="271"/>
      <c r="KAK12" s="272"/>
      <c r="KAL12" s="272"/>
      <c r="KAM12" s="272"/>
      <c r="KAQ12" s="271"/>
      <c r="KAR12" s="271"/>
      <c r="KAS12" s="272"/>
      <c r="KAT12" s="272"/>
      <c r="KAU12" s="272"/>
      <c r="KAY12" s="271"/>
      <c r="KAZ12" s="271"/>
      <c r="KBA12" s="272"/>
      <c r="KBB12" s="272"/>
      <c r="KBC12" s="272"/>
      <c r="KBG12" s="271"/>
      <c r="KBH12" s="271"/>
      <c r="KBI12" s="272"/>
      <c r="KBJ12" s="272"/>
      <c r="KBK12" s="272"/>
      <c r="KBO12" s="271"/>
      <c r="KBP12" s="271"/>
      <c r="KBQ12" s="272"/>
      <c r="KBR12" s="272"/>
      <c r="KBS12" s="272"/>
      <c r="KBW12" s="271"/>
      <c r="KBX12" s="271"/>
      <c r="KBY12" s="272"/>
      <c r="KBZ12" s="272"/>
      <c r="KCA12" s="272"/>
      <c r="KCE12" s="271"/>
      <c r="KCF12" s="271"/>
      <c r="KCG12" s="272"/>
      <c r="KCH12" s="272"/>
      <c r="KCI12" s="272"/>
      <c r="KCM12" s="271"/>
      <c r="KCN12" s="271"/>
      <c r="KCO12" s="272"/>
      <c r="KCP12" s="272"/>
      <c r="KCQ12" s="272"/>
      <c r="KCU12" s="271"/>
      <c r="KCV12" s="271"/>
      <c r="KCW12" s="272"/>
      <c r="KCX12" s="272"/>
      <c r="KCY12" s="272"/>
      <c r="KDC12" s="271"/>
      <c r="KDD12" s="271"/>
      <c r="KDE12" s="272"/>
      <c r="KDF12" s="272"/>
      <c r="KDG12" s="272"/>
      <c r="KDK12" s="271"/>
      <c r="KDL12" s="271"/>
      <c r="KDM12" s="272"/>
      <c r="KDN12" s="272"/>
      <c r="KDO12" s="272"/>
      <c r="KDS12" s="271"/>
      <c r="KDT12" s="271"/>
      <c r="KDU12" s="272"/>
      <c r="KDV12" s="272"/>
      <c r="KDW12" s="272"/>
      <c r="KEA12" s="271"/>
      <c r="KEB12" s="271"/>
      <c r="KEC12" s="272"/>
      <c r="KED12" s="272"/>
      <c r="KEE12" s="272"/>
      <c r="KEI12" s="271"/>
      <c r="KEJ12" s="271"/>
      <c r="KEK12" s="272"/>
      <c r="KEL12" s="272"/>
      <c r="KEM12" s="272"/>
      <c r="KEQ12" s="271"/>
      <c r="KER12" s="271"/>
      <c r="KES12" s="272"/>
      <c r="KET12" s="272"/>
      <c r="KEU12" s="272"/>
      <c r="KEY12" s="271"/>
      <c r="KEZ12" s="271"/>
      <c r="KFA12" s="272"/>
      <c r="KFB12" s="272"/>
      <c r="KFC12" s="272"/>
      <c r="KFG12" s="271"/>
      <c r="KFH12" s="271"/>
      <c r="KFI12" s="272"/>
      <c r="KFJ12" s="272"/>
      <c r="KFK12" s="272"/>
      <c r="KFO12" s="271"/>
      <c r="KFP12" s="271"/>
      <c r="KFQ12" s="272"/>
      <c r="KFR12" s="272"/>
      <c r="KFS12" s="272"/>
      <c r="KFW12" s="271"/>
      <c r="KFX12" s="271"/>
      <c r="KFY12" s="272"/>
      <c r="KFZ12" s="272"/>
      <c r="KGA12" s="272"/>
      <c r="KGE12" s="271"/>
      <c r="KGF12" s="271"/>
      <c r="KGG12" s="272"/>
      <c r="KGH12" s="272"/>
      <c r="KGI12" s="272"/>
      <c r="KGM12" s="271"/>
      <c r="KGN12" s="271"/>
      <c r="KGO12" s="272"/>
      <c r="KGP12" s="272"/>
      <c r="KGQ12" s="272"/>
      <c r="KGU12" s="271"/>
      <c r="KGV12" s="271"/>
      <c r="KGW12" s="272"/>
      <c r="KGX12" s="272"/>
      <c r="KGY12" s="272"/>
      <c r="KHC12" s="271"/>
      <c r="KHD12" s="271"/>
      <c r="KHE12" s="272"/>
      <c r="KHF12" s="272"/>
      <c r="KHG12" s="272"/>
      <c r="KHK12" s="271"/>
      <c r="KHL12" s="271"/>
      <c r="KHM12" s="272"/>
      <c r="KHN12" s="272"/>
      <c r="KHO12" s="272"/>
      <c r="KHS12" s="271"/>
      <c r="KHT12" s="271"/>
      <c r="KHU12" s="272"/>
      <c r="KHV12" s="272"/>
      <c r="KHW12" s="272"/>
      <c r="KIA12" s="271"/>
      <c r="KIB12" s="271"/>
      <c r="KIC12" s="272"/>
      <c r="KID12" s="272"/>
      <c r="KIE12" s="272"/>
      <c r="KII12" s="271"/>
      <c r="KIJ12" s="271"/>
      <c r="KIK12" s="272"/>
      <c r="KIL12" s="272"/>
      <c r="KIM12" s="272"/>
      <c r="KIQ12" s="271"/>
      <c r="KIR12" s="271"/>
      <c r="KIS12" s="272"/>
      <c r="KIT12" s="272"/>
      <c r="KIU12" s="272"/>
      <c r="KIY12" s="271"/>
      <c r="KIZ12" s="271"/>
      <c r="KJA12" s="272"/>
      <c r="KJB12" s="272"/>
      <c r="KJC12" s="272"/>
      <c r="KJG12" s="271"/>
      <c r="KJH12" s="271"/>
      <c r="KJI12" s="272"/>
      <c r="KJJ12" s="272"/>
      <c r="KJK12" s="272"/>
      <c r="KJO12" s="271"/>
      <c r="KJP12" s="271"/>
      <c r="KJQ12" s="272"/>
      <c r="KJR12" s="272"/>
      <c r="KJS12" s="272"/>
      <c r="KJW12" s="271"/>
      <c r="KJX12" s="271"/>
      <c r="KJY12" s="272"/>
      <c r="KJZ12" s="272"/>
      <c r="KKA12" s="272"/>
      <c r="KKE12" s="271"/>
      <c r="KKF12" s="271"/>
      <c r="KKG12" s="272"/>
      <c r="KKH12" s="272"/>
      <c r="KKI12" s="272"/>
      <c r="KKM12" s="271"/>
      <c r="KKN12" s="271"/>
      <c r="KKO12" s="272"/>
      <c r="KKP12" s="272"/>
      <c r="KKQ12" s="272"/>
      <c r="KKU12" s="271"/>
      <c r="KKV12" s="271"/>
      <c r="KKW12" s="272"/>
      <c r="KKX12" s="272"/>
      <c r="KKY12" s="272"/>
      <c r="KLC12" s="271"/>
      <c r="KLD12" s="271"/>
      <c r="KLE12" s="272"/>
      <c r="KLF12" s="272"/>
      <c r="KLG12" s="272"/>
      <c r="KLK12" s="271"/>
      <c r="KLL12" s="271"/>
      <c r="KLM12" s="272"/>
      <c r="KLN12" s="272"/>
      <c r="KLO12" s="272"/>
      <c r="KLS12" s="271"/>
      <c r="KLT12" s="271"/>
      <c r="KLU12" s="272"/>
      <c r="KLV12" s="272"/>
      <c r="KLW12" s="272"/>
      <c r="KMA12" s="271"/>
      <c r="KMB12" s="271"/>
      <c r="KMC12" s="272"/>
      <c r="KMD12" s="272"/>
      <c r="KME12" s="272"/>
      <c r="KMI12" s="271"/>
      <c r="KMJ12" s="271"/>
      <c r="KMK12" s="272"/>
      <c r="KML12" s="272"/>
      <c r="KMM12" s="272"/>
      <c r="KMQ12" s="271"/>
      <c r="KMR12" s="271"/>
      <c r="KMS12" s="272"/>
      <c r="KMT12" s="272"/>
      <c r="KMU12" s="272"/>
      <c r="KMY12" s="271"/>
      <c r="KMZ12" s="271"/>
      <c r="KNA12" s="272"/>
      <c r="KNB12" s="272"/>
      <c r="KNC12" s="272"/>
      <c r="KNG12" s="271"/>
      <c r="KNH12" s="271"/>
      <c r="KNI12" s="272"/>
      <c r="KNJ12" s="272"/>
      <c r="KNK12" s="272"/>
      <c r="KNO12" s="271"/>
      <c r="KNP12" s="271"/>
      <c r="KNQ12" s="272"/>
      <c r="KNR12" s="272"/>
      <c r="KNS12" s="272"/>
      <c r="KNW12" s="271"/>
      <c r="KNX12" s="271"/>
      <c r="KNY12" s="272"/>
      <c r="KNZ12" s="272"/>
      <c r="KOA12" s="272"/>
      <c r="KOE12" s="271"/>
      <c r="KOF12" s="271"/>
      <c r="KOG12" s="272"/>
      <c r="KOH12" s="272"/>
      <c r="KOI12" s="272"/>
      <c r="KOM12" s="271"/>
      <c r="KON12" s="271"/>
      <c r="KOO12" s="272"/>
      <c r="KOP12" s="272"/>
      <c r="KOQ12" s="272"/>
      <c r="KOU12" s="271"/>
      <c r="KOV12" s="271"/>
      <c r="KOW12" s="272"/>
      <c r="KOX12" s="272"/>
      <c r="KOY12" s="272"/>
      <c r="KPC12" s="271"/>
      <c r="KPD12" s="271"/>
      <c r="KPE12" s="272"/>
      <c r="KPF12" s="272"/>
      <c r="KPG12" s="272"/>
      <c r="KPK12" s="271"/>
      <c r="KPL12" s="271"/>
      <c r="KPM12" s="272"/>
      <c r="KPN12" s="272"/>
      <c r="KPO12" s="272"/>
      <c r="KPS12" s="271"/>
      <c r="KPT12" s="271"/>
      <c r="KPU12" s="272"/>
      <c r="KPV12" s="272"/>
      <c r="KPW12" s="272"/>
      <c r="KQA12" s="271"/>
      <c r="KQB12" s="271"/>
      <c r="KQC12" s="272"/>
      <c r="KQD12" s="272"/>
      <c r="KQE12" s="272"/>
      <c r="KQI12" s="271"/>
      <c r="KQJ12" s="271"/>
      <c r="KQK12" s="272"/>
      <c r="KQL12" s="272"/>
      <c r="KQM12" s="272"/>
      <c r="KQQ12" s="271"/>
      <c r="KQR12" s="271"/>
      <c r="KQS12" s="272"/>
      <c r="KQT12" s="272"/>
      <c r="KQU12" s="272"/>
      <c r="KQY12" s="271"/>
      <c r="KQZ12" s="271"/>
      <c r="KRA12" s="272"/>
      <c r="KRB12" s="272"/>
      <c r="KRC12" s="272"/>
      <c r="KRG12" s="271"/>
      <c r="KRH12" s="271"/>
      <c r="KRI12" s="272"/>
      <c r="KRJ12" s="272"/>
      <c r="KRK12" s="272"/>
      <c r="KRO12" s="271"/>
      <c r="KRP12" s="271"/>
      <c r="KRQ12" s="272"/>
      <c r="KRR12" s="272"/>
      <c r="KRS12" s="272"/>
      <c r="KRW12" s="271"/>
      <c r="KRX12" s="271"/>
      <c r="KRY12" s="272"/>
      <c r="KRZ12" s="272"/>
      <c r="KSA12" s="272"/>
      <c r="KSE12" s="271"/>
      <c r="KSF12" s="271"/>
      <c r="KSG12" s="272"/>
      <c r="KSH12" s="272"/>
      <c r="KSI12" s="272"/>
      <c r="KSM12" s="271"/>
      <c r="KSN12" s="271"/>
      <c r="KSO12" s="272"/>
      <c r="KSP12" s="272"/>
      <c r="KSQ12" s="272"/>
      <c r="KSU12" s="271"/>
      <c r="KSV12" s="271"/>
      <c r="KSW12" s="272"/>
      <c r="KSX12" s="272"/>
      <c r="KSY12" s="272"/>
      <c r="KTC12" s="271"/>
      <c r="KTD12" s="271"/>
      <c r="KTE12" s="272"/>
      <c r="KTF12" s="272"/>
      <c r="KTG12" s="272"/>
      <c r="KTK12" s="271"/>
      <c r="KTL12" s="271"/>
      <c r="KTM12" s="272"/>
      <c r="KTN12" s="272"/>
      <c r="KTO12" s="272"/>
      <c r="KTS12" s="271"/>
      <c r="KTT12" s="271"/>
      <c r="KTU12" s="272"/>
      <c r="KTV12" s="272"/>
      <c r="KTW12" s="272"/>
      <c r="KUA12" s="271"/>
      <c r="KUB12" s="271"/>
      <c r="KUC12" s="272"/>
      <c r="KUD12" s="272"/>
      <c r="KUE12" s="272"/>
      <c r="KUI12" s="271"/>
      <c r="KUJ12" s="271"/>
      <c r="KUK12" s="272"/>
      <c r="KUL12" s="272"/>
      <c r="KUM12" s="272"/>
      <c r="KUQ12" s="271"/>
      <c r="KUR12" s="271"/>
      <c r="KUS12" s="272"/>
      <c r="KUT12" s="272"/>
      <c r="KUU12" s="272"/>
      <c r="KUY12" s="271"/>
      <c r="KUZ12" s="271"/>
      <c r="KVA12" s="272"/>
      <c r="KVB12" s="272"/>
      <c r="KVC12" s="272"/>
      <c r="KVG12" s="271"/>
      <c r="KVH12" s="271"/>
      <c r="KVI12" s="272"/>
      <c r="KVJ12" s="272"/>
      <c r="KVK12" s="272"/>
      <c r="KVO12" s="271"/>
      <c r="KVP12" s="271"/>
      <c r="KVQ12" s="272"/>
      <c r="KVR12" s="272"/>
      <c r="KVS12" s="272"/>
      <c r="KVW12" s="271"/>
      <c r="KVX12" s="271"/>
      <c r="KVY12" s="272"/>
      <c r="KVZ12" s="272"/>
      <c r="KWA12" s="272"/>
      <c r="KWE12" s="271"/>
      <c r="KWF12" s="271"/>
      <c r="KWG12" s="272"/>
      <c r="KWH12" s="272"/>
      <c r="KWI12" s="272"/>
      <c r="KWM12" s="271"/>
      <c r="KWN12" s="271"/>
      <c r="KWO12" s="272"/>
      <c r="KWP12" s="272"/>
      <c r="KWQ12" s="272"/>
      <c r="KWU12" s="271"/>
      <c r="KWV12" s="271"/>
      <c r="KWW12" s="272"/>
      <c r="KWX12" s="272"/>
      <c r="KWY12" s="272"/>
      <c r="KXC12" s="271"/>
      <c r="KXD12" s="271"/>
      <c r="KXE12" s="272"/>
      <c r="KXF12" s="272"/>
      <c r="KXG12" s="272"/>
      <c r="KXK12" s="271"/>
      <c r="KXL12" s="271"/>
      <c r="KXM12" s="272"/>
      <c r="KXN12" s="272"/>
      <c r="KXO12" s="272"/>
      <c r="KXS12" s="271"/>
      <c r="KXT12" s="271"/>
      <c r="KXU12" s="272"/>
      <c r="KXV12" s="272"/>
      <c r="KXW12" s="272"/>
      <c r="KYA12" s="271"/>
      <c r="KYB12" s="271"/>
      <c r="KYC12" s="272"/>
      <c r="KYD12" s="272"/>
      <c r="KYE12" s="272"/>
      <c r="KYI12" s="271"/>
      <c r="KYJ12" s="271"/>
      <c r="KYK12" s="272"/>
      <c r="KYL12" s="272"/>
      <c r="KYM12" s="272"/>
      <c r="KYQ12" s="271"/>
      <c r="KYR12" s="271"/>
      <c r="KYS12" s="272"/>
      <c r="KYT12" s="272"/>
      <c r="KYU12" s="272"/>
      <c r="KYY12" s="271"/>
      <c r="KYZ12" s="271"/>
      <c r="KZA12" s="272"/>
      <c r="KZB12" s="272"/>
      <c r="KZC12" s="272"/>
      <c r="KZG12" s="271"/>
      <c r="KZH12" s="271"/>
      <c r="KZI12" s="272"/>
      <c r="KZJ12" s="272"/>
      <c r="KZK12" s="272"/>
      <c r="KZO12" s="271"/>
      <c r="KZP12" s="271"/>
      <c r="KZQ12" s="272"/>
      <c r="KZR12" s="272"/>
      <c r="KZS12" s="272"/>
      <c r="KZW12" s="271"/>
      <c r="KZX12" s="271"/>
      <c r="KZY12" s="272"/>
      <c r="KZZ12" s="272"/>
      <c r="LAA12" s="272"/>
      <c r="LAE12" s="271"/>
      <c r="LAF12" s="271"/>
      <c r="LAG12" s="272"/>
      <c r="LAH12" s="272"/>
      <c r="LAI12" s="272"/>
      <c r="LAM12" s="271"/>
      <c r="LAN12" s="271"/>
      <c r="LAO12" s="272"/>
      <c r="LAP12" s="272"/>
      <c r="LAQ12" s="272"/>
      <c r="LAU12" s="271"/>
      <c r="LAV12" s="271"/>
      <c r="LAW12" s="272"/>
      <c r="LAX12" s="272"/>
      <c r="LAY12" s="272"/>
      <c r="LBC12" s="271"/>
      <c r="LBD12" s="271"/>
      <c r="LBE12" s="272"/>
      <c r="LBF12" s="272"/>
      <c r="LBG12" s="272"/>
      <c r="LBK12" s="271"/>
      <c r="LBL12" s="271"/>
      <c r="LBM12" s="272"/>
      <c r="LBN12" s="272"/>
      <c r="LBO12" s="272"/>
      <c r="LBS12" s="271"/>
      <c r="LBT12" s="271"/>
      <c r="LBU12" s="272"/>
      <c r="LBV12" s="272"/>
      <c r="LBW12" s="272"/>
      <c r="LCA12" s="271"/>
      <c r="LCB12" s="271"/>
      <c r="LCC12" s="272"/>
      <c r="LCD12" s="272"/>
      <c r="LCE12" s="272"/>
      <c r="LCI12" s="271"/>
      <c r="LCJ12" s="271"/>
      <c r="LCK12" s="272"/>
      <c r="LCL12" s="272"/>
      <c r="LCM12" s="272"/>
      <c r="LCQ12" s="271"/>
      <c r="LCR12" s="271"/>
      <c r="LCS12" s="272"/>
      <c r="LCT12" s="272"/>
      <c r="LCU12" s="272"/>
      <c r="LCY12" s="271"/>
      <c r="LCZ12" s="271"/>
      <c r="LDA12" s="272"/>
      <c r="LDB12" s="272"/>
      <c r="LDC12" s="272"/>
      <c r="LDG12" s="271"/>
      <c r="LDH12" s="271"/>
      <c r="LDI12" s="272"/>
      <c r="LDJ12" s="272"/>
      <c r="LDK12" s="272"/>
      <c r="LDO12" s="271"/>
      <c r="LDP12" s="271"/>
      <c r="LDQ12" s="272"/>
      <c r="LDR12" s="272"/>
      <c r="LDS12" s="272"/>
      <c r="LDW12" s="271"/>
      <c r="LDX12" s="271"/>
      <c r="LDY12" s="272"/>
      <c r="LDZ12" s="272"/>
      <c r="LEA12" s="272"/>
      <c r="LEE12" s="271"/>
      <c r="LEF12" s="271"/>
      <c r="LEG12" s="272"/>
      <c r="LEH12" s="272"/>
      <c r="LEI12" s="272"/>
      <c r="LEM12" s="271"/>
      <c r="LEN12" s="271"/>
      <c r="LEO12" s="272"/>
      <c r="LEP12" s="272"/>
      <c r="LEQ12" s="272"/>
      <c r="LEU12" s="271"/>
      <c r="LEV12" s="271"/>
      <c r="LEW12" s="272"/>
      <c r="LEX12" s="272"/>
      <c r="LEY12" s="272"/>
      <c r="LFC12" s="271"/>
      <c r="LFD12" s="271"/>
      <c r="LFE12" s="272"/>
      <c r="LFF12" s="272"/>
      <c r="LFG12" s="272"/>
      <c r="LFK12" s="271"/>
      <c r="LFL12" s="271"/>
      <c r="LFM12" s="272"/>
      <c r="LFN12" s="272"/>
      <c r="LFO12" s="272"/>
      <c r="LFS12" s="271"/>
      <c r="LFT12" s="271"/>
      <c r="LFU12" s="272"/>
      <c r="LFV12" s="272"/>
      <c r="LFW12" s="272"/>
      <c r="LGA12" s="271"/>
      <c r="LGB12" s="271"/>
      <c r="LGC12" s="272"/>
      <c r="LGD12" s="272"/>
      <c r="LGE12" s="272"/>
      <c r="LGI12" s="271"/>
      <c r="LGJ12" s="271"/>
      <c r="LGK12" s="272"/>
      <c r="LGL12" s="272"/>
      <c r="LGM12" s="272"/>
      <c r="LGQ12" s="271"/>
      <c r="LGR12" s="271"/>
      <c r="LGS12" s="272"/>
      <c r="LGT12" s="272"/>
      <c r="LGU12" s="272"/>
      <c r="LGY12" s="271"/>
      <c r="LGZ12" s="271"/>
      <c r="LHA12" s="272"/>
      <c r="LHB12" s="272"/>
      <c r="LHC12" s="272"/>
      <c r="LHG12" s="271"/>
      <c r="LHH12" s="271"/>
      <c r="LHI12" s="272"/>
      <c r="LHJ12" s="272"/>
      <c r="LHK12" s="272"/>
      <c r="LHO12" s="271"/>
      <c r="LHP12" s="271"/>
      <c r="LHQ12" s="272"/>
      <c r="LHR12" s="272"/>
      <c r="LHS12" s="272"/>
      <c r="LHW12" s="271"/>
      <c r="LHX12" s="271"/>
      <c r="LHY12" s="272"/>
      <c r="LHZ12" s="272"/>
      <c r="LIA12" s="272"/>
      <c r="LIE12" s="271"/>
      <c r="LIF12" s="271"/>
      <c r="LIG12" s="272"/>
      <c r="LIH12" s="272"/>
      <c r="LII12" s="272"/>
      <c r="LIM12" s="271"/>
      <c r="LIN12" s="271"/>
      <c r="LIO12" s="272"/>
      <c r="LIP12" s="272"/>
      <c r="LIQ12" s="272"/>
      <c r="LIU12" s="271"/>
      <c r="LIV12" s="271"/>
      <c r="LIW12" s="272"/>
      <c r="LIX12" s="272"/>
      <c r="LIY12" s="272"/>
      <c r="LJC12" s="271"/>
      <c r="LJD12" s="271"/>
      <c r="LJE12" s="272"/>
      <c r="LJF12" s="272"/>
      <c r="LJG12" s="272"/>
      <c r="LJK12" s="271"/>
      <c r="LJL12" s="271"/>
      <c r="LJM12" s="272"/>
      <c r="LJN12" s="272"/>
      <c r="LJO12" s="272"/>
      <c r="LJS12" s="271"/>
      <c r="LJT12" s="271"/>
      <c r="LJU12" s="272"/>
      <c r="LJV12" s="272"/>
      <c r="LJW12" s="272"/>
      <c r="LKA12" s="271"/>
      <c r="LKB12" s="271"/>
      <c r="LKC12" s="272"/>
      <c r="LKD12" s="272"/>
      <c r="LKE12" s="272"/>
      <c r="LKI12" s="271"/>
      <c r="LKJ12" s="271"/>
      <c r="LKK12" s="272"/>
      <c r="LKL12" s="272"/>
      <c r="LKM12" s="272"/>
      <c r="LKQ12" s="271"/>
      <c r="LKR12" s="271"/>
      <c r="LKS12" s="272"/>
      <c r="LKT12" s="272"/>
      <c r="LKU12" s="272"/>
      <c r="LKY12" s="271"/>
      <c r="LKZ12" s="271"/>
      <c r="LLA12" s="272"/>
      <c r="LLB12" s="272"/>
      <c r="LLC12" s="272"/>
      <c r="LLG12" s="271"/>
      <c r="LLH12" s="271"/>
      <c r="LLI12" s="272"/>
      <c r="LLJ12" s="272"/>
      <c r="LLK12" s="272"/>
      <c r="LLO12" s="271"/>
      <c r="LLP12" s="271"/>
      <c r="LLQ12" s="272"/>
      <c r="LLR12" s="272"/>
      <c r="LLS12" s="272"/>
      <c r="LLW12" s="271"/>
      <c r="LLX12" s="271"/>
      <c r="LLY12" s="272"/>
      <c r="LLZ12" s="272"/>
      <c r="LMA12" s="272"/>
      <c r="LME12" s="271"/>
      <c r="LMF12" s="271"/>
      <c r="LMG12" s="272"/>
      <c r="LMH12" s="272"/>
      <c r="LMI12" s="272"/>
      <c r="LMM12" s="271"/>
      <c r="LMN12" s="271"/>
      <c r="LMO12" s="272"/>
      <c r="LMP12" s="272"/>
      <c r="LMQ12" s="272"/>
      <c r="LMU12" s="271"/>
      <c r="LMV12" s="271"/>
      <c r="LMW12" s="272"/>
      <c r="LMX12" s="272"/>
      <c r="LMY12" s="272"/>
      <c r="LNC12" s="271"/>
      <c r="LND12" s="271"/>
      <c r="LNE12" s="272"/>
      <c r="LNF12" s="272"/>
      <c r="LNG12" s="272"/>
      <c r="LNK12" s="271"/>
      <c r="LNL12" s="271"/>
      <c r="LNM12" s="272"/>
      <c r="LNN12" s="272"/>
      <c r="LNO12" s="272"/>
      <c r="LNS12" s="271"/>
      <c r="LNT12" s="271"/>
      <c r="LNU12" s="272"/>
      <c r="LNV12" s="272"/>
      <c r="LNW12" s="272"/>
      <c r="LOA12" s="271"/>
      <c r="LOB12" s="271"/>
      <c r="LOC12" s="272"/>
      <c r="LOD12" s="272"/>
      <c r="LOE12" s="272"/>
      <c r="LOI12" s="271"/>
      <c r="LOJ12" s="271"/>
      <c r="LOK12" s="272"/>
      <c r="LOL12" s="272"/>
      <c r="LOM12" s="272"/>
      <c r="LOQ12" s="271"/>
      <c r="LOR12" s="271"/>
      <c r="LOS12" s="272"/>
      <c r="LOT12" s="272"/>
      <c r="LOU12" s="272"/>
      <c r="LOY12" s="271"/>
      <c r="LOZ12" s="271"/>
      <c r="LPA12" s="272"/>
      <c r="LPB12" s="272"/>
      <c r="LPC12" s="272"/>
      <c r="LPG12" s="271"/>
      <c r="LPH12" s="271"/>
      <c r="LPI12" s="272"/>
      <c r="LPJ12" s="272"/>
      <c r="LPK12" s="272"/>
      <c r="LPO12" s="271"/>
      <c r="LPP12" s="271"/>
      <c r="LPQ12" s="272"/>
      <c r="LPR12" s="272"/>
      <c r="LPS12" s="272"/>
      <c r="LPW12" s="271"/>
      <c r="LPX12" s="271"/>
      <c r="LPY12" s="272"/>
      <c r="LPZ12" s="272"/>
      <c r="LQA12" s="272"/>
      <c r="LQE12" s="271"/>
      <c r="LQF12" s="271"/>
      <c r="LQG12" s="272"/>
      <c r="LQH12" s="272"/>
      <c r="LQI12" s="272"/>
      <c r="LQM12" s="271"/>
      <c r="LQN12" s="271"/>
      <c r="LQO12" s="272"/>
      <c r="LQP12" s="272"/>
      <c r="LQQ12" s="272"/>
      <c r="LQU12" s="271"/>
      <c r="LQV12" s="271"/>
      <c r="LQW12" s="272"/>
      <c r="LQX12" s="272"/>
      <c r="LQY12" s="272"/>
      <c r="LRC12" s="271"/>
      <c r="LRD12" s="271"/>
      <c r="LRE12" s="272"/>
      <c r="LRF12" s="272"/>
      <c r="LRG12" s="272"/>
      <c r="LRK12" s="271"/>
      <c r="LRL12" s="271"/>
      <c r="LRM12" s="272"/>
      <c r="LRN12" s="272"/>
      <c r="LRO12" s="272"/>
      <c r="LRS12" s="271"/>
      <c r="LRT12" s="271"/>
      <c r="LRU12" s="272"/>
      <c r="LRV12" s="272"/>
      <c r="LRW12" s="272"/>
      <c r="LSA12" s="271"/>
      <c r="LSB12" s="271"/>
      <c r="LSC12" s="272"/>
      <c r="LSD12" s="272"/>
      <c r="LSE12" s="272"/>
      <c r="LSI12" s="271"/>
      <c r="LSJ12" s="271"/>
      <c r="LSK12" s="272"/>
      <c r="LSL12" s="272"/>
      <c r="LSM12" s="272"/>
      <c r="LSQ12" s="271"/>
      <c r="LSR12" s="271"/>
      <c r="LSS12" s="272"/>
      <c r="LST12" s="272"/>
      <c r="LSU12" s="272"/>
      <c r="LSY12" s="271"/>
      <c r="LSZ12" s="271"/>
      <c r="LTA12" s="272"/>
      <c r="LTB12" s="272"/>
      <c r="LTC12" s="272"/>
      <c r="LTG12" s="271"/>
      <c r="LTH12" s="271"/>
      <c r="LTI12" s="272"/>
      <c r="LTJ12" s="272"/>
      <c r="LTK12" s="272"/>
      <c r="LTO12" s="271"/>
      <c r="LTP12" s="271"/>
      <c r="LTQ12" s="272"/>
      <c r="LTR12" s="272"/>
      <c r="LTS12" s="272"/>
      <c r="LTW12" s="271"/>
      <c r="LTX12" s="271"/>
      <c r="LTY12" s="272"/>
      <c r="LTZ12" s="272"/>
      <c r="LUA12" s="272"/>
      <c r="LUE12" s="271"/>
      <c r="LUF12" s="271"/>
      <c r="LUG12" s="272"/>
      <c r="LUH12" s="272"/>
      <c r="LUI12" s="272"/>
      <c r="LUM12" s="271"/>
      <c r="LUN12" s="271"/>
      <c r="LUO12" s="272"/>
      <c r="LUP12" s="272"/>
      <c r="LUQ12" s="272"/>
      <c r="LUU12" s="271"/>
      <c r="LUV12" s="271"/>
      <c r="LUW12" s="272"/>
      <c r="LUX12" s="272"/>
      <c r="LUY12" s="272"/>
      <c r="LVC12" s="271"/>
      <c r="LVD12" s="271"/>
      <c r="LVE12" s="272"/>
      <c r="LVF12" s="272"/>
      <c r="LVG12" s="272"/>
      <c r="LVK12" s="271"/>
      <c r="LVL12" s="271"/>
      <c r="LVM12" s="272"/>
      <c r="LVN12" s="272"/>
      <c r="LVO12" s="272"/>
      <c r="LVS12" s="271"/>
      <c r="LVT12" s="271"/>
      <c r="LVU12" s="272"/>
      <c r="LVV12" s="272"/>
      <c r="LVW12" s="272"/>
      <c r="LWA12" s="271"/>
      <c r="LWB12" s="271"/>
      <c r="LWC12" s="272"/>
      <c r="LWD12" s="272"/>
      <c r="LWE12" s="272"/>
      <c r="LWI12" s="271"/>
      <c r="LWJ12" s="271"/>
      <c r="LWK12" s="272"/>
      <c r="LWL12" s="272"/>
      <c r="LWM12" s="272"/>
      <c r="LWQ12" s="271"/>
      <c r="LWR12" s="271"/>
      <c r="LWS12" s="272"/>
      <c r="LWT12" s="272"/>
      <c r="LWU12" s="272"/>
      <c r="LWY12" s="271"/>
      <c r="LWZ12" s="271"/>
      <c r="LXA12" s="272"/>
      <c r="LXB12" s="272"/>
      <c r="LXC12" s="272"/>
      <c r="LXG12" s="271"/>
      <c r="LXH12" s="271"/>
      <c r="LXI12" s="272"/>
      <c r="LXJ12" s="272"/>
      <c r="LXK12" s="272"/>
      <c r="LXO12" s="271"/>
      <c r="LXP12" s="271"/>
      <c r="LXQ12" s="272"/>
      <c r="LXR12" s="272"/>
      <c r="LXS12" s="272"/>
      <c r="LXW12" s="271"/>
      <c r="LXX12" s="271"/>
      <c r="LXY12" s="272"/>
      <c r="LXZ12" s="272"/>
      <c r="LYA12" s="272"/>
      <c r="LYE12" s="271"/>
      <c r="LYF12" s="271"/>
      <c r="LYG12" s="272"/>
      <c r="LYH12" s="272"/>
      <c r="LYI12" s="272"/>
      <c r="LYM12" s="271"/>
      <c r="LYN12" s="271"/>
      <c r="LYO12" s="272"/>
      <c r="LYP12" s="272"/>
      <c r="LYQ12" s="272"/>
      <c r="LYU12" s="271"/>
      <c r="LYV12" s="271"/>
      <c r="LYW12" s="272"/>
      <c r="LYX12" s="272"/>
      <c r="LYY12" s="272"/>
      <c r="LZC12" s="271"/>
      <c r="LZD12" s="271"/>
      <c r="LZE12" s="272"/>
      <c r="LZF12" s="272"/>
      <c r="LZG12" s="272"/>
      <c r="LZK12" s="271"/>
      <c r="LZL12" s="271"/>
      <c r="LZM12" s="272"/>
      <c r="LZN12" s="272"/>
      <c r="LZO12" s="272"/>
      <c r="LZS12" s="271"/>
      <c r="LZT12" s="271"/>
      <c r="LZU12" s="272"/>
      <c r="LZV12" s="272"/>
      <c r="LZW12" s="272"/>
      <c r="MAA12" s="271"/>
      <c r="MAB12" s="271"/>
      <c r="MAC12" s="272"/>
      <c r="MAD12" s="272"/>
      <c r="MAE12" s="272"/>
      <c r="MAI12" s="271"/>
      <c r="MAJ12" s="271"/>
      <c r="MAK12" s="272"/>
      <c r="MAL12" s="272"/>
      <c r="MAM12" s="272"/>
      <c r="MAQ12" s="271"/>
      <c r="MAR12" s="271"/>
      <c r="MAS12" s="272"/>
      <c r="MAT12" s="272"/>
      <c r="MAU12" s="272"/>
      <c r="MAY12" s="271"/>
      <c r="MAZ12" s="271"/>
      <c r="MBA12" s="272"/>
      <c r="MBB12" s="272"/>
      <c r="MBC12" s="272"/>
      <c r="MBG12" s="271"/>
      <c r="MBH12" s="271"/>
      <c r="MBI12" s="272"/>
      <c r="MBJ12" s="272"/>
      <c r="MBK12" s="272"/>
      <c r="MBO12" s="271"/>
      <c r="MBP12" s="271"/>
      <c r="MBQ12" s="272"/>
      <c r="MBR12" s="272"/>
      <c r="MBS12" s="272"/>
      <c r="MBW12" s="271"/>
      <c r="MBX12" s="271"/>
      <c r="MBY12" s="272"/>
      <c r="MBZ12" s="272"/>
      <c r="MCA12" s="272"/>
      <c r="MCE12" s="271"/>
      <c r="MCF12" s="271"/>
      <c r="MCG12" s="272"/>
      <c r="MCH12" s="272"/>
      <c r="MCI12" s="272"/>
      <c r="MCM12" s="271"/>
      <c r="MCN12" s="271"/>
      <c r="MCO12" s="272"/>
      <c r="MCP12" s="272"/>
      <c r="MCQ12" s="272"/>
      <c r="MCU12" s="271"/>
      <c r="MCV12" s="271"/>
      <c r="MCW12" s="272"/>
      <c r="MCX12" s="272"/>
      <c r="MCY12" s="272"/>
      <c r="MDC12" s="271"/>
      <c r="MDD12" s="271"/>
      <c r="MDE12" s="272"/>
      <c r="MDF12" s="272"/>
      <c r="MDG12" s="272"/>
      <c r="MDK12" s="271"/>
      <c r="MDL12" s="271"/>
      <c r="MDM12" s="272"/>
      <c r="MDN12" s="272"/>
      <c r="MDO12" s="272"/>
      <c r="MDS12" s="271"/>
      <c r="MDT12" s="271"/>
      <c r="MDU12" s="272"/>
      <c r="MDV12" s="272"/>
      <c r="MDW12" s="272"/>
      <c r="MEA12" s="271"/>
      <c r="MEB12" s="271"/>
      <c r="MEC12" s="272"/>
      <c r="MED12" s="272"/>
      <c r="MEE12" s="272"/>
      <c r="MEI12" s="271"/>
      <c r="MEJ12" s="271"/>
      <c r="MEK12" s="272"/>
      <c r="MEL12" s="272"/>
      <c r="MEM12" s="272"/>
      <c r="MEQ12" s="271"/>
      <c r="MER12" s="271"/>
      <c r="MES12" s="272"/>
      <c r="MET12" s="272"/>
      <c r="MEU12" s="272"/>
      <c r="MEY12" s="271"/>
      <c r="MEZ12" s="271"/>
      <c r="MFA12" s="272"/>
      <c r="MFB12" s="272"/>
      <c r="MFC12" s="272"/>
      <c r="MFG12" s="271"/>
      <c r="MFH12" s="271"/>
      <c r="MFI12" s="272"/>
      <c r="MFJ12" s="272"/>
      <c r="MFK12" s="272"/>
      <c r="MFO12" s="271"/>
      <c r="MFP12" s="271"/>
      <c r="MFQ12" s="272"/>
      <c r="MFR12" s="272"/>
      <c r="MFS12" s="272"/>
      <c r="MFW12" s="271"/>
      <c r="MFX12" s="271"/>
      <c r="MFY12" s="272"/>
      <c r="MFZ12" s="272"/>
      <c r="MGA12" s="272"/>
      <c r="MGE12" s="271"/>
      <c r="MGF12" s="271"/>
      <c r="MGG12" s="272"/>
      <c r="MGH12" s="272"/>
      <c r="MGI12" s="272"/>
      <c r="MGM12" s="271"/>
      <c r="MGN12" s="271"/>
      <c r="MGO12" s="272"/>
      <c r="MGP12" s="272"/>
      <c r="MGQ12" s="272"/>
      <c r="MGU12" s="271"/>
      <c r="MGV12" s="271"/>
      <c r="MGW12" s="272"/>
      <c r="MGX12" s="272"/>
      <c r="MGY12" s="272"/>
      <c r="MHC12" s="271"/>
      <c r="MHD12" s="271"/>
      <c r="MHE12" s="272"/>
      <c r="MHF12" s="272"/>
      <c r="MHG12" s="272"/>
      <c r="MHK12" s="271"/>
      <c r="MHL12" s="271"/>
      <c r="MHM12" s="272"/>
      <c r="MHN12" s="272"/>
      <c r="MHO12" s="272"/>
      <c r="MHS12" s="271"/>
      <c r="MHT12" s="271"/>
      <c r="MHU12" s="272"/>
      <c r="MHV12" s="272"/>
      <c r="MHW12" s="272"/>
      <c r="MIA12" s="271"/>
      <c r="MIB12" s="271"/>
      <c r="MIC12" s="272"/>
      <c r="MID12" s="272"/>
      <c r="MIE12" s="272"/>
      <c r="MII12" s="271"/>
      <c r="MIJ12" s="271"/>
      <c r="MIK12" s="272"/>
      <c r="MIL12" s="272"/>
      <c r="MIM12" s="272"/>
      <c r="MIQ12" s="271"/>
      <c r="MIR12" s="271"/>
      <c r="MIS12" s="272"/>
      <c r="MIT12" s="272"/>
      <c r="MIU12" s="272"/>
      <c r="MIY12" s="271"/>
      <c r="MIZ12" s="271"/>
      <c r="MJA12" s="272"/>
      <c r="MJB12" s="272"/>
      <c r="MJC12" s="272"/>
      <c r="MJG12" s="271"/>
      <c r="MJH12" s="271"/>
      <c r="MJI12" s="272"/>
      <c r="MJJ12" s="272"/>
      <c r="MJK12" s="272"/>
      <c r="MJO12" s="271"/>
      <c r="MJP12" s="271"/>
      <c r="MJQ12" s="272"/>
      <c r="MJR12" s="272"/>
      <c r="MJS12" s="272"/>
      <c r="MJW12" s="271"/>
      <c r="MJX12" s="271"/>
      <c r="MJY12" s="272"/>
      <c r="MJZ12" s="272"/>
      <c r="MKA12" s="272"/>
      <c r="MKE12" s="271"/>
      <c r="MKF12" s="271"/>
      <c r="MKG12" s="272"/>
      <c r="MKH12" s="272"/>
      <c r="MKI12" s="272"/>
      <c r="MKM12" s="271"/>
      <c r="MKN12" s="271"/>
      <c r="MKO12" s="272"/>
      <c r="MKP12" s="272"/>
      <c r="MKQ12" s="272"/>
      <c r="MKU12" s="271"/>
      <c r="MKV12" s="271"/>
      <c r="MKW12" s="272"/>
      <c r="MKX12" s="272"/>
      <c r="MKY12" s="272"/>
      <c r="MLC12" s="271"/>
      <c r="MLD12" s="271"/>
      <c r="MLE12" s="272"/>
      <c r="MLF12" s="272"/>
      <c r="MLG12" s="272"/>
      <c r="MLK12" s="271"/>
      <c r="MLL12" s="271"/>
      <c r="MLM12" s="272"/>
      <c r="MLN12" s="272"/>
      <c r="MLO12" s="272"/>
      <c r="MLS12" s="271"/>
      <c r="MLT12" s="271"/>
      <c r="MLU12" s="272"/>
      <c r="MLV12" s="272"/>
      <c r="MLW12" s="272"/>
      <c r="MMA12" s="271"/>
      <c r="MMB12" s="271"/>
      <c r="MMC12" s="272"/>
      <c r="MMD12" s="272"/>
      <c r="MME12" s="272"/>
      <c r="MMI12" s="271"/>
      <c r="MMJ12" s="271"/>
      <c r="MMK12" s="272"/>
      <c r="MML12" s="272"/>
      <c r="MMM12" s="272"/>
      <c r="MMQ12" s="271"/>
      <c r="MMR12" s="271"/>
      <c r="MMS12" s="272"/>
      <c r="MMT12" s="272"/>
      <c r="MMU12" s="272"/>
      <c r="MMY12" s="271"/>
      <c r="MMZ12" s="271"/>
      <c r="MNA12" s="272"/>
      <c r="MNB12" s="272"/>
      <c r="MNC12" s="272"/>
      <c r="MNG12" s="271"/>
      <c r="MNH12" s="271"/>
      <c r="MNI12" s="272"/>
      <c r="MNJ12" s="272"/>
      <c r="MNK12" s="272"/>
      <c r="MNO12" s="271"/>
      <c r="MNP12" s="271"/>
      <c r="MNQ12" s="272"/>
      <c r="MNR12" s="272"/>
      <c r="MNS12" s="272"/>
      <c r="MNW12" s="271"/>
      <c r="MNX12" s="271"/>
      <c r="MNY12" s="272"/>
      <c r="MNZ12" s="272"/>
      <c r="MOA12" s="272"/>
      <c r="MOE12" s="271"/>
      <c r="MOF12" s="271"/>
      <c r="MOG12" s="272"/>
      <c r="MOH12" s="272"/>
      <c r="MOI12" s="272"/>
      <c r="MOM12" s="271"/>
      <c r="MON12" s="271"/>
      <c r="MOO12" s="272"/>
      <c r="MOP12" s="272"/>
      <c r="MOQ12" s="272"/>
      <c r="MOU12" s="271"/>
      <c r="MOV12" s="271"/>
      <c r="MOW12" s="272"/>
      <c r="MOX12" s="272"/>
      <c r="MOY12" s="272"/>
      <c r="MPC12" s="271"/>
      <c r="MPD12" s="271"/>
      <c r="MPE12" s="272"/>
      <c r="MPF12" s="272"/>
      <c r="MPG12" s="272"/>
      <c r="MPK12" s="271"/>
      <c r="MPL12" s="271"/>
      <c r="MPM12" s="272"/>
      <c r="MPN12" s="272"/>
      <c r="MPO12" s="272"/>
      <c r="MPS12" s="271"/>
      <c r="MPT12" s="271"/>
      <c r="MPU12" s="272"/>
      <c r="MPV12" s="272"/>
      <c r="MPW12" s="272"/>
      <c r="MQA12" s="271"/>
      <c r="MQB12" s="271"/>
      <c r="MQC12" s="272"/>
      <c r="MQD12" s="272"/>
      <c r="MQE12" s="272"/>
      <c r="MQI12" s="271"/>
      <c r="MQJ12" s="271"/>
      <c r="MQK12" s="272"/>
      <c r="MQL12" s="272"/>
      <c r="MQM12" s="272"/>
      <c r="MQQ12" s="271"/>
      <c r="MQR12" s="271"/>
      <c r="MQS12" s="272"/>
      <c r="MQT12" s="272"/>
      <c r="MQU12" s="272"/>
      <c r="MQY12" s="271"/>
      <c r="MQZ12" s="271"/>
      <c r="MRA12" s="272"/>
      <c r="MRB12" s="272"/>
      <c r="MRC12" s="272"/>
      <c r="MRG12" s="271"/>
      <c r="MRH12" s="271"/>
      <c r="MRI12" s="272"/>
      <c r="MRJ12" s="272"/>
      <c r="MRK12" s="272"/>
      <c r="MRO12" s="271"/>
      <c r="MRP12" s="271"/>
      <c r="MRQ12" s="272"/>
      <c r="MRR12" s="272"/>
      <c r="MRS12" s="272"/>
      <c r="MRW12" s="271"/>
      <c r="MRX12" s="271"/>
      <c r="MRY12" s="272"/>
      <c r="MRZ12" s="272"/>
      <c r="MSA12" s="272"/>
      <c r="MSE12" s="271"/>
      <c r="MSF12" s="271"/>
      <c r="MSG12" s="272"/>
      <c r="MSH12" s="272"/>
      <c r="MSI12" s="272"/>
      <c r="MSM12" s="271"/>
      <c r="MSN12" s="271"/>
      <c r="MSO12" s="272"/>
      <c r="MSP12" s="272"/>
      <c r="MSQ12" s="272"/>
      <c r="MSU12" s="271"/>
      <c r="MSV12" s="271"/>
      <c r="MSW12" s="272"/>
      <c r="MSX12" s="272"/>
      <c r="MSY12" s="272"/>
      <c r="MTC12" s="271"/>
      <c r="MTD12" s="271"/>
      <c r="MTE12" s="272"/>
      <c r="MTF12" s="272"/>
      <c r="MTG12" s="272"/>
      <c r="MTK12" s="271"/>
      <c r="MTL12" s="271"/>
      <c r="MTM12" s="272"/>
      <c r="MTN12" s="272"/>
      <c r="MTO12" s="272"/>
      <c r="MTS12" s="271"/>
      <c r="MTT12" s="271"/>
      <c r="MTU12" s="272"/>
      <c r="MTV12" s="272"/>
      <c r="MTW12" s="272"/>
      <c r="MUA12" s="271"/>
      <c r="MUB12" s="271"/>
      <c r="MUC12" s="272"/>
      <c r="MUD12" s="272"/>
      <c r="MUE12" s="272"/>
      <c r="MUI12" s="271"/>
      <c r="MUJ12" s="271"/>
      <c r="MUK12" s="272"/>
      <c r="MUL12" s="272"/>
      <c r="MUM12" s="272"/>
      <c r="MUQ12" s="271"/>
      <c r="MUR12" s="271"/>
      <c r="MUS12" s="272"/>
      <c r="MUT12" s="272"/>
      <c r="MUU12" s="272"/>
      <c r="MUY12" s="271"/>
      <c r="MUZ12" s="271"/>
      <c r="MVA12" s="272"/>
      <c r="MVB12" s="272"/>
      <c r="MVC12" s="272"/>
      <c r="MVG12" s="271"/>
      <c r="MVH12" s="271"/>
      <c r="MVI12" s="272"/>
      <c r="MVJ12" s="272"/>
      <c r="MVK12" s="272"/>
      <c r="MVO12" s="271"/>
      <c r="MVP12" s="271"/>
      <c r="MVQ12" s="272"/>
      <c r="MVR12" s="272"/>
      <c r="MVS12" s="272"/>
      <c r="MVW12" s="271"/>
      <c r="MVX12" s="271"/>
      <c r="MVY12" s="272"/>
      <c r="MVZ12" s="272"/>
      <c r="MWA12" s="272"/>
      <c r="MWE12" s="271"/>
      <c r="MWF12" s="271"/>
      <c r="MWG12" s="272"/>
      <c r="MWH12" s="272"/>
      <c r="MWI12" s="272"/>
      <c r="MWM12" s="271"/>
      <c r="MWN12" s="271"/>
      <c r="MWO12" s="272"/>
      <c r="MWP12" s="272"/>
      <c r="MWQ12" s="272"/>
      <c r="MWU12" s="271"/>
      <c r="MWV12" s="271"/>
      <c r="MWW12" s="272"/>
      <c r="MWX12" s="272"/>
      <c r="MWY12" s="272"/>
      <c r="MXC12" s="271"/>
      <c r="MXD12" s="271"/>
      <c r="MXE12" s="272"/>
      <c r="MXF12" s="272"/>
      <c r="MXG12" s="272"/>
      <c r="MXK12" s="271"/>
      <c r="MXL12" s="271"/>
      <c r="MXM12" s="272"/>
      <c r="MXN12" s="272"/>
      <c r="MXO12" s="272"/>
      <c r="MXS12" s="271"/>
      <c r="MXT12" s="271"/>
      <c r="MXU12" s="272"/>
      <c r="MXV12" s="272"/>
      <c r="MXW12" s="272"/>
      <c r="MYA12" s="271"/>
      <c r="MYB12" s="271"/>
      <c r="MYC12" s="272"/>
      <c r="MYD12" s="272"/>
      <c r="MYE12" s="272"/>
      <c r="MYI12" s="271"/>
      <c r="MYJ12" s="271"/>
      <c r="MYK12" s="272"/>
      <c r="MYL12" s="272"/>
      <c r="MYM12" s="272"/>
      <c r="MYQ12" s="271"/>
      <c r="MYR12" s="271"/>
      <c r="MYS12" s="272"/>
      <c r="MYT12" s="272"/>
      <c r="MYU12" s="272"/>
      <c r="MYY12" s="271"/>
      <c r="MYZ12" s="271"/>
      <c r="MZA12" s="272"/>
      <c r="MZB12" s="272"/>
      <c r="MZC12" s="272"/>
      <c r="MZG12" s="271"/>
      <c r="MZH12" s="271"/>
      <c r="MZI12" s="272"/>
      <c r="MZJ12" s="272"/>
      <c r="MZK12" s="272"/>
      <c r="MZO12" s="271"/>
      <c r="MZP12" s="271"/>
      <c r="MZQ12" s="272"/>
      <c r="MZR12" s="272"/>
      <c r="MZS12" s="272"/>
      <c r="MZW12" s="271"/>
      <c r="MZX12" s="271"/>
      <c r="MZY12" s="272"/>
      <c r="MZZ12" s="272"/>
      <c r="NAA12" s="272"/>
      <c r="NAE12" s="271"/>
      <c r="NAF12" s="271"/>
      <c r="NAG12" s="272"/>
      <c r="NAH12" s="272"/>
      <c r="NAI12" s="272"/>
      <c r="NAM12" s="271"/>
      <c r="NAN12" s="271"/>
      <c r="NAO12" s="272"/>
      <c r="NAP12" s="272"/>
      <c r="NAQ12" s="272"/>
      <c r="NAU12" s="271"/>
      <c r="NAV12" s="271"/>
      <c r="NAW12" s="272"/>
      <c r="NAX12" s="272"/>
      <c r="NAY12" s="272"/>
      <c r="NBC12" s="271"/>
      <c r="NBD12" s="271"/>
      <c r="NBE12" s="272"/>
      <c r="NBF12" s="272"/>
      <c r="NBG12" s="272"/>
      <c r="NBK12" s="271"/>
      <c r="NBL12" s="271"/>
      <c r="NBM12" s="272"/>
      <c r="NBN12" s="272"/>
      <c r="NBO12" s="272"/>
      <c r="NBS12" s="271"/>
      <c r="NBT12" s="271"/>
      <c r="NBU12" s="272"/>
      <c r="NBV12" s="272"/>
      <c r="NBW12" s="272"/>
      <c r="NCA12" s="271"/>
      <c r="NCB12" s="271"/>
      <c r="NCC12" s="272"/>
      <c r="NCD12" s="272"/>
      <c r="NCE12" s="272"/>
      <c r="NCI12" s="271"/>
      <c r="NCJ12" s="271"/>
      <c r="NCK12" s="272"/>
      <c r="NCL12" s="272"/>
      <c r="NCM12" s="272"/>
      <c r="NCQ12" s="271"/>
      <c r="NCR12" s="271"/>
      <c r="NCS12" s="272"/>
      <c r="NCT12" s="272"/>
      <c r="NCU12" s="272"/>
      <c r="NCY12" s="271"/>
      <c r="NCZ12" s="271"/>
      <c r="NDA12" s="272"/>
      <c r="NDB12" s="272"/>
      <c r="NDC12" s="272"/>
      <c r="NDG12" s="271"/>
      <c r="NDH12" s="271"/>
      <c r="NDI12" s="272"/>
      <c r="NDJ12" s="272"/>
      <c r="NDK12" s="272"/>
      <c r="NDO12" s="271"/>
      <c r="NDP12" s="271"/>
      <c r="NDQ12" s="272"/>
      <c r="NDR12" s="272"/>
      <c r="NDS12" s="272"/>
      <c r="NDW12" s="271"/>
      <c r="NDX12" s="271"/>
      <c r="NDY12" s="272"/>
      <c r="NDZ12" s="272"/>
      <c r="NEA12" s="272"/>
      <c r="NEE12" s="271"/>
      <c r="NEF12" s="271"/>
      <c r="NEG12" s="272"/>
      <c r="NEH12" s="272"/>
      <c r="NEI12" s="272"/>
      <c r="NEM12" s="271"/>
      <c r="NEN12" s="271"/>
      <c r="NEO12" s="272"/>
      <c r="NEP12" s="272"/>
      <c r="NEQ12" s="272"/>
      <c r="NEU12" s="271"/>
      <c r="NEV12" s="271"/>
      <c r="NEW12" s="272"/>
      <c r="NEX12" s="272"/>
      <c r="NEY12" s="272"/>
      <c r="NFC12" s="271"/>
      <c r="NFD12" s="271"/>
      <c r="NFE12" s="272"/>
      <c r="NFF12" s="272"/>
      <c r="NFG12" s="272"/>
      <c r="NFK12" s="271"/>
      <c r="NFL12" s="271"/>
      <c r="NFM12" s="272"/>
      <c r="NFN12" s="272"/>
      <c r="NFO12" s="272"/>
      <c r="NFS12" s="271"/>
      <c r="NFT12" s="271"/>
      <c r="NFU12" s="272"/>
      <c r="NFV12" s="272"/>
      <c r="NFW12" s="272"/>
      <c r="NGA12" s="271"/>
      <c r="NGB12" s="271"/>
      <c r="NGC12" s="272"/>
      <c r="NGD12" s="272"/>
      <c r="NGE12" s="272"/>
      <c r="NGI12" s="271"/>
      <c r="NGJ12" s="271"/>
      <c r="NGK12" s="272"/>
      <c r="NGL12" s="272"/>
      <c r="NGM12" s="272"/>
      <c r="NGQ12" s="271"/>
      <c r="NGR12" s="271"/>
      <c r="NGS12" s="272"/>
      <c r="NGT12" s="272"/>
      <c r="NGU12" s="272"/>
      <c r="NGY12" s="271"/>
      <c r="NGZ12" s="271"/>
      <c r="NHA12" s="272"/>
      <c r="NHB12" s="272"/>
      <c r="NHC12" s="272"/>
      <c r="NHG12" s="271"/>
      <c r="NHH12" s="271"/>
      <c r="NHI12" s="272"/>
      <c r="NHJ12" s="272"/>
      <c r="NHK12" s="272"/>
      <c r="NHO12" s="271"/>
      <c r="NHP12" s="271"/>
      <c r="NHQ12" s="272"/>
      <c r="NHR12" s="272"/>
      <c r="NHS12" s="272"/>
      <c r="NHW12" s="271"/>
      <c r="NHX12" s="271"/>
      <c r="NHY12" s="272"/>
      <c r="NHZ12" s="272"/>
      <c r="NIA12" s="272"/>
      <c r="NIE12" s="271"/>
      <c r="NIF12" s="271"/>
      <c r="NIG12" s="272"/>
      <c r="NIH12" s="272"/>
      <c r="NII12" s="272"/>
      <c r="NIM12" s="271"/>
      <c r="NIN12" s="271"/>
      <c r="NIO12" s="272"/>
      <c r="NIP12" s="272"/>
      <c r="NIQ12" s="272"/>
      <c r="NIU12" s="271"/>
      <c r="NIV12" s="271"/>
      <c r="NIW12" s="272"/>
      <c r="NIX12" s="272"/>
      <c r="NIY12" s="272"/>
      <c r="NJC12" s="271"/>
      <c r="NJD12" s="271"/>
      <c r="NJE12" s="272"/>
      <c r="NJF12" s="272"/>
      <c r="NJG12" s="272"/>
      <c r="NJK12" s="271"/>
      <c r="NJL12" s="271"/>
      <c r="NJM12" s="272"/>
      <c r="NJN12" s="272"/>
      <c r="NJO12" s="272"/>
      <c r="NJS12" s="271"/>
      <c r="NJT12" s="271"/>
      <c r="NJU12" s="272"/>
      <c r="NJV12" s="272"/>
      <c r="NJW12" s="272"/>
      <c r="NKA12" s="271"/>
      <c r="NKB12" s="271"/>
      <c r="NKC12" s="272"/>
      <c r="NKD12" s="272"/>
      <c r="NKE12" s="272"/>
      <c r="NKI12" s="271"/>
      <c r="NKJ12" s="271"/>
      <c r="NKK12" s="272"/>
      <c r="NKL12" s="272"/>
      <c r="NKM12" s="272"/>
      <c r="NKQ12" s="271"/>
      <c r="NKR12" s="271"/>
      <c r="NKS12" s="272"/>
      <c r="NKT12" s="272"/>
      <c r="NKU12" s="272"/>
      <c r="NKY12" s="271"/>
      <c r="NKZ12" s="271"/>
      <c r="NLA12" s="272"/>
      <c r="NLB12" s="272"/>
      <c r="NLC12" s="272"/>
      <c r="NLG12" s="271"/>
      <c r="NLH12" s="271"/>
      <c r="NLI12" s="272"/>
      <c r="NLJ12" s="272"/>
      <c r="NLK12" s="272"/>
      <c r="NLO12" s="271"/>
      <c r="NLP12" s="271"/>
      <c r="NLQ12" s="272"/>
      <c r="NLR12" s="272"/>
      <c r="NLS12" s="272"/>
      <c r="NLW12" s="271"/>
      <c r="NLX12" s="271"/>
      <c r="NLY12" s="272"/>
      <c r="NLZ12" s="272"/>
      <c r="NMA12" s="272"/>
      <c r="NME12" s="271"/>
      <c r="NMF12" s="271"/>
      <c r="NMG12" s="272"/>
      <c r="NMH12" s="272"/>
      <c r="NMI12" s="272"/>
      <c r="NMM12" s="271"/>
      <c r="NMN12" s="271"/>
      <c r="NMO12" s="272"/>
      <c r="NMP12" s="272"/>
      <c r="NMQ12" s="272"/>
      <c r="NMU12" s="271"/>
      <c r="NMV12" s="271"/>
      <c r="NMW12" s="272"/>
      <c r="NMX12" s="272"/>
      <c r="NMY12" s="272"/>
      <c r="NNC12" s="271"/>
      <c r="NND12" s="271"/>
      <c r="NNE12" s="272"/>
      <c r="NNF12" s="272"/>
      <c r="NNG12" s="272"/>
      <c r="NNK12" s="271"/>
      <c r="NNL12" s="271"/>
      <c r="NNM12" s="272"/>
      <c r="NNN12" s="272"/>
      <c r="NNO12" s="272"/>
      <c r="NNS12" s="271"/>
      <c r="NNT12" s="271"/>
      <c r="NNU12" s="272"/>
      <c r="NNV12" s="272"/>
      <c r="NNW12" s="272"/>
      <c r="NOA12" s="271"/>
      <c r="NOB12" s="271"/>
      <c r="NOC12" s="272"/>
      <c r="NOD12" s="272"/>
      <c r="NOE12" s="272"/>
      <c r="NOI12" s="271"/>
      <c r="NOJ12" s="271"/>
      <c r="NOK12" s="272"/>
      <c r="NOL12" s="272"/>
      <c r="NOM12" s="272"/>
      <c r="NOQ12" s="271"/>
      <c r="NOR12" s="271"/>
      <c r="NOS12" s="272"/>
      <c r="NOT12" s="272"/>
      <c r="NOU12" s="272"/>
      <c r="NOY12" s="271"/>
      <c r="NOZ12" s="271"/>
      <c r="NPA12" s="272"/>
      <c r="NPB12" s="272"/>
      <c r="NPC12" s="272"/>
      <c r="NPG12" s="271"/>
      <c r="NPH12" s="271"/>
      <c r="NPI12" s="272"/>
      <c r="NPJ12" s="272"/>
      <c r="NPK12" s="272"/>
      <c r="NPO12" s="271"/>
      <c r="NPP12" s="271"/>
      <c r="NPQ12" s="272"/>
      <c r="NPR12" s="272"/>
      <c r="NPS12" s="272"/>
      <c r="NPW12" s="271"/>
      <c r="NPX12" s="271"/>
      <c r="NPY12" s="272"/>
      <c r="NPZ12" s="272"/>
      <c r="NQA12" s="272"/>
      <c r="NQE12" s="271"/>
      <c r="NQF12" s="271"/>
      <c r="NQG12" s="272"/>
      <c r="NQH12" s="272"/>
      <c r="NQI12" s="272"/>
      <c r="NQM12" s="271"/>
      <c r="NQN12" s="271"/>
      <c r="NQO12" s="272"/>
      <c r="NQP12" s="272"/>
      <c r="NQQ12" s="272"/>
      <c r="NQU12" s="271"/>
      <c r="NQV12" s="271"/>
      <c r="NQW12" s="272"/>
      <c r="NQX12" s="272"/>
      <c r="NQY12" s="272"/>
      <c r="NRC12" s="271"/>
      <c r="NRD12" s="271"/>
      <c r="NRE12" s="272"/>
      <c r="NRF12" s="272"/>
      <c r="NRG12" s="272"/>
      <c r="NRK12" s="271"/>
      <c r="NRL12" s="271"/>
      <c r="NRM12" s="272"/>
      <c r="NRN12" s="272"/>
      <c r="NRO12" s="272"/>
      <c r="NRS12" s="271"/>
      <c r="NRT12" s="271"/>
      <c r="NRU12" s="272"/>
      <c r="NRV12" s="272"/>
      <c r="NRW12" s="272"/>
      <c r="NSA12" s="271"/>
      <c r="NSB12" s="271"/>
      <c r="NSC12" s="272"/>
      <c r="NSD12" s="272"/>
      <c r="NSE12" s="272"/>
      <c r="NSI12" s="271"/>
      <c r="NSJ12" s="271"/>
      <c r="NSK12" s="272"/>
      <c r="NSL12" s="272"/>
      <c r="NSM12" s="272"/>
      <c r="NSQ12" s="271"/>
      <c r="NSR12" s="271"/>
      <c r="NSS12" s="272"/>
      <c r="NST12" s="272"/>
      <c r="NSU12" s="272"/>
      <c r="NSY12" s="271"/>
      <c r="NSZ12" s="271"/>
      <c r="NTA12" s="272"/>
      <c r="NTB12" s="272"/>
      <c r="NTC12" s="272"/>
      <c r="NTG12" s="271"/>
      <c r="NTH12" s="271"/>
      <c r="NTI12" s="272"/>
      <c r="NTJ12" s="272"/>
      <c r="NTK12" s="272"/>
      <c r="NTO12" s="271"/>
      <c r="NTP12" s="271"/>
      <c r="NTQ12" s="272"/>
      <c r="NTR12" s="272"/>
      <c r="NTS12" s="272"/>
      <c r="NTW12" s="271"/>
      <c r="NTX12" s="271"/>
      <c r="NTY12" s="272"/>
      <c r="NTZ12" s="272"/>
      <c r="NUA12" s="272"/>
      <c r="NUE12" s="271"/>
      <c r="NUF12" s="271"/>
      <c r="NUG12" s="272"/>
      <c r="NUH12" s="272"/>
      <c r="NUI12" s="272"/>
      <c r="NUM12" s="271"/>
      <c r="NUN12" s="271"/>
      <c r="NUO12" s="272"/>
      <c r="NUP12" s="272"/>
      <c r="NUQ12" s="272"/>
      <c r="NUU12" s="271"/>
      <c r="NUV12" s="271"/>
      <c r="NUW12" s="272"/>
      <c r="NUX12" s="272"/>
      <c r="NUY12" s="272"/>
      <c r="NVC12" s="271"/>
      <c r="NVD12" s="271"/>
      <c r="NVE12" s="272"/>
      <c r="NVF12" s="272"/>
      <c r="NVG12" s="272"/>
      <c r="NVK12" s="271"/>
      <c r="NVL12" s="271"/>
      <c r="NVM12" s="272"/>
      <c r="NVN12" s="272"/>
      <c r="NVO12" s="272"/>
      <c r="NVS12" s="271"/>
      <c r="NVT12" s="271"/>
      <c r="NVU12" s="272"/>
      <c r="NVV12" s="272"/>
      <c r="NVW12" s="272"/>
      <c r="NWA12" s="271"/>
      <c r="NWB12" s="271"/>
      <c r="NWC12" s="272"/>
      <c r="NWD12" s="272"/>
      <c r="NWE12" s="272"/>
      <c r="NWI12" s="271"/>
      <c r="NWJ12" s="271"/>
      <c r="NWK12" s="272"/>
      <c r="NWL12" s="272"/>
      <c r="NWM12" s="272"/>
      <c r="NWQ12" s="271"/>
      <c r="NWR12" s="271"/>
      <c r="NWS12" s="272"/>
      <c r="NWT12" s="272"/>
      <c r="NWU12" s="272"/>
      <c r="NWY12" s="271"/>
      <c r="NWZ12" s="271"/>
      <c r="NXA12" s="272"/>
      <c r="NXB12" s="272"/>
      <c r="NXC12" s="272"/>
      <c r="NXG12" s="271"/>
      <c r="NXH12" s="271"/>
      <c r="NXI12" s="272"/>
      <c r="NXJ12" s="272"/>
      <c r="NXK12" s="272"/>
      <c r="NXO12" s="271"/>
      <c r="NXP12" s="271"/>
      <c r="NXQ12" s="272"/>
      <c r="NXR12" s="272"/>
      <c r="NXS12" s="272"/>
      <c r="NXW12" s="271"/>
      <c r="NXX12" s="271"/>
      <c r="NXY12" s="272"/>
      <c r="NXZ12" s="272"/>
      <c r="NYA12" s="272"/>
      <c r="NYE12" s="271"/>
      <c r="NYF12" s="271"/>
      <c r="NYG12" s="272"/>
      <c r="NYH12" s="272"/>
      <c r="NYI12" s="272"/>
      <c r="NYM12" s="271"/>
      <c r="NYN12" s="271"/>
      <c r="NYO12" s="272"/>
      <c r="NYP12" s="272"/>
      <c r="NYQ12" s="272"/>
      <c r="NYU12" s="271"/>
      <c r="NYV12" s="271"/>
      <c r="NYW12" s="272"/>
      <c r="NYX12" s="272"/>
      <c r="NYY12" s="272"/>
      <c r="NZC12" s="271"/>
      <c r="NZD12" s="271"/>
      <c r="NZE12" s="272"/>
      <c r="NZF12" s="272"/>
      <c r="NZG12" s="272"/>
      <c r="NZK12" s="271"/>
      <c r="NZL12" s="271"/>
      <c r="NZM12" s="272"/>
      <c r="NZN12" s="272"/>
      <c r="NZO12" s="272"/>
      <c r="NZS12" s="271"/>
      <c r="NZT12" s="271"/>
      <c r="NZU12" s="272"/>
      <c r="NZV12" s="272"/>
      <c r="NZW12" s="272"/>
      <c r="OAA12" s="271"/>
      <c r="OAB12" s="271"/>
      <c r="OAC12" s="272"/>
      <c r="OAD12" s="272"/>
      <c r="OAE12" s="272"/>
      <c r="OAI12" s="271"/>
      <c r="OAJ12" s="271"/>
      <c r="OAK12" s="272"/>
      <c r="OAL12" s="272"/>
      <c r="OAM12" s="272"/>
      <c r="OAQ12" s="271"/>
      <c r="OAR12" s="271"/>
      <c r="OAS12" s="272"/>
      <c r="OAT12" s="272"/>
      <c r="OAU12" s="272"/>
      <c r="OAY12" s="271"/>
      <c r="OAZ12" s="271"/>
      <c r="OBA12" s="272"/>
      <c r="OBB12" s="272"/>
      <c r="OBC12" s="272"/>
      <c r="OBG12" s="271"/>
      <c r="OBH12" s="271"/>
      <c r="OBI12" s="272"/>
      <c r="OBJ12" s="272"/>
      <c r="OBK12" s="272"/>
      <c r="OBO12" s="271"/>
      <c r="OBP12" s="271"/>
      <c r="OBQ12" s="272"/>
      <c r="OBR12" s="272"/>
      <c r="OBS12" s="272"/>
      <c r="OBW12" s="271"/>
      <c r="OBX12" s="271"/>
      <c r="OBY12" s="272"/>
      <c r="OBZ12" s="272"/>
      <c r="OCA12" s="272"/>
      <c r="OCE12" s="271"/>
      <c r="OCF12" s="271"/>
      <c r="OCG12" s="272"/>
      <c r="OCH12" s="272"/>
      <c r="OCI12" s="272"/>
      <c r="OCM12" s="271"/>
      <c r="OCN12" s="271"/>
      <c r="OCO12" s="272"/>
      <c r="OCP12" s="272"/>
      <c r="OCQ12" s="272"/>
      <c r="OCU12" s="271"/>
      <c r="OCV12" s="271"/>
      <c r="OCW12" s="272"/>
      <c r="OCX12" s="272"/>
      <c r="OCY12" s="272"/>
      <c r="ODC12" s="271"/>
      <c r="ODD12" s="271"/>
      <c r="ODE12" s="272"/>
      <c r="ODF12" s="272"/>
      <c r="ODG12" s="272"/>
      <c r="ODK12" s="271"/>
      <c r="ODL12" s="271"/>
      <c r="ODM12" s="272"/>
      <c r="ODN12" s="272"/>
      <c r="ODO12" s="272"/>
      <c r="ODS12" s="271"/>
      <c r="ODT12" s="271"/>
      <c r="ODU12" s="272"/>
      <c r="ODV12" s="272"/>
      <c r="ODW12" s="272"/>
      <c r="OEA12" s="271"/>
      <c r="OEB12" s="271"/>
      <c r="OEC12" s="272"/>
      <c r="OED12" s="272"/>
      <c r="OEE12" s="272"/>
      <c r="OEI12" s="271"/>
      <c r="OEJ12" s="271"/>
      <c r="OEK12" s="272"/>
      <c r="OEL12" s="272"/>
      <c r="OEM12" s="272"/>
      <c r="OEQ12" s="271"/>
      <c r="OER12" s="271"/>
      <c r="OES12" s="272"/>
      <c r="OET12" s="272"/>
      <c r="OEU12" s="272"/>
      <c r="OEY12" s="271"/>
      <c r="OEZ12" s="271"/>
      <c r="OFA12" s="272"/>
      <c r="OFB12" s="272"/>
      <c r="OFC12" s="272"/>
      <c r="OFG12" s="271"/>
      <c r="OFH12" s="271"/>
      <c r="OFI12" s="272"/>
      <c r="OFJ12" s="272"/>
      <c r="OFK12" s="272"/>
      <c r="OFO12" s="271"/>
      <c r="OFP12" s="271"/>
      <c r="OFQ12" s="272"/>
      <c r="OFR12" s="272"/>
      <c r="OFS12" s="272"/>
      <c r="OFW12" s="271"/>
      <c r="OFX12" s="271"/>
      <c r="OFY12" s="272"/>
      <c r="OFZ12" s="272"/>
      <c r="OGA12" s="272"/>
      <c r="OGE12" s="271"/>
      <c r="OGF12" s="271"/>
      <c r="OGG12" s="272"/>
      <c r="OGH12" s="272"/>
      <c r="OGI12" s="272"/>
      <c r="OGM12" s="271"/>
      <c r="OGN12" s="271"/>
      <c r="OGO12" s="272"/>
      <c r="OGP12" s="272"/>
      <c r="OGQ12" s="272"/>
      <c r="OGU12" s="271"/>
      <c r="OGV12" s="271"/>
      <c r="OGW12" s="272"/>
      <c r="OGX12" s="272"/>
      <c r="OGY12" s="272"/>
      <c r="OHC12" s="271"/>
      <c r="OHD12" s="271"/>
      <c r="OHE12" s="272"/>
      <c r="OHF12" s="272"/>
      <c r="OHG12" s="272"/>
      <c r="OHK12" s="271"/>
      <c r="OHL12" s="271"/>
      <c r="OHM12" s="272"/>
      <c r="OHN12" s="272"/>
      <c r="OHO12" s="272"/>
      <c r="OHS12" s="271"/>
      <c r="OHT12" s="271"/>
      <c r="OHU12" s="272"/>
      <c r="OHV12" s="272"/>
      <c r="OHW12" s="272"/>
      <c r="OIA12" s="271"/>
      <c r="OIB12" s="271"/>
      <c r="OIC12" s="272"/>
      <c r="OID12" s="272"/>
      <c r="OIE12" s="272"/>
      <c r="OII12" s="271"/>
      <c r="OIJ12" s="271"/>
      <c r="OIK12" s="272"/>
      <c r="OIL12" s="272"/>
      <c r="OIM12" s="272"/>
      <c r="OIQ12" s="271"/>
      <c r="OIR12" s="271"/>
      <c r="OIS12" s="272"/>
      <c r="OIT12" s="272"/>
      <c r="OIU12" s="272"/>
      <c r="OIY12" s="271"/>
      <c r="OIZ12" s="271"/>
      <c r="OJA12" s="272"/>
      <c r="OJB12" s="272"/>
      <c r="OJC12" s="272"/>
      <c r="OJG12" s="271"/>
      <c r="OJH12" s="271"/>
      <c r="OJI12" s="272"/>
      <c r="OJJ12" s="272"/>
      <c r="OJK12" s="272"/>
      <c r="OJO12" s="271"/>
      <c r="OJP12" s="271"/>
      <c r="OJQ12" s="272"/>
      <c r="OJR12" s="272"/>
      <c r="OJS12" s="272"/>
      <c r="OJW12" s="271"/>
      <c r="OJX12" s="271"/>
      <c r="OJY12" s="272"/>
      <c r="OJZ12" s="272"/>
      <c r="OKA12" s="272"/>
      <c r="OKE12" s="271"/>
      <c r="OKF12" s="271"/>
      <c r="OKG12" s="272"/>
      <c r="OKH12" s="272"/>
      <c r="OKI12" s="272"/>
      <c r="OKM12" s="271"/>
      <c r="OKN12" s="271"/>
      <c r="OKO12" s="272"/>
      <c r="OKP12" s="272"/>
      <c r="OKQ12" s="272"/>
      <c r="OKU12" s="271"/>
      <c r="OKV12" s="271"/>
      <c r="OKW12" s="272"/>
      <c r="OKX12" s="272"/>
      <c r="OKY12" s="272"/>
      <c r="OLC12" s="271"/>
      <c r="OLD12" s="271"/>
      <c r="OLE12" s="272"/>
      <c r="OLF12" s="272"/>
      <c r="OLG12" s="272"/>
      <c r="OLK12" s="271"/>
      <c r="OLL12" s="271"/>
      <c r="OLM12" s="272"/>
      <c r="OLN12" s="272"/>
      <c r="OLO12" s="272"/>
      <c r="OLS12" s="271"/>
      <c r="OLT12" s="271"/>
      <c r="OLU12" s="272"/>
      <c r="OLV12" s="272"/>
      <c r="OLW12" s="272"/>
      <c r="OMA12" s="271"/>
      <c r="OMB12" s="271"/>
      <c r="OMC12" s="272"/>
      <c r="OMD12" s="272"/>
      <c r="OME12" s="272"/>
      <c r="OMI12" s="271"/>
      <c r="OMJ12" s="271"/>
      <c r="OMK12" s="272"/>
      <c r="OML12" s="272"/>
      <c r="OMM12" s="272"/>
      <c r="OMQ12" s="271"/>
      <c r="OMR12" s="271"/>
      <c r="OMS12" s="272"/>
      <c r="OMT12" s="272"/>
      <c r="OMU12" s="272"/>
      <c r="OMY12" s="271"/>
      <c r="OMZ12" s="271"/>
      <c r="ONA12" s="272"/>
      <c r="ONB12" s="272"/>
      <c r="ONC12" s="272"/>
      <c r="ONG12" s="271"/>
      <c r="ONH12" s="271"/>
      <c r="ONI12" s="272"/>
      <c r="ONJ12" s="272"/>
      <c r="ONK12" s="272"/>
      <c r="ONO12" s="271"/>
      <c r="ONP12" s="271"/>
      <c r="ONQ12" s="272"/>
      <c r="ONR12" s="272"/>
      <c r="ONS12" s="272"/>
      <c r="ONW12" s="271"/>
      <c r="ONX12" s="271"/>
      <c r="ONY12" s="272"/>
      <c r="ONZ12" s="272"/>
      <c r="OOA12" s="272"/>
      <c r="OOE12" s="271"/>
      <c r="OOF12" s="271"/>
      <c r="OOG12" s="272"/>
      <c r="OOH12" s="272"/>
      <c r="OOI12" s="272"/>
      <c r="OOM12" s="271"/>
      <c r="OON12" s="271"/>
      <c r="OOO12" s="272"/>
      <c r="OOP12" s="272"/>
      <c r="OOQ12" s="272"/>
      <c r="OOU12" s="271"/>
      <c r="OOV12" s="271"/>
      <c r="OOW12" s="272"/>
      <c r="OOX12" s="272"/>
      <c r="OOY12" s="272"/>
      <c r="OPC12" s="271"/>
      <c r="OPD12" s="271"/>
      <c r="OPE12" s="272"/>
      <c r="OPF12" s="272"/>
      <c r="OPG12" s="272"/>
      <c r="OPK12" s="271"/>
      <c r="OPL12" s="271"/>
      <c r="OPM12" s="272"/>
      <c r="OPN12" s="272"/>
      <c r="OPO12" s="272"/>
      <c r="OPS12" s="271"/>
      <c r="OPT12" s="271"/>
      <c r="OPU12" s="272"/>
      <c r="OPV12" s="272"/>
      <c r="OPW12" s="272"/>
      <c r="OQA12" s="271"/>
      <c r="OQB12" s="271"/>
      <c r="OQC12" s="272"/>
      <c r="OQD12" s="272"/>
      <c r="OQE12" s="272"/>
      <c r="OQI12" s="271"/>
      <c r="OQJ12" s="271"/>
      <c r="OQK12" s="272"/>
      <c r="OQL12" s="272"/>
      <c r="OQM12" s="272"/>
      <c r="OQQ12" s="271"/>
      <c r="OQR12" s="271"/>
      <c r="OQS12" s="272"/>
      <c r="OQT12" s="272"/>
      <c r="OQU12" s="272"/>
      <c r="OQY12" s="271"/>
      <c r="OQZ12" s="271"/>
      <c r="ORA12" s="272"/>
      <c r="ORB12" s="272"/>
      <c r="ORC12" s="272"/>
      <c r="ORG12" s="271"/>
      <c r="ORH12" s="271"/>
      <c r="ORI12" s="272"/>
      <c r="ORJ12" s="272"/>
      <c r="ORK12" s="272"/>
      <c r="ORO12" s="271"/>
      <c r="ORP12" s="271"/>
      <c r="ORQ12" s="272"/>
      <c r="ORR12" s="272"/>
      <c r="ORS12" s="272"/>
      <c r="ORW12" s="271"/>
      <c r="ORX12" s="271"/>
      <c r="ORY12" s="272"/>
      <c r="ORZ12" s="272"/>
      <c r="OSA12" s="272"/>
      <c r="OSE12" s="271"/>
      <c r="OSF12" s="271"/>
      <c r="OSG12" s="272"/>
      <c r="OSH12" s="272"/>
      <c r="OSI12" s="272"/>
      <c r="OSM12" s="271"/>
      <c r="OSN12" s="271"/>
      <c r="OSO12" s="272"/>
      <c r="OSP12" s="272"/>
      <c r="OSQ12" s="272"/>
      <c r="OSU12" s="271"/>
      <c r="OSV12" s="271"/>
      <c r="OSW12" s="272"/>
      <c r="OSX12" s="272"/>
      <c r="OSY12" s="272"/>
      <c r="OTC12" s="271"/>
      <c r="OTD12" s="271"/>
      <c r="OTE12" s="272"/>
      <c r="OTF12" s="272"/>
      <c r="OTG12" s="272"/>
      <c r="OTK12" s="271"/>
      <c r="OTL12" s="271"/>
      <c r="OTM12" s="272"/>
      <c r="OTN12" s="272"/>
      <c r="OTO12" s="272"/>
      <c r="OTS12" s="271"/>
      <c r="OTT12" s="271"/>
      <c r="OTU12" s="272"/>
      <c r="OTV12" s="272"/>
      <c r="OTW12" s="272"/>
      <c r="OUA12" s="271"/>
      <c r="OUB12" s="271"/>
      <c r="OUC12" s="272"/>
      <c r="OUD12" s="272"/>
      <c r="OUE12" s="272"/>
      <c r="OUI12" s="271"/>
      <c r="OUJ12" s="271"/>
      <c r="OUK12" s="272"/>
      <c r="OUL12" s="272"/>
      <c r="OUM12" s="272"/>
      <c r="OUQ12" s="271"/>
      <c r="OUR12" s="271"/>
      <c r="OUS12" s="272"/>
      <c r="OUT12" s="272"/>
      <c r="OUU12" s="272"/>
      <c r="OUY12" s="271"/>
      <c r="OUZ12" s="271"/>
      <c r="OVA12" s="272"/>
      <c r="OVB12" s="272"/>
      <c r="OVC12" s="272"/>
      <c r="OVG12" s="271"/>
      <c r="OVH12" s="271"/>
      <c r="OVI12" s="272"/>
      <c r="OVJ12" s="272"/>
      <c r="OVK12" s="272"/>
      <c r="OVO12" s="271"/>
      <c r="OVP12" s="271"/>
      <c r="OVQ12" s="272"/>
      <c r="OVR12" s="272"/>
      <c r="OVS12" s="272"/>
      <c r="OVW12" s="271"/>
      <c r="OVX12" s="271"/>
      <c r="OVY12" s="272"/>
      <c r="OVZ12" s="272"/>
      <c r="OWA12" s="272"/>
      <c r="OWE12" s="271"/>
      <c r="OWF12" s="271"/>
      <c r="OWG12" s="272"/>
      <c r="OWH12" s="272"/>
      <c r="OWI12" s="272"/>
      <c r="OWM12" s="271"/>
      <c r="OWN12" s="271"/>
      <c r="OWO12" s="272"/>
      <c r="OWP12" s="272"/>
      <c r="OWQ12" s="272"/>
      <c r="OWU12" s="271"/>
      <c r="OWV12" s="271"/>
      <c r="OWW12" s="272"/>
      <c r="OWX12" s="272"/>
      <c r="OWY12" s="272"/>
      <c r="OXC12" s="271"/>
      <c r="OXD12" s="271"/>
      <c r="OXE12" s="272"/>
      <c r="OXF12" s="272"/>
      <c r="OXG12" s="272"/>
      <c r="OXK12" s="271"/>
      <c r="OXL12" s="271"/>
      <c r="OXM12" s="272"/>
      <c r="OXN12" s="272"/>
      <c r="OXO12" s="272"/>
      <c r="OXS12" s="271"/>
      <c r="OXT12" s="271"/>
      <c r="OXU12" s="272"/>
      <c r="OXV12" s="272"/>
      <c r="OXW12" s="272"/>
      <c r="OYA12" s="271"/>
      <c r="OYB12" s="271"/>
      <c r="OYC12" s="272"/>
      <c r="OYD12" s="272"/>
      <c r="OYE12" s="272"/>
      <c r="OYI12" s="271"/>
      <c r="OYJ12" s="271"/>
      <c r="OYK12" s="272"/>
      <c r="OYL12" s="272"/>
      <c r="OYM12" s="272"/>
      <c r="OYQ12" s="271"/>
      <c r="OYR12" s="271"/>
      <c r="OYS12" s="272"/>
      <c r="OYT12" s="272"/>
      <c r="OYU12" s="272"/>
      <c r="OYY12" s="271"/>
      <c r="OYZ12" s="271"/>
      <c r="OZA12" s="272"/>
      <c r="OZB12" s="272"/>
      <c r="OZC12" s="272"/>
      <c r="OZG12" s="271"/>
      <c r="OZH12" s="271"/>
      <c r="OZI12" s="272"/>
      <c r="OZJ12" s="272"/>
      <c r="OZK12" s="272"/>
      <c r="OZO12" s="271"/>
      <c r="OZP12" s="271"/>
      <c r="OZQ12" s="272"/>
      <c r="OZR12" s="272"/>
      <c r="OZS12" s="272"/>
      <c r="OZW12" s="271"/>
      <c r="OZX12" s="271"/>
      <c r="OZY12" s="272"/>
      <c r="OZZ12" s="272"/>
      <c r="PAA12" s="272"/>
      <c r="PAE12" s="271"/>
      <c r="PAF12" s="271"/>
      <c r="PAG12" s="272"/>
      <c r="PAH12" s="272"/>
      <c r="PAI12" s="272"/>
      <c r="PAM12" s="271"/>
      <c r="PAN12" s="271"/>
      <c r="PAO12" s="272"/>
      <c r="PAP12" s="272"/>
      <c r="PAQ12" s="272"/>
      <c r="PAU12" s="271"/>
      <c r="PAV12" s="271"/>
      <c r="PAW12" s="272"/>
      <c r="PAX12" s="272"/>
      <c r="PAY12" s="272"/>
      <c r="PBC12" s="271"/>
      <c r="PBD12" s="271"/>
      <c r="PBE12" s="272"/>
      <c r="PBF12" s="272"/>
      <c r="PBG12" s="272"/>
      <c r="PBK12" s="271"/>
      <c r="PBL12" s="271"/>
      <c r="PBM12" s="272"/>
      <c r="PBN12" s="272"/>
      <c r="PBO12" s="272"/>
      <c r="PBS12" s="271"/>
      <c r="PBT12" s="271"/>
      <c r="PBU12" s="272"/>
      <c r="PBV12" s="272"/>
      <c r="PBW12" s="272"/>
      <c r="PCA12" s="271"/>
      <c r="PCB12" s="271"/>
      <c r="PCC12" s="272"/>
      <c r="PCD12" s="272"/>
      <c r="PCE12" s="272"/>
      <c r="PCI12" s="271"/>
      <c r="PCJ12" s="271"/>
      <c r="PCK12" s="272"/>
      <c r="PCL12" s="272"/>
      <c r="PCM12" s="272"/>
      <c r="PCQ12" s="271"/>
      <c r="PCR12" s="271"/>
      <c r="PCS12" s="272"/>
      <c r="PCT12" s="272"/>
      <c r="PCU12" s="272"/>
      <c r="PCY12" s="271"/>
      <c r="PCZ12" s="271"/>
      <c r="PDA12" s="272"/>
      <c r="PDB12" s="272"/>
      <c r="PDC12" s="272"/>
      <c r="PDG12" s="271"/>
      <c r="PDH12" s="271"/>
      <c r="PDI12" s="272"/>
      <c r="PDJ12" s="272"/>
      <c r="PDK12" s="272"/>
      <c r="PDO12" s="271"/>
      <c r="PDP12" s="271"/>
      <c r="PDQ12" s="272"/>
      <c r="PDR12" s="272"/>
      <c r="PDS12" s="272"/>
      <c r="PDW12" s="271"/>
      <c r="PDX12" s="271"/>
      <c r="PDY12" s="272"/>
      <c r="PDZ12" s="272"/>
      <c r="PEA12" s="272"/>
      <c r="PEE12" s="271"/>
      <c r="PEF12" s="271"/>
      <c r="PEG12" s="272"/>
      <c r="PEH12" s="272"/>
      <c r="PEI12" s="272"/>
      <c r="PEM12" s="271"/>
      <c r="PEN12" s="271"/>
      <c r="PEO12" s="272"/>
      <c r="PEP12" s="272"/>
      <c r="PEQ12" s="272"/>
      <c r="PEU12" s="271"/>
      <c r="PEV12" s="271"/>
      <c r="PEW12" s="272"/>
      <c r="PEX12" s="272"/>
      <c r="PEY12" s="272"/>
      <c r="PFC12" s="271"/>
      <c r="PFD12" s="271"/>
      <c r="PFE12" s="272"/>
      <c r="PFF12" s="272"/>
      <c r="PFG12" s="272"/>
      <c r="PFK12" s="271"/>
      <c r="PFL12" s="271"/>
      <c r="PFM12" s="272"/>
      <c r="PFN12" s="272"/>
      <c r="PFO12" s="272"/>
      <c r="PFS12" s="271"/>
      <c r="PFT12" s="271"/>
      <c r="PFU12" s="272"/>
      <c r="PFV12" s="272"/>
      <c r="PFW12" s="272"/>
      <c r="PGA12" s="271"/>
      <c r="PGB12" s="271"/>
      <c r="PGC12" s="272"/>
      <c r="PGD12" s="272"/>
      <c r="PGE12" s="272"/>
      <c r="PGI12" s="271"/>
      <c r="PGJ12" s="271"/>
      <c r="PGK12" s="272"/>
      <c r="PGL12" s="272"/>
      <c r="PGM12" s="272"/>
      <c r="PGQ12" s="271"/>
      <c r="PGR12" s="271"/>
      <c r="PGS12" s="272"/>
      <c r="PGT12" s="272"/>
      <c r="PGU12" s="272"/>
      <c r="PGY12" s="271"/>
      <c r="PGZ12" s="271"/>
      <c r="PHA12" s="272"/>
      <c r="PHB12" s="272"/>
      <c r="PHC12" s="272"/>
      <c r="PHG12" s="271"/>
      <c r="PHH12" s="271"/>
      <c r="PHI12" s="272"/>
      <c r="PHJ12" s="272"/>
      <c r="PHK12" s="272"/>
      <c r="PHO12" s="271"/>
      <c r="PHP12" s="271"/>
      <c r="PHQ12" s="272"/>
      <c r="PHR12" s="272"/>
      <c r="PHS12" s="272"/>
      <c r="PHW12" s="271"/>
      <c r="PHX12" s="271"/>
      <c r="PHY12" s="272"/>
      <c r="PHZ12" s="272"/>
      <c r="PIA12" s="272"/>
      <c r="PIE12" s="271"/>
      <c r="PIF12" s="271"/>
      <c r="PIG12" s="272"/>
      <c r="PIH12" s="272"/>
      <c r="PII12" s="272"/>
      <c r="PIM12" s="271"/>
      <c r="PIN12" s="271"/>
      <c r="PIO12" s="272"/>
      <c r="PIP12" s="272"/>
      <c r="PIQ12" s="272"/>
      <c r="PIU12" s="271"/>
      <c r="PIV12" s="271"/>
      <c r="PIW12" s="272"/>
      <c r="PIX12" s="272"/>
      <c r="PIY12" s="272"/>
      <c r="PJC12" s="271"/>
      <c r="PJD12" s="271"/>
      <c r="PJE12" s="272"/>
      <c r="PJF12" s="272"/>
      <c r="PJG12" s="272"/>
      <c r="PJK12" s="271"/>
      <c r="PJL12" s="271"/>
      <c r="PJM12" s="272"/>
      <c r="PJN12" s="272"/>
      <c r="PJO12" s="272"/>
      <c r="PJS12" s="271"/>
      <c r="PJT12" s="271"/>
      <c r="PJU12" s="272"/>
      <c r="PJV12" s="272"/>
      <c r="PJW12" s="272"/>
      <c r="PKA12" s="271"/>
      <c r="PKB12" s="271"/>
      <c r="PKC12" s="272"/>
      <c r="PKD12" s="272"/>
      <c r="PKE12" s="272"/>
      <c r="PKI12" s="271"/>
      <c r="PKJ12" s="271"/>
      <c r="PKK12" s="272"/>
      <c r="PKL12" s="272"/>
      <c r="PKM12" s="272"/>
      <c r="PKQ12" s="271"/>
      <c r="PKR12" s="271"/>
      <c r="PKS12" s="272"/>
      <c r="PKT12" s="272"/>
      <c r="PKU12" s="272"/>
      <c r="PKY12" s="271"/>
      <c r="PKZ12" s="271"/>
      <c r="PLA12" s="272"/>
      <c r="PLB12" s="272"/>
      <c r="PLC12" s="272"/>
      <c r="PLG12" s="271"/>
      <c r="PLH12" s="271"/>
      <c r="PLI12" s="272"/>
      <c r="PLJ12" s="272"/>
      <c r="PLK12" s="272"/>
      <c r="PLO12" s="271"/>
      <c r="PLP12" s="271"/>
      <c r="PLQ12" s="272"/>
      <c r="PLR12" s="272"/>
      <c r="PLS12" s="272"/>
      <c r="PLW12" s="271"/>
      <c r="PLX12" s="271"/>
      <c r="PLY12" s="272"/>
      <c r="PLZ12" s="272"/>
      <c r="PMA12" s="272"/>
      <c r="PME12" s="271"/>
      <c r="PMF12" s="271"/>
      <c r="PMG12" s="272"/>
      <c r="PMH12" s="272"/>
      <c r="PMI12" s="272"/>
      <c r="PMM12" s="271"/>
      <c r="PMN12" s="271"/>
      <c r="PMO12" s="272"/>
      <c r="PMP12" s="272"/>
      <c r="PMQ12" s="272"/>
      <c r="PMU12" s="271"/>
      <c r="PMV12" s="271"/>
      <c r="PMW12" s="272"/>
      <c r="PMX12" s="272"/>
      <c r="PMY12" s="272"/>
      <c r="PNC12" s="271"/>
      <c r="PND12" s="271"/>
      <c r="PNE12" s="272"/>
      <c r="PNF12" s="272"/>
      <c r="PNG12" s="272"/>
      <c r="PNK12" s="271"/>
      <c r="PNL12" s="271"/>
      <c r="PNM12" s="272"/>
      <c r="PNN12" s="272"/>
      <c r="PNO12" s="272"/>
      <c r="PNS12" s="271"/>
      <c r="PNT12" s="271"/>
      <c r="PNU12" s="272"/>
      <c r="PNV12" s="272"/>
      <c r="PNW12" s="272"/>
      <c r="POA12" s="271"/>
      <c r="POB12" s="271"/>
      <c r="POC12" s="272"/>
      <c r="POD12" s="272"/>
      <c r="POE12" s="272"/>
      <c r="POI12" s="271"/>
      <c r="POJ12" s="271"/>
      <c r="POK12" s="272"/>
      <c r="POL12" s="272"/>
      <c r="POM12" s="272"/>
      <c r="POQ12" s="271"/>
      <c r="POR12" s="271"/>
      <c r="POS12" s="272"/>
      <c r="POT12" s="272"/>
      <c r="POU12" s="272"/>
      <c r="POY12" s="271"/>
      <c r="POZ12" s="271"/>
      <c r="PPA12" s="272"/>
      <c r="PPB12" s="272"/>
      <c r="PPC12" s="272"/>
      <c r="PPG12" s="271"/>
      <c r="PPH12" s="271"/>
      <c r="PPI12" s="272"/>
      <c r="PPJ12" s="272"/>
      <c r="PPK12" s="272"/>
      <c r="PPO12" s="271"/>
      <c r="PPP12" s="271"/>
      <c r="PPQ12" s="272"/>
      <c r="PPR12" s="272"/>
      <c r="PPS12" s="272"/>
      <c r="PPW12" s="271"/>
      <c r="PPX12" s="271"/>
      <c r="PPY12" s="272"/>
      <c r="PPZ12" s="272"/>
      <c r="PQA12" s="272"/>
      <c r="PQE12" s="271"/>
      <c r="PQF12" s="271"/>
      <c r="PQG12" s="272"/>
      <c r="PQH12" s="272"/>
      <c r="PQI12" s="272"/>
      <c r="PQM12" s="271"/>
      <c r="PQN12" s="271"/>
      <c r="PQO12" s="272"/>
      <c r="PQP12" s="272"/>
      <c r="PQQ12" s="272"/>
      <c r="PQU12" s="271"/>
      <c r="PQV12" s="271"/>
      <c r="PQW12" s="272"/>
      <c r="PQX12" s="272"/>
      <c r="PQY12" s="272"/>
      <c r="PRC12" s="271"/>
      <c r="PRD12" s="271"/>
      <c r="PRE12" s="272"/>
      <c r="PRF12" s="272"/>
      <c r="PRG12" s="272"/>
      <c r="PRK12" s="271"/>
      <c r="PRL12" s="271"/>
      <c r="PRM12" s="272"/>
      <c r="PRN12" s="272"/>
      <c r="PRO12" s="272"/>
      <c r="PRS12" s="271"/>
      <c r="PRT12" s="271"/>
      <c r="PRU12" s="272"/>
      <c r="PRV12" s="272"/>
      <c r="PRW12" s="272"/>
      <c r="PSA12" s="271"/>
      <c r="PSB12" s="271"/>
      <c r="PSC12" s="272"/>
      <c r="PSD12" s="272"/>
      <c r="PSE12" s="272"/>
      <c r="PSI12" s="271"/>
      <c r="PSJ12" s="271"/>
      <c r="PSK12" s="272"/>
      <c r="PSL12" s="272"/>
      <c r="PSM12" s="272"/>
      <c r="PSQ12" s="271"/>
      <c r="PSR12" s="271"/>
      <c r="PSS12" s="272"/>
      <c r="PST12" s="272"/>
      <c r="PSU12" s="272"/>
      <c r="PSY12" s="271"/>
      <c r="PSZ12" s="271"/>
      <c r="PTA12" s="272"/>
      <c r="PTB12" s="272"/>
      <c r="PTC12" s="272"/>
      <c r="PTG12" s="271"/>
      <c r="PTH12" s="271"/>
      <c r="PTI12" s="272"/>
      <c r="PTJ12" s="272"/>
      <c r="PTK12" s="272"/>
      <c r="PTO12" s="271"/>
      <c r="PTP12" s="271"/>
      <c r="PTQ12" s="272"/>
      <c r="PTR12" s="272"/>
      <c r="PTS12" s="272"/>
      <c r="PTW12" s="271"/>
      <c r="PTX12" s="271"/>
      <c r="PTY12" s="272"/>
      <c r="PTZ12" s="272"/>
      <c r="PUA12" s="272"/>
      <c r="PUE12" s="271"/>
      <c r="PUF12" s="271"/>
      <c r="PUG12" s="272"/>
      <c r="PUH12" s="272"/>
      <c r="PUI12" s="272"/>
      <c r="PUM12" s="271"/>
      <c r="PUN12" s="271"/>
      <c r="PUO12" s="272"/>
      <c r="PUP12" s="272"/>
      <c r="PUQ12" s="272"/>
      <c r="PUU12" s="271"/>
      <c r="PUV12" s="271"/>
      <c r="PUW12" s="272"/>
      <c r="PUX12" s="272"/>
      <c r="PUY12" s="272"/>
      <c r="PVC12" s="271"/>
      <c r="PVD12" s="271"/>
      <c r="PVE12" s="272"/>
      <c r="PVF12" s="272"/>
      <c r="PVG12" s="272"/>
      <c r="PVK12" s="271"/>
      <c r="PVL12" s="271"/>
      <c r="PVM12" s="272"/>
      <c r="PVN12" s="272"/>
      <c r="PVO12" s="272"/>
      <c r="PVS12" s="271"/>
      <c r="PVT12" s="271"/>
      <c r="PVU12" s="272"/>
      <c r="PVV12" s="272"/>
      <c r="PVW12" s="272"/>
      <c r="PWA12" s="271"/>
      <c r="PWB12" s="271"/>
      <c r="PWC12" s="272"/>
      <c r="PWD12" s="272"/>
      <c r="PWE12" s="272"/>
      <c r="PWI12" s="271"/>
      <c r="PWJ12" s="271"/>
      <c r="PWK12" s="272"/>
      <c r="PWL12" s="272"/>
      <c r="PWM12" s="272"/>
      <c r="PWQ12" s="271"/>
      <c r="PWR12" s="271"/>
      <c r="PWS12" s="272"/>
      <c r="PWT12" s="272"/>
      <c r="PWU12" s="272"/>
      <c r="PWY12" s="271"/>
      <c r="PWZ12" s="271"/>
      <c r="PXA12" s="272"/>
      <c r="PXB12" s="272"/>
      <c r="PXC12" s="272"/>
      <c r="PXG12" s="271"/>
      <c r="PXH12" s="271"/>
      <c r="PXI12" s="272"/>
      <c r="PXJ12" s="272"/>
      <c r="PXK12" s="272"/>
      <c r="PXO12" s="271"/>
      <c r="PXP12" s="271"/>
      <c r="PXQ12" s="272"/>
      <c r="PXR12" s="272"/>
      <c r="PXS12" s="272"/>
      <c r="PXW12" s="271"/>
      <c r="PXX12" s="271"/>
      <c r="PXY12" s="272"/>
      <c r="PXZ12" s="272"/>
      <c r="PYA12" s="272"/>
      <c r="PYE12" s="271"/>
      <c r="PYF12" s="271"/>
      <c r="PYG12" s="272"/>
      <c r="PYH12" s="272"/>
      <c r="PYI12" s="272"/>
      <c r="PYM12" s="271"/>
      <c r="PYN12" s="271"/>
      <c r="PYO12" s="272"/>
      <c r="PYP12" s="272"/>
      <c r="PYQ12" s="272"/>
      <c r="PYU12" s="271"/>
      <c r="PYV12" s="271"/>
      <c r="PYW12" s="272"/>
      <c r="PYX12" s="272"/>
      <c r="PYY12" s="272"/>
      <c r="PZC12" s="271"/>
      <c r="PZD12" s="271"/>
      <c r="PZE12" s="272"/>
      <c r="PZF12" s="272"/>
      <c r="PZG12" s="272"/>
      <c r="PZK12" s="271"/>
      <c r="PZL12" s="271"/>
      <c r="PZM12" s="272"/>
      <c r="PZN12" s="272"/>
      <c r="PZO12" s="272"/>
      <c r="PZS12" s="271"/>
      <c r="PZT12" s="271"/>
      <c r="PZU12" s="272"/>
      <c r="PZV12" s="272"/>
      <c r="PZW12" s="272"/>
      <c r="QAA12" s="271"/>
      <c r="QAB12" s="271"/>
      <c r="QAC12" s="272"/>
      <c r="QAD12" s="272"/>
      <c r="QAE12" s="272"/>
      <c r="QAI12" s="271"/>
      <c r="QAJ12" s="271"/>
      <c r="QAK12" s="272"/>
      <c r="QAL12" s="272"/>
      <c r="QAM12" s="272"/>
      <c r="QAQ12" s="271"/>
      <c r="QAR12" s="271"/>
      <c r="QAS12" s="272"/>
      <c r="QAT12" s="272"/>
      <c r="QAU12" s="272"/>
      <c r="QAY12" s="271"/>
      <c r="QAZ12" s="271"/>
      <c r="QBA12" s="272"/>
      <c r="QBB12" s="272"/>
      <c r="QBC12" s="272"/>
      <c r="QBG12" s="271"/>
      <c r="QBH12" s="271"/>
      <c r="QBI12" s="272"/>
      <c r="QBJ12" s="272"/>
      <c r="QBK12" s="272"/>
      <c r="QBO12" s="271"/>
      <c r="QBP12" s="271"/>
      <c r="QBQ12" s="272"/>
      <c r="QBR12" s="272"/>
      <c r="QBS12" s="272"/>
      <c r="QBW12" s="271"/>
      <c r="QBX12" s="271"/>
      <c r="QBY12" s="272"/>
      <c r="QBZ12" s="272"/>
      <c r="QCA12" s="272"/>
      <c r="QCE12" s="271"/>
      <c r="QCF12" s="271"/>
      <c r="QCG12" s="272"/>
      <c r="QCH12" s="272"/>
      <c r="QCI12" s="272"/>
      <c r="QCM12" s="271"/>
      <c r="QCN12" s="271"/>
      <c r="QCO12" s="272"/>
      <c r="QCP12" s="272"/>
      <c r="QCQ12" s="272"/>
      <c r="QCU12" s="271"/>
      <c r="QCV12" s="271"/>
      <c r="QCW12" s="272"/>
      <c r="QCX12" s="272"/>
      <c r="QCY12" s="272"/>
      <c r="QDC12" s="271"/>
      <c r="QDD12" s="271"/>
      <c r="QDE12" s="272"/>
      <c r="QDF12" s="272"/>
      <c r="QDG12" s="272"/>
      <c r="QDK12" s="271"/>
      <c r="QDL12" s="271"/>
      <c r="QDM12" s="272"/>
      <c r="QDN12" s="272"/>
      <c r="QDO12" s="272"/>
      <c r="QDS12" s="271"/>
      <c r="QDT12" s="271"/>
      <c r="QDU12" s="272"/>
      <c r="QDV12" s="272"/>
      <c r="QDW12" s="272"/>
      <c r="QEA12" s="271"/>
      <c r="QEB12" s="271"/>
      <c r="QEC12" s="272"/>
      <c r="QED12" s="272"/>
      <c r="QEE12" s="272"/>
      <c r="QEI12" s="271"/>
      <c r="QEJ12" s="271"/>
      <c r="QEK12" s="272"/>
      <c r="QEL12" s="272"/>
      <c r="QEM12" s="272"/>
      <c r="QEQ12" s="271"/>
      <c r="QER12" s="271"/>
      <c r="QES12" s="272"/>
      <c r="QET12" s="272"/>
      <c r="QEU12" s="272"/>
      <c r="QEY12" s="271"/>
      <c r="QEZ12" s="271"/>
      <c r="QFA12" s="272"/>
      <c r="QFB12" s="272"/>
      <c r="QFC12" s="272"/>
      <c r="QFG12" s="271"/>
      <c r="QFH12" s="271"/>
      <c r="QFI12" s="272"/>
      <c r="QFJ12" s="272"/>
      <c r="QFK12" s="272"/>
      <c r="QFO12" s="271"/>
      <c r="QFP12" s="271"/>
      <c r="QFQ12" s="272"/>
      <c r="QFR12" s="272"/>
      <c r="QFS12" s="272"/>
      <c r="QFW12" s="271"/>
      <c r="QFX12" s="271"/>
      <c r="QFY12" s="272"/>
      <c r="QFZ12" s="272"/>
      <c r="QGA12" s="272"/>
      <c r="QGE12" s="271"/>
      <c r="QGF12" s="271"/>
      <c r="QGG12" s="272"/>
      <c r="QGH12" s="272"/>
      <c r="QGI12" s="272"/>
      <c r="QGM12" s="271"/>
      <c r="QGN12" s="271"/>
      <c r="QGO12" s="272"/>
      <c r="QGP12" s="272"/>
      <c r="QGQ12" s="272"/>
      <c r="QGU12" s="271"/>
      <c r="QGV12" s="271"/>
      <c r="QGW12" s="272"/>
      <c r="QGX12" s="272"/>
      <c r="QGY12" s="272"/>
      <c r="QHC12" s="271"/>
      <c r="QHD12" s="271"/>
      <c r="QHE12" s="272"/>
      <c r="QHF12" s="272"/>
      <c r="QHG12" s="272"/>
      <c r="QHK12" s="271"/>
      <c r="QHL12" s="271"/>
      <c r="QHM12" s="272"/>
      <c r="QHN12" s="272"/>
      <c r="QHO12" s="272"/>
      <c r="QHS12" s="271"/>
      <c r="QHT12" s="271"/>
      <c r="QHU12" s="272"/>
      <c r="QHV12" s="272"/>
      <c r="QHW12" s="272"/>
      <c r="QIA12" s="271"/>
      <c r="QIB12" s="271"/>
      <c r="QIC12" s="272"/>
      <c r="QID12" s="272"/>
      <c r="QIE12" s="272"/>
      <c r="QII12" s="271"/>
      <c r="QIJ12" s="271"/>
      <c r="QIK12" s="272"/>
      <c r="QIL12" s="272"/>
      <c r="QIM12" s="272"/>
      <c r="QIQ12" s="271"/>
      <c r="QIR12" s="271"/>
      <c r="QIS12" s="272"/>
      <c r="QIT12" s="272"/>
      <c r="QIU12" s="272"/>
      <c r="QIY12" s="271"/>
      <c r="QIZ12" s="271"/>
      <c r="QJA12" s="272"/>
      <c r="QJB12" s="272"/>
      <c r="QJC12" s="272"/>
      <c r="QJG12" s="271"/>
      <c r="QJH12" s="271"/>
      <c r="QJI12" s="272"/>
      <c r="QJJ12" s="272"/>
      <c r="QJK12" s="272"/>
      <c r="QJO12" s="271"/>
      <c r="QJP12" s="271"/>
      <c r="QJQ12" s="272"/>
      <c r="QJR12" s="272"/>
      <c r="QJS12" s="272"/>
      <c r="QJW12" s="271"/>
      <c r="QJX12" s="271"/>
      <c r="QJY12" s="272"/>
      <c r="QJZ12" s="272"/>
      <c r="QKA12" s="272"/>
      <c r="QKE12" s="271"/>
      <c r="QKF12" s="271"/>
      <c r="QKG12" s="272"/>
      <c r="QKH12" s="272"/>
      <c r="QKI12" s="272"/>
      <c r="QKM12" s="271"/>
      <c r="QKN12" s="271"/>
      <c r="QKO12" s="272"/>
      <c r="QKP12" s="272"/>
      <c r="QKQ12" s="272"/>
      <c r="QKU12" s="271"/>
      <c r="QKV12" s="271"/>
      <c r="QKW12" s="272"/>
      <c r="QKX12" s="272"/>
      <c r="QKY12" s="272"/>
      <c r="QLC12" s="271"/>
      <c r="QLD12" s="271"/>
      <c r="QLE12" s="272"/>
      <c r="QLF12" s="272"/>
      <c r="QLG12" s="272"/>
      <c r="QLK12" s="271"/>
      <c r="QLL12" s="271"/>
      <c r="QLM12" s="272"/>
      <c r="QLN12" s="272"/>
      <c r="QLO12" s="272"/>
      <c r="QLS12" s="271"/>
      <c r="QLT12" s="271"/>
      <c r="QLU12" s="272"/>
      <c r="QLV12" s="272"/>
      <c r="QLW12" s="272"/>
      <c r="QMA12" s="271"/>
      <c r="QMB12" s="271"/>
      <c r="QMC12" s="272"/>
      <c r="QMD12" s="272"/>
      <c r="QME12" s="272"/>
      <c r="QMI12" s="271"/>
      <c r="QMJ12" s="271"/>
      <c r="QMK12" s="272"/>
      <c r="QML12" s="272"/>
      <c r="QMM12" s="272"/>
      <c r="QMQ12" s="271"/>
      <c r="QMR12" s="271"/>
      <c r="QMS12" s="272"/>
      <c r="QMT12" s="272"/>
      <c r="QMU12" s="272"/>
      <c r="QMY12" s="271"/>
      <c r="QMZ12" s="271"/>
      <c r="QNA12" s="272"/>
      <c r="QNB12" s="272"/>
      <c r="QNC12" s="272"/>
      <c r="QNG12" s="271"/>
      <c r="QNH12" s="271"/>
      <c r="QNI12" s="272"/>
      <c r="QNJ12" s="272"/>
      <c r="QNK12" s="272"/>
      <c r="QNO12" s="271"/>
      <c r="QNP12" s="271"/>
      <c r="QNQ12" s="272"/>
      <c r="QNR12" s="272"/>
      <c r="QNS12" s="272"/>
      <c r="QNW12" s="271"/>
      <c r="QNX12" s="271"/>
      <c r="QNY12" s="272"/>
      <c r="QNZ12" s="272"/>
      <c r="QOA12" s="272"/>
      <c r="QOE12" s="271"/>
      <c r="QOF12" s="271"/>
      <c r="QOG12" s="272"/>
      <c r="QOH12" s="272"/>
      <c r="QOI12" s="272"/>
      <c r="QOM12" s="271"/>
      <c r="QON12" s="271"/>
      <c r="QOO12" s="272"/>
      <c r="QOP12" s="272"/>
      <c r="QOQ12" s="272"/>
      <c r="QOU12" s="271"/>
      <c r="QOV12" s="271"/>
      <c r="QOW12" s="272"/>
      <c r="QOX12" s="272"/>
      <c r="QOY12" s="272"/>
      <c r="QPC12" s="271"/>
      <c r="QPD12" s="271"/>
      <c r="QPE12" s="272"/>
      <c r="QPF12" s="272"/>
      <c r="QPG12" s="272"/>
      <c r="QPK12" s="271"/>
      <c r="QPL12" s="271"/>
      <c r="QPM12" s="272"/>
      <c r="QPN12" s="272"/>
      <c r="QPO12" s="272"/>
      <c r="QPS12" s="271"/>
      <c r="QPT12" s="271"/>
      <c r="QPU12" s="272"/>
      <c r="QPV12" s="272"/>
      <c r="QPW12" s="272"/>
      <c r="QQA12" s="271"/>
      <c r="QQB12" s="271"/>
      <c r="QQC12" s="272"/>
      <c r="QQD12" s="272"/>
      <c r="QQE12" s="272"/>
      <c r="QQI12" s="271"/>
      <c r="QQJ12" s="271"/>
      <c r="QQK12" s="272"/>
      <c r="QQL12" s="272"/>
      <c r="QQM12" s="272"/>
      <c r="QQQ12" s="271"/>
      <c r="QQR12" s="271"/>
      <c r="QQS12" s="272"/>
      <c r="QQT12" s="272"/>
      <c r="QQU12" s="272"/>
      <c r="QQY12" s="271"/>
      <c r="QQZ12" s="271"/>
      <c r="QRA12" s="272"/>
      <c r="QRB12" s="272"/>
      <c r="QRC12" s="272"/>
      <c r="QRG12" s="271"/>
      <c r="QRH12" s="271"/>
      <c r="QRI12" s="272"/>
      <c r="QRJ12" s="272"/>
      <c r="QRK12" s="272"/>
      <c r="QRO12" s="271"/>
      <c r="QRP12" s="271"/>
      <c r="QRQ12" s="272"/>
      <c r="QRR12" s="272"/>
      <c r="QRS12" s="272"/>
      <c r="QRW12" s="271"/>
      <c r="QRX12" s="271"/>
      <c r="QRY12" s="272"/>
      <c r="QRZ12" s="272"/>
      <c r="QSA12" s="272"/>
      <c r="QSE12" s="271"/>
      <c r="QSF12" s="271"/>
      <c r="QSG12" s="272"/>
      <c r="QSH12" s="272"/>
      <c r="QSI12" s="272"/>
      <c r="QSM12" s="271"/>
      <c r="QSN12" s="271"/>
      <c r="QSO12" s="272"/>
      <c r="QSP12" s="272"/>
      <c r="QSQ12" s="272"/>
      <c r="QSU12" s="271"/>
      <c r="QSV12" s="271"/>
      <c r="QSW12" s="272"/>
      <c r="QSX12" s="272"/>
      <c r="QSY12" s="272"/>
      <c r="QTC12" s="271"/>
      <c r="QTD12" s="271"/>
      <c r="QTE12" s="272"/>
      <c r="QTF12" s="272"/>
      <c r="QTG12" s="272"/>
      <c r="QTK12" s="271"/>
      <c r="QTL12" s="271"/>
      <c r="QTM12" s="272"/>
      <c r="QTN12" s="272"/>
      <c r="QTO12" s="272"/>
      <c r="QTS12" s="271"/>
      <c r="QTT12" s="271"/>
      <c r="QTU12" s="272"/>
      <c r="QTV12" s="272"/>
      <c r="QTW12" s="272"/>
      <c r="QUA12" s="271"/>
      <c r="QUB12" s="271"/>
      <c r="QUC12" s="272"/>
      <c r="QUD12" s="272"/>
      <c r="QUE12" s="272"/>
      <c r="QUI12" s="271"/>
      <c r="QUJ12" s="271"/>
      <c r="QUK12" s="272"/>
      <c r="QUL12" s="272"/>
      <c r="QUM12" s="272"/>
      <c r="QUQ12" s="271"/>
      <c r="QUR12" s="271"/>
      <c r="QUS12" s="272"/>
      <c r="QUT12" s="272"/>
      <c r="QUU12" s="272"/>
      <c r="QUY12" s="271"/>
      <c r="QUZ12" s="271"/>
      <c r="QVA12" s="272"/>
      <c r="QVB12" s="272"/>
      <c r="QVC12" s="272"/>
      <c r="QVG12" s="271"/>
      <c r="QVH12" s="271"/>
      <c r="QVI12" s="272"/>
      <c r="QVJ12" s="272"/>
      <c r="QVK12" s="272"/>
      <c r="QVO12" s="271"/>
      <c r="QVP12" s="271"/>
      <c r="QVQ12" s="272"/>
      <c r="QVR12" s="272"/>
      <c r="QVS12" s="272"/>
      <c r="QVW12" s="271"/>
      <c r="QVX12" s="271"/>
      <c r="QVY12" s="272"/>
      <c r="QVZ12" s="272"/>
      <c r="QWA12" s="272"/>
      <c r="QWE12" s="271"/>
      <c r="QWF12" s="271"/>
      <c r="QWG12" s="272"/>
      <c r="QWH12" s="272"/>
      <c r="QWI12" s="272"/>
      <c r="QWM12" s="271"/>
      <c r="QWN12" s="271"/>
      <c r="QWO12" s="272"/>
      <c r="QWP12" s="272"/>
      <c r="QWQ12" s="272"/>
      <c r="QWU12" s="271"/>
      <c r="QWV12" s="271"/>
      <c r="QWW12" s="272"/>
      <c r="QWX12" s="272"/>
      <c r="QWY12" s="272"/>
      <c r="QXC12" s="271"/>
      <c r="QXD12" s="271"/>
      <c r="QXE12" s="272"/>
      <c r="QXF12" s="272"/>
      <c r="QXG12" s="272"/>
      <c r="QXK12" s="271"/>
      <c r="QXL12" s="271"/>
      <c r="QXM12" s="272"/>
      <c r="QXN12" s="272"/>
      <c r="QXO12" s="272"/>
      <c r="QXS12" s="271"/>
      <c r="QXT12" s="271"/>
      <c r="QXU12" s="272"/>
      <c r="QXV12" s="272"/>
      <c r="QXW12" s="272"/>
      <c r="QYA12" s="271"/>
      <c r="QYB12" s="271"/>
      <c r="QYC12" s="272"/>
      <c r="QYD12" s="272"/>
      <c r="QYE12" s="272"/>
      <c r="QYI12" s="271"/>
      <c r="QYJ12" s="271"/>
      <c r="QYK12" s="272"/>
      <c r="QYL12" s="272"/>
      <c r="QYM12" s="272"/>
      <c r="QYQ12" s="271"/>
      <c r="QYR12" s="271"/>
      <c r="QYS12" s="272"/>
      <c r="QYT12" s="272"/>
      <c r="QYU12" s="272"/>
      <c r="QYY12" s="271"/>
      <c r="QYZ12" s="271"/>
      <c r="QZA12" s="272"/>
      <c r="QZB12" s="272"/>
      <c r="QZC12" s="272"/>
      <c r="QZG12" s="271"/>
      <c r="QZH12" s="271"/>
      <c r="QZI12" s="272"/>
      <c r="QZJ12" s="272"/>
      <c r="QZK12" s="272"/>
      <c r="QZO12" s="271"/>
      <c r="QZP12" s="271"/>
      <c r="QZQ12" s="272"/>
      <c r="QZR12" s="272"/>
      <c r="QZS12" s="272"/>
      <c r="QZW12" s="271"/>
      <c r="QZX12" s="271"/>
      <c r="QZY12" s="272"/>
      <c r="QZZ12" s="272"/>
      <c r="RAA12" s="272"/>
      <c r="RAE12" s="271"/>
      <c r="RAF12" s="271"/>
      <c r="RAG12" s="272"/>
      <c r="RAH12" s="272"/>
      <c r="RAI12" s="272"/>
      <c r="RAM12" s="271"/>
      <c r="RAN12" s="271"/>
      <c r="RAO12" s="272"/>
      <c r="RAP12" s="272"/>
      <c r="RAQ12" s="272"/>
      <c r="RAU12" s="271"/>
      <c r="RAV12" s="271"/>
      <c r="RAW12" s="272"/>
      <c r="RAX12" s="272"/>
      <c r="RAY12" s="272"/>
      <c r="RBC12" s="271"/>
      <c r="RBD12" s="271"/>
      <c r="RBE12" s="272"/>
      <c r="RBF12" s="272"/>
      <c r="RBG12" s="272"/>
      <c r="RBK12" s="271"/>
      <c r="RBL12" s="271"/>
      <c r="RBM12" s="272"/>
      <c r="RBN12" s="272"/>
      <c r="RBO12" s="272"/>
      <c r="RBS12" s="271"/>
      <c r="RBT12" s="271"/>
      <c r="RBU12" s="272"/>
      <c r="RBV12" s="272"/>
      <c r="RBW12" s="272"/>
      <c r="RCA12" s="271"/>
      <c r="RCB12" s="271"/>
      <c r="RCC12" s="272"/>
      <c r="RCD12" s="272"/>
      <c r="RCE12" s="272"/>
      <c r="RCI12" s="271"/>
      <c r="RCJ12" s="271"/>
      <c r="RCK12" s="272"/>
      <c r="RCL12" s="272"/>
      <c r="RCM12" s="272"/>
      <c r="RCQ12" s="271"/>
      <c r="RCR12" s="271"/>
      <c r="RCS12" s="272"/>
      <c r="RCT12" s="272"/>
      <c r="RCU12" s="272"/>
      <c r="RCY12" s="271"/>
      <c r="RCZ12" s="271"/>
      <c r="RDA12" s="272"/>
      <c r="RDB12" s="272"/>
      <c r="RDC12" s="272"/>
      <c r="RDG12" s="271"/>
      <c r="RDH12" s="271"/>
      <c r="RDI12" s="272"/>
      <c r="RDJ12" s="272"/>
      <c r="RDK12" s="272"/>
      <c r="RDO12" s="271"/>
      <c r="RDP12" s="271"/>
      <c r="RDQ12" s="272"/>
      <c r="RDR12" s="272"/>
      <c r="RDS12" s="272"/>
      <c r="RDW12" s="271"/>
      <c r="RDX12" s="271"/>
      <c r="RDY12" s="272"/>
      <c r="RDZ12" s="272"/>
      <c r="REA12" s="272"/>
      <c r="REE12" s="271"/>
      <c r="REF12" s="271"/>
      <c r="REG12" s="272"/>
      <c r="REH12" s="272"/>
      <c r="REI12" s="272"/>
      <c r="REM12" s="271"/>
      <c r="REN12" s="271"/>
      <c r="REO12" s="272"/>
      <c r="REP12" s="272"/>
      <c r="REQ12" s="272"/>
      <c r="REU12" s="271"/>
      <c r="REV12" s="271"/>
      <c r="REW12" s="272"/>
      <c r="REX12" s="272"/>
      <c r="REY12" s="272"/>
      <c r="RFC12" s="271"/>
      <c r="RFD12" s="271"/>
      <c r="RFE12" s="272"/>
      <c r="RFF12" s="272"/>
      <c r="RFG12" s="272"/>
      <c r="RFK12" s="271"/>
      <c r="RFL12" s="271"/>
      <c r="RFM12" s="272"/>
      <c r="RFN12" s="272"/>
      <c r="RFO12" s="272"/>
      <c r="RFS12" s="271"/>
      <c r="RFT12" s="271"/>
      <c r="RFU12" s="272"/>
      <c r="RFV12" s="272"/>
      <c r="RFW12" s="272"/>
      <c r="RGA12" s="271"/>
      <c r="RGB12" s="271"/>
      <c r="RGC12" s="272"/>
      <c r="RGD12" s="272"/>
      <c r="RGE12" s="272"/>
      <c r="RGI12" s="271"/>
      <c r="RGJ12" s="271"/>
      <c r="RGK12" s="272"/>
      <c r="RGL12" s="272"/>
      <c r="RGM12" s="272"/>
      <c r="RGQ12" s="271"/>
      <c r="RGR12" s="271"/>
      <c r="RGS12" s="272"/>
      <c r="RGT12" s="272"/>
      <c r="RGU12" s="272"/>
      <c r="RGY12" s="271"/>
      <c r="RGZ12" s="271"/>
      <c r="RHA12" s="272"/>
      <c r="RHB12" s="272"/>
      <c r="RHC12" s="272"/>
      <c r="RHG12" s="271"/>
      <c r="RHH12" s="271"/>
      <c r="RHI12" s="272"/>
      <c r="RHJ12" s="272"/>
      <c r="RHK12" s="272"/>
      <c r="RHO12" s="271"/>
      <c r="RHP12" s="271"/>
      <c r="RHQ12" s="272"/>
      <c r="RHR12" s="272"/>
      <c r="RHS12" s="272"/>
      <c r="RHW12" s="271"/>
      <c r="RHX12" s="271"/>
      <c r="RHY12" s="272"/>
      <c r="RHZ12" s="272"/>
      <c r="RIA12" s="272"/>
      <c r="RIE12" s="271"/>
      <c r="RIF12" s="271"/>
      <c r="RIG12" s="272"/>
      <c r="RIH12" s="272"/>
      <c r="RII12" s="272"/>
      <c r="RIM12" s="271"/>
      <c r="RIN12" s="271"/>
      <c r="RIO12" s="272"/>
      <c r="RIP12" s="272"/>
      <c r="RIQ12" s="272"/>
      <c r="RIU12" s="271"/>
      <c r="RIV12" s="271"/>
      <c r="RIW12" s="272"/>
      <c r="RIX12" s="272"/>
      <c r="RIY12" s="272"/>
      <c r="RJC12" s="271"/>
      <c r="RJD12" s="271"/>
      <c r="RJE12" s="272"/>
      <c r="RJF12" s="272"/>
      <c r="RJG12" s="272"/>
      <c r="RJK12" s="271"/>
      <c r="RJL12" s="271"/>
      <c r="RJM12" s="272"/>
      <c r="RJN12" s="272"/>
      <c r="RJO12" s="272"/>
      <c r="RJS12" s="271"/>
      <c r="RJT12" s="271"/>
      <c r="RJU12" s="272"/>
      <c r="RJV12" s="272"/>
      <c r="RJW12" s="272"/>
      <c r="RKA12" s="271"/>
      <c r="RKB12" s="271"/>
      <c r="RKC12" s="272"/>
      <c r="RKD12" s="272"/>
      <c r="RKE12" s="272"/>
      <c r="RKI12" s="271"/>
      <c r="RKJ12" s="271"/>
      <c r="RKK12" s="272"/>
      <c r="RKL12" s="272"/>
      <c r="RKM12" s="272"/>
      <c r="RKQ12" s="271"/>
      <c r="RKR12" s="271"/>
      <c r="RKS12" s="272"/>
      <c r="RKT12" s="272"/>
      <c r="RKU12" s="272"/>
      <c r="RKY12" s="271"/>
      <c r="RKZ12" s="271"/>
      <c r="RLA12" s="272"/>
      <c r="RLB12" s="272"/>
      <c r="RLC12" s="272"/>
      <c r="RLG12" s="271"/>
      <c r="RLH12" s="271"/>
      <c r="RLI12" s="272"/>
      <c r="RLJ12" s="272"/>
      <c r="RLK12" s="272"/>
      <c r="RLO12" s="271"/>
      <c r="RLP12" s="271"/>
      <c r="RLQ12" s="272"/>
      <c r="RLR12" s="272"/>
      <c r="RLS12" s="272"/>
      <c r="RLW12" s="271"/>
      <c r="RLX12" s="271"/>
      <c r="RLY12" s="272"/>
      <c r="RLZ12" s="272"/>
      <c r="RMA12" s="272"/>
      <c r="RME12" s="271"/>
      <c r="RMF12" s="271"/>
      <c r="RMG12" s="272"/>
      <c r="RMH12" s="272"/>
      <c r="RMI12" s="272"/>
      <c r="RMM12" s="271"/>
      <c r="RMN12" s="271"/>
      <c r="RMO12" s="272"/>
      <c r="RMP12" s="272"/>
      <c r="RMQ12" s="272"/>
      <c r="RMU12" s="271"/>
      <c r="RMV12" s="271"/>
      <c r="RMW12" s="272"/>
      <c r="RMX12" s="272"/>
      <c r="RMY12" s="272"/>
      <c r="RNC12" s="271"/>
      <c r="RND12" s="271"/>
      <c r="RNE12" s="272"/>
      <c r="RNF12" s="272"/>
      <c r="RNG12" s="272"/>
      <c r="RNK12" s="271"/>
      <c r="RNL12" s="271"/>
      <c r="RNM12" s="272"/>
      <c r="RNN12" s="272"/>
      <c r="RNO12" s="272"/>
      <c r="RNS12" s="271"/>
      <c r="RNT12" s="271"/>
      <c r="RNU12" s="272"/>
      <c r="RNV12" s="272"/>
      <c r="RNW12" s="272"/>
      <c r="ROA12" s="271"/>
      <c r="ROB12" s="271"/>
      <c r="ROC12" s="272"/>
      <c r="ROD12" s="272"/>
      <c r="ROE12" s="272"/>
      <c r="ROI12" s="271"/>
      <c r="ROJ12" s="271"/>
      <c r="ROK12" s="272"/>
      <c r="ROL12" s="272"/>
      <c r="ROM12" s="272"/>
      <c r="ROQ12" s="271"/>
      <c r="ROR12" s="271"/>
      <c r="ROS12" s="272"/>
      <c r="ROT12" s="272"/>
      <c r="ROU12" s="272"/>
      <c r="ROY12" s="271"/>
      <c r="ROZ12" s="271"/>
      <c r="RPA12" s="272"/>
      <c r="RPB12" s="272"/>
      <c r="RPC12" s="272"/>
      <c r="RPG12" s="271"/>
      <c r="RPH12" s="271"/>
      <c r="RPI12" s="272"/>
      <c r="RPJ12" s="272"/>
      <c r="RPK12" s="272"/>
      <c r="RPO12" s="271"/>
      <c r="RPP12" s="271"/>
      <c r="RPQ12" s="272"/>
      <c r="RPR12" s="272"/>
      <c r="RPS12" s="272"/>
      <c r="RPW12" s="271"/>
      <c r="RPX12" s="271"/>
      <c r="RPY12" s="272"/>
      <c r="RPZ12" s="272"/>
      <c r="RQA12" s="272"/>
      <c r="RQE12" s="271"/>
      <c r="RQF12" s="271"/>
      <c r="RQG12" s="272"/>
      <c r="RQH12" s="272"/>
      <c r="RQI12" s="272"/>
      <c r="RQM12" s="271"/>
      <c r="RQN12" s="271"/>
      <c r="RQO12" s="272"/>
      <c r="RQP12" s="272"/>
      <c r="RQQ12" s="272"/>
      <c r="RQU12" s="271"/>
      <c r="RQV12" s="271"/>
      <c r="RQW12" s="272"/>
      <c r="RQX12" s="272"/>
      <c r="RQY12" s="272"/>
      <c r="RRC12" s="271"/>
      <c r="RRD12" s="271"/>
      <c r="RRE12" s="272"/>
      <c r="RRF12" s="272"/>
      <c r="RRG12" s="272"/>
      <c r="RRK12" s="271"/>
      <c r="RRL12" s="271"/>
      <c r="RRM12" s="272"/>
      <c r="RRN12" s="272"/>
      <c r="RRO12" s="272"/>
      <c r="RRS12" s="271"/>
      <c r="RRT12" s="271"/>
      <c r="RRU12" s="272"/>
      <c r="RRV12" s="272"/>
      <c r="RRW12" s="272"/>
      <c r="RSA12" s="271"/>
      <c r="RSB12" s="271"/>
      <c r="RSC12" s="272"/>
      <c r="RSD12" s="272"/>
      <c r="RSE12" s="272"/>
      <c r="RSI12" s="271"/>
      <c r="RSJ12" s="271"/>
      <c r="RSK12" s="272"/>
      <c r="RSL12" s="272"/>
      <c r="RSM12" s="272"/>
      <c r="RSQ12" s="271"/>
      <c r="RSR12" s="271"/>
      <c r="RSS12" s="272"/>
      <c r="RST12" s="272"/>
      <c r="RSU12" s="272"/>
      <c r="RSY12" s="271"/>
      <c r="RSZ12" s="271"/>
      <c r="RTA12" s="272"/>
      <c r="RTB12" s="272"/>
      <c r="RTC12" s="272"/>
      <c r="RTG12" s="271"/>
      <c r="RTH12" s="271"/>
      <c r="RTI12" s="272"/>
      <c r="RTJ12" s="272"/>
      <c r="RTK12" s="272"/>
      <c r="RTO12" s="271"/>
      <c r="RTP12" s="271"/>
      <c r="RTQ12" s="272"/>
      <c r="RTR12" s="272"/>
      <c r="RTS12" s="272"/>
      <c r="RTW12" s="271"/>
      <c r="RTX12" s="271"/>
      <c r="RTY12" s="272"/>
      <c r="RTZ12" s="272"/>
      <c r="RUA12" s="272"/>
      <c r="RUE12" s="271"/>
      <c r="RUF12" s="271"/>
      <c r="RUG12" s="272"/>
      <c r="RUH12" s="272"/>
      <c r="RUI12" s="272"/>
      <c r="RUM12" s="271"/>
      <c r="RUN12" s="271"/>
      <c r="RUO12" s="272"/>
      <c r="RUP12" s="272"/>
      <c r="RUQ12" s="272"/>
      <c r="RUU12" s="271"/>
      <c r="RUV12" s="271"/>
      <c r="RUW12" s="272"/>
      <c r="RUX12" s="272"/>
      <c r="RUY12" s="272"/>
      <c r="RVC12" s="271"/>
      <c r="RVD12" s="271"/>
      <c r="RVE12" s="272"/>
      <c r="RVF12" s="272"/>
      <c r="RVG12" s="272"/>
      <c r="RVK12" s="271"/>
      <c r="RVL12" s="271"/>
      <c r="RVM12" s="272"/>
      <c r="RVN12" s="272"/>
      <c r="RVO12" s="272"/>
      <c r="RVS12" s="271"/>
      <c r="RVT12" s="271"/>
      <c r="RVU12" s="272"/>
      <c r="RVV12" s="272"/>
      <c r="RVW12" s="272"/>
      <c r="RWA12" s="271"/>
      <c r="RWB12" s="271"/>
      <c r="RWC12" s="272"/>
      <c r="RWD12" s="272"/>
      <c r="RWE12" s="272"/>
      <c r="RWI12" s="271"/>
      <c r="RWJ12" s="271"/>
      <c r="RWK12" s="272"/>
      <c r="RWL12" s="272"/>
      <c r="RWM12" s="272"/>
      <c r="RWQ12" s="271"/>
      <c r="RWR12" s="271"/>
      <c r="RWS12" s="272"/>
      <c r="RWT12" s="272"/>
      <c r="RWU12" s="272"/>
      <c r="RWY12" s="271"/>
      <c r="RWZ12" s="271"/>
      <c r="RXA12" s="272"/>
      <c r="RXB12" s="272"/>
      <c r="RXC12" s="272"/>
      <c r="RXG12" s="271"/>
      <c r="RXH12" s="271"/>
      <c r="RXI12" s="272"/>
      <c r="RXJ12" s="272"/>
      <c r="RXK12" s="272"/>
      <c r="RXO12" s="271"/>
      <c r="RXP12" s="271"/>
      <c r="RXQ12" s="272"/>
      <c r="RXR12" s="272"/>
      <c r="RXS12" s="272"/>
      <c r="RXW12" s="271"/>
      <c r="RXX12" s="271"/>
      <c r="RXY12" s="272"/>
      <c r="RXZ12" s="272"/>
      <c r="RYA12" s="272"/>
      <c r="RYE12" s="271"/>
      <c r="RYF12" s="271"/>
      <c r="RYG12" s="272"/>
      <c r="RYH12" s="272"/>
      <c r="RYI12" s="272"/>
      <c r="RYM12" s="271"/>
      <c r="RYN12" s="271"/>
      <c r="RYO12" s="272"/>
      <c r="RYP12" s="272"/>
      <c r="RYQ12" s="272"/>
      <c r="RYU12" s="271"/>
      <c r="RYV12" s="271"/>
      <c r="RYW12" s="272"/>
      <c r="RYX12" s="272"/>
      <c r="RYY12" s="272"/>
      <c r="RZC12" s="271"/>
      <c r="RZD12" s="271"/>
      <c r="RZE12" s="272"/>
      <c r="RZF12" s="272"/>
      <c r="RZG12" s="272"/>
      <c r="RZK12" s="271"/>
      <c r="RZL12" s="271"/>
      <c r="RZM12" s="272"/>
      <c r="RZN12" s="272"/>
      <c r="RZO12" s="272"/>
      <c r="RZS12" s="271"/>
      <c r="RZT12" s="271"/>
      <c r="RZU12" s="272"/>
      <c r="RZV12" s="272"/>
      <c r="RZW12" s="272"/>
      <c r="SAA12" s="271"/>
      <c r="SAB12" s="271"/>
      <c r="SAC12" s="272"/>
      <c r="SAD12" s="272"/>
      <c r="SAE12" s="272"/>
      <c r="SAI12" s="271"/>
      <c r="SAJ12" s="271"/>
      <c r="SAK12" s="272"/>
      <c r="SAL12" s="272"/>
      <c r="SAM12" s="272"/>
      <c r="SAQ12" s="271"/>
      <c r="SAR12" s="271"/>
      <c r="SAS12" s="272"/>
      <c r="SAT12" s="272"/>
      <c r="SAU12" s="272"/>
      <c r="SAY12" s="271"/>
      <c r="SAZ12" s="271"/>
      <c r="SBA12" s="272"/>
      <c r="SBB12" s="272"/>
      <c r="SBC12" s="272"/>
      <c r="SBG12" s="271"/>
      <c r="SBH12" s="271"/>
      <c r="SBI12" s="272"/>
      <c r="SBJ12" s="272"/>
      <c r="SBK12" s="272"/>
      <c r="SBO12" s="271"/>
      <c r="SBP12" s="271"/>
      <c r="SBQ12" s="272"/>
      <c r="SBR12" s="272"/>
      <c r="SBS12" s="272"/>
      <c r="SBW12" s="271"/>
      <c r="SBX12" s="271"/>
      <c r="SBY12" s="272"/>
      <c r="SBZ12" s="272"/>
      <c r="SCA12" s="272"/>
      <c r="SCE12" s="271"/>
      <c r="SCF12" s="271"/>
      <c r="SCG12" s="272"/>
      <c r="SCH12" s="272"/>
      <c r="SCI12" s="272"/>
      <c r="SCM12" s="271"/>
      <c r="SCN12" s="271"/>
      <c r="SCO12" s="272"/>
      <c r="SCP12" s="272"/>
      <c r="SCQ12" s="272"/>
      <c r="SCU12" s="271"/>
      <c r="SCV12" s="271"/>
      <c r="SCW12" s="272"/>
      <c r="SCX12" s="272"/>
      <c r="SCY12" s="272"/>
      <c r="SDC12" s="271"/>
      <c r="SDD12" s="271"/>
      <c r="SDE12" s="272"/>
      <c r="SDF12" s="272"/>
      <c r="SDG12" s="272"/>
      <c r="SDK12" s="271"/>
      <c r="SDL12" s="271"/>
      <c r="SDM12" s="272"/>
      <c r="SDN12" s="272"/>
      <c r="SDO12" s="272"/>
      <c r="SDS12" s="271"/>
      <c r="SDT12" s="271"/>
      <c r="SDU12" s="272"/>
      <c r="SDV12" s="272"/>
      <c r="SDW12" s="272"/>
      <c r="SEA12" s="271"/>
      <c r="SEB12" s="271"/>
      <c r="SEC12" s="272"/>
      <c r="SED12" s="272"/>
      <c r="SEE12" s="272"/>
      <c r="SEI12" s="271"/>
      <c r="SEJ12" s="271"/>
      <c r="SEK12" s="272"/>
      <c r="SEL12" s="272"/>
      <c r="SEM12" s="272"/>
      <c r="SEQ12" s="271"/>
      <c r="SER12" s="271"/>
      <c r="SES12" s="272"/>
      <c r="SET12" s="272"/>
      <c r="SEU12" s="272"/>
      <c r="SEY12" s="271"/>
      <c r="SEZ12" s="271"/>
      <c r="SFA12" s="272"/>
      <c r="SFB12" s="272"/>
      <c r="SFC12" s="272"/>
      <c r="SFG12" s="271"/>
      <c r="SFH12" s="271"/>
      <c r="SFI12" s="272"/>
      <c r="SFJ12" s="272"/>
      <c r="SFK12" s="272"/>
      <c r="SFO12" s="271"/>
      <c r="SFP12" s="271"/>
      <c r="SFQ12" s="272"/>
      <c r="SFR12" s="272"/>
      <c r="SFS12" s="272"/>
      <c r="SFW12" s="271"/>
      <c r="SFX12" s="271"/>
      <c r="SFY12" s="272"/>
      <c r="SFZ12" s="272"/>
      <c r="SGA12" s="272"/>
      <c r="SGE12" s="271"/>
      <c r="SGF12" s="271"/>
      <c r="SGG12" s="272"/>
      <c r="SGH12" s="272"/>
      <c r="SGI12" s="272"/>
      <c r="SGM12" s="271"/>
      <c r="SGN12" s="271"/>
      <c r="SGO12" s="272"/>
      <c r="SGP12" s="272"/>
      <c r="SGQ12" s="272"/>
      <c r="SGU12" s="271"/>
      <c r="SGV12" s="271"/>
      <c r="SGW12" s="272"/>
      <c r="SGX12" s="272"/>
      <c r="SGY12" s="272"/>
      <c r="SHC12" s="271"/>
      <c r="SHD12" s="271"/>
      <c r="SHE12" s="272"/>
      <c r="SHF12" s="272"/>
      <c r="SHG12" s="272"/>
      <c r="SHK12" s="271"/>
      <c r="SHL12" s="271"/>
      <c r="SHM12" s="272"/>
      <c r="SHN12" s="272"/>
      <c r="SHO12" s="272"/>
      <c r="SHS12" s="271"/>
      <c r="SHT12" s="271"/>
      <c r="SHU12" s="272"/>
      <c r="SHV12" s="272"/>
      <c r="SHW12" s="272"/>
      <c r="SIA12" s="271"/>
      <c r="SIB12" s="271"/>
      <c r="SIC12" s="272"/>
      <c r="SID12" s="272"/>
      <c r="SIE12" s="272"/>
      <c r="SII12" s="271"/>
      <c r="SIJ12" s="271"/>
      <c r="SIK12" s="272"/>
      <c r="SIL12" s="272"/>
      <c r="SIM12" s="272"/>
      <c r="SIQ12" s="271"/>
      <c r="SIR12" s="271"/>
      <c r="SIS12" s="272"/>
      <c r="SIT12" s="272"/>
      <c r="SIU12" s="272"/>
      <c r="SIY12" s="271"/>
      <c r="SIZ12" s="271"/>
      <c r="SJA12" s="272"/>
      <c r="SJB12" s="272"/>
      <c r="SJC12" s="272"/>
      <c r="SJG12" s="271"/>
      <c r="SJH12" s="271"/>
      <c r="SJI12" s="272"/>
      <c r="SJJ12" s="272"/>
      <c r="SJK12" s="272"/>
      <c r="SJO12" s="271"/>
      <c r="SJP12" s="271"/>
      <c r="SJQ12" s="272"/>
      <c r="SJR12" s="272"/>
      <c r="SJS12" s="272"/>
      <c r="SJW12" s="271"/>
      <c r="SJX12" s="271"/>
      <c r="SJY12" s="272"/>
      <c r="SJZ12" s="272"/>
      <c r="SKA12" s="272"/>
      <c r="SKE12" s="271"/>
      <c r="SKF12" s="271"/>
      <c r="SKG12" s="272"/>
      <c r="SKH12" s="272"/>
      <c r="SKI12" s="272"/>
      <c r="SKM12" s="271"/>
      <c r="SKN12" s="271"/>
      <c r="SKO12" s="272"/>
      <c r="SKP12" s="272"/>
      <c r="SKQ12" s="272"/>
      <c r="SKU12" s="271"/>
      <c r="SKV12" s="271"/>
      <c r="SKW12" s="272"/>
      <c r="SKX12" s="272"/>
      <c r="SKY12" s="272"/>
      <c r="SLC12" s="271"/>
      <c r="SLD12" s="271"/>
      <c r="SLE12" s="272"/>
      <c r="SLF12" s="272"/>
      <c r="SLG12" s="272"/>
      <c r="SLK12" s="271"/>
      <c r="SLL12" s="271"/>
      <c r="SLM12" s="272"/>
      <c r="SLN12" s="272"/>
      <c r="SLO12" s="272"/>
      <c r="SLS12" s="271"/>
      <c r="SLT12" s="271"/>
      <c r="SLU12" s="272"/>
      <c r="SLV12" s="272"/>
      <c r="SLW12" s="272"/>
      <c r="SMA12" s="271"/>
      <c r="SMB12" s="271"/>
      <c r="SMC12" s="272"/>
      <c r="SMD12" s="272"/>
      <c r="SME12" s="272"/>
      <c r="SMI12" s="271"/>
      <c r="SMJ12" s="271"/>
      <c r="SMK12" s="272"/>
      <c r="SML12" s="272"/>
      <c r="SMM12" s="272"/>
      <c r="SMQ12" s="271"/>
      <c r="SMR12" s="271"/>
      <c r="SMS12" s="272"/>
      <c r="SMT12" s="272"/>
      <c r="SMU12" s="272"/>
      <c r="SMY12" s="271"/>
      <c r="SMZ12" s="271"/>
      <c r="SNA12" s="272"/>
      <c r="SNB12" s="272"/>
      <c r="SNC12" s="272"/>
      <c r="SNG12" s="271"/>
      <c r="SNH12" s="271"/>
      <c r="SNI12" s="272"/>
      <c r="SNJ12" s="272"/>
      <c r="SNK12" s="272"/>
      <c r="SNO12" s="271"/>
      <c r="SNP12" s="271"/>
      <c r="SNQ12" s="272"/>
      <c r="SNR12" s="272"/>
      <c r="SNS12" s="272"/>
      <c r="SNW12" s="271"/>
      <c r="SNX12" s="271"/>
      <c r="SNY12" s="272"/>
      <c r="SNZ12" s="272"/>
      <c r="SOA12" s="272"/>
      <c r="SOE12" s="271"/>
      <c r="SOF12" s="271"/>
      <c r="SOG12" s="272"/>
      <c r="SOH12" s="272"/>
      <c r="SOI12" s="272"/>
      <c r="SOM12" s="271"/>
      <c r="SON12" s="271"/>
      <c r="SOO12" s="272"/>
      <c r="SOP12" s="272"/>
      <c r="SOQ12" s="272"/>
      <c r="SOU12" s="271"/>
      <c r="SOV12" s="271"/>
      <c r="SOW12" s="272"/>
      <c r="SOX12" s="272"/>
      <c r="SOY12" s="272"/>
      <c r="SPC12" s="271"/>
      <c r="SPD12" s="271"/>
      <c r="SPE12" s="272"/>
      <c r="SPF12" s="272"/>
      <c r="SPG12" s="272"/>
      <c r="SPK12" s="271"/>
      <c r="SPL12" s="271"/>
      <c r="SPM12" s="272"/>
      <c r="SPN12" s="272"/>
      <c r="SPO12" s="272"/>
      <c r="SPS12" s="271"/>
      <c r="SPT12" s="271"/>
      <c r="SPU12" s="272"/>
      <c r="SPV12" s="272"/>
      <c r="SPW12" s="272"/>
      <c r="SQA12" s="271"/>
      <c r="SQB12" s="271"/>
      <c r="SQC12" s="272"/>
      <c r="SQD12" s="272"/>
      <c r="SQE12" s="272"/>
      <c r="SQI12" s="271"/>
      <c r="SQJ12" s="271"/>
      <c r="SQK12" s="272"/>
      <c r="SQL12" s="272"/>
      <c r="SQM12" s="272"/>
      <c r="SQQ12" s="271"/>
      <c r="SQR12" s="271"/>
      <c r="SQS12" s="272"/>
      <c r="SQT12" s="272"/>
      <c r="SQU12" s="272"/>
      <c r="SQY12" s="271"/>
      <c r="SQZ12" s="271"/>
      <c r="SRA12" s="272"/>
      <c r="SRB12" s="272"/>
      <c r="SRC12" s="272"/>
      <c r="SRG12" s="271"/>
      <c r="SRH12" s="271"/>
      <c r="SRI12" s="272"/>
      <c r="SRJ12" s="272"/>
      <c r="SRK12" s="272"/>
      <c r="SRO12" s="271"/>
      <c r="SRP12" s="271"/>
      <c r="SRQ12" s="272"/>
      <c r="SRR12" s="272"/>
      <c r="SRS12" s="272"/>
      <c r="SRW12" s="271"/>
      <c r="SRX12" s="271"/>
      <c r="SRY12" s="272"/>
      <c r="SRZ12" s="272"/>
      <c r="SSA12" s="272"/>
      <c r="SSE12" s="271"/>
      <c r="SSF12" s="271"/>
      <c r="SSG12" s="272"/>
      <c r="SSH12" s="272"/>
      <c r="SSI12" s="272"/>
      <c r="SSM12" s="271"/>
      <c r="SSN12" s="271"/>
      <c r="SSO12" s="272"/>
      <c r="SSP12" s="272"/>
      <c r="SSQ12" s="272"/>
      <c r="SSU12" s="271"/>
      <c r="SSV12" s="271"/>
      <c r="SSW12" s="272"/>
      <c r="SSX12" s="272"/>
      <c r="SSY12" s="272"/>
      <c r="STC12" s="271"/>
      <c r="STD12" s="271"/>
      <c r="STE12" s="272"/>
      <c r="STF12" s="272"/>
      <c r="STG12" s="272"/>
      <c r="STK12" s="271"/>
      <c r="STL12" s="271"/>
      <c r="STM12" s="272"/>
      <c r="STN12" s="272"/>
      <c r="STO12" s="272"/>
      <c r="STS12" s="271"/>
      <c r="STT12" s="271"/>
      <c r="STU12" s="272"/>
      <c r="STV12" s="272"/>
      <c r="STW12" s="272"/>
      <c r="SUA12" s="271"/>
      <c r="SUB12" s="271"/>
      <c r="SUC12" s="272"/>
      <c r="SUD12" s="272"/>
      <c r="SUE12" s="272"/>
      <c r="SUI12" s="271"/>
      <c r="SUJ12" s="271"/>
      <c r="SUK12" s="272"/>
      <c r="SUL12" s="272"/>
      <c r="SUM12" s="272"/>
      <c r="SUQ12" s="271"/>
      <c r="SUR12" s="271"/>
      <c r="SUS12" s="272"/>
      <c r="SUT12" s="272"/>
      <c r="SUU12" s="272"/>
      <c r="SUY12" s="271"/>
      <c r="SUZ12" s="271"/>
      <c r="SVA12" s="272"/>
      <c r="SVB12" s="272"/>
      <c r="SVC12" s="272"/>
      <c r="SVG12" s="271"/>
      <c r="SVH12" s="271"/>
      <c r="SVI12" s="272"/>
      <c r="SVJ12" s="272"/>
      <c r="SVK12" s="272"/>
      <c r="SVO12" s="271"/>
      <c r="SVP12" s="271"/>
      <c r="SVQ12" s="272"/>
      <c r="SVR12" s="272"/>
      <c r="SVS12" s="272"/>
      <c r="SVW12" s="271"/>
      <c r="SVX12" s="271"/>
      <c r="SVY12" s="272"/>
      <c r="SVZ12" s="272"/>
      <c r="SWA12" s="272"/>
      <c r="SWE12" s="271"/>
      <c r="SWF12" s="271"/>
      <c r="SWG12" s="272"/>
      <c r="SWH12" s="272"/>
      <c r="SWI12" s="272"/>
      <c r="SWM12" s="271"/>
      <c r="SWN12" s="271"/>
      <c r="SWO12" s="272"/>
      <c r="SWP12" s="272"/>
      <c r="SWQ12" s="272"/>
      <c r="SWU12" s="271"/>
      <c r="SWV12" s="271"/>
      <c r="SWW12" s="272"/>
      <c r="SWX12" s="272"/>
      <c r="SWY12" s="272"/>
      <c r="SXC12" s="271"/>
      <c r="SXD12" s="271"/>
      <c r="SXE12" s="272"/>
      <c r="SXF12" s="272"/>
      <c r="SXG12" s="272"/>
      <c r="SXK12" s="271"/>
      <c r="SXL12" s="271"/>
      <c r="SXM12" s="272"/>
      <c r="SXN12" s="272"/>
      <c r="SXO12" s="272"/>
      <c r="SXS12" s="271"/>
      <c r="SXT12" s="271"/>
      <c r="SXU12" s="272"/>
      <c r="SXV12" s="272"/>
      <c r="SXW12" s="272"/>
      <c r="SYA12" s="271"/>
      <c r="SYB12" s="271"/>
      <c r="SYC12" s="272"/>
      <c r="SYD12" s="272"/>
      <c r="SYE12" s="272"/>
      <c r="SYI12" s="271"/>
      <c r="SYJ12" s="271"/>
      <c r="SYK12" s="272"/>
      <c r="SYL12" s="272"/>
      <c r="SYM12" s="272"/>
      <c r="SYQ12" s="271"/>
      <c r="SYR12" s="271"/>
      <c r="SYS12" s="272"/>
      <c r="SYT12" s="272"/>
      <c r="SYU12" s="272"/>
      <c r="SYY12" s="271"/>
      <c r="SYZ12" s="271"/>
      <c r="SZA12" s="272"/>
      <c r="SZB12" s="272"/>
      <c r="SZC12" s="272"/>
      <c r="SZG12" s="271"/>
      <c r="SZH12" s="271"/>
      <c r="SZI12" s="272"/>
      <c r="SZJ12" s="272"/>
      <c r="SZK12" s="272"/>
      <c r="SZO12" s="271"/>
      <c r="SZP12" s="271"/>
      <c r="SZQ12" s="272"/>
      <c r="SZR12" s="272"/>
      <c r="SZS12" s="272"/>
      <c r="SZW12" s="271"/>
      <c r="SZX12" s="271"/>
      <c r="SZY12" s="272"/>
      <c r="SZZ12" s="272"/>
      <c r="TAA12" s="272"/>
      <c r="TAE12" s="271"/>
      <c r="TAF12" s="271"/>
      <c r="TAG12" s="272"/>
      <c r="TAH12" s="272"/>
      <c r="TAI12" s="272"/>
      <c r="TAM12" s="271"/>
      <c r="TAN12" s="271"/>
      <c r="TAO12" s="272"/>
      <c r="TAP12" s="272"/>
      <c r="TAQ12" s="272"/>
      <c r="TAU12" s="271"/>
      <c r="TAV12" s="271"/>
      <c r="TAW12" s="272"/>
      <c r="TAX12" s="272"/>
      <c r="TAY12" s="272"/>
      <c r="TBC12" s="271"/>
      <c r="TBD12" s="271"/>
      <c r="TBE12" s="272"/>
      <c r="TBF12" s="272"/>
      <c r="TBG12" s="272"/>
      <c r="TBK12" s="271"/>
      <c r="TBL12" s="271"/>
      <c r="TBM12" s="272"/>
      <c r="TBN12" s="272"/>
      <c r="TBO12" s="272"/>
      <c r="TBS12" s="271"/>
      <c r="TBT12" s="271"/>
      <c r="TBU12" s="272"/>
      <c r="TBV12" s="272"/>
      <c r="TBW12" s="272"/>
      <c r="TCA12" s="271"/>
      <c r="TCB12" s="271"/>
      <c r="TCC12" s="272"/>
      <c r="TCD12" s="272"/>
      <c r="TCE12" s="272"/>
      <c r="TCI12" s="271"/>
      <c r="TCJ12" s="271"/>
      <c r="TCK12" s="272"/>
      <c r="TCL12" s="272"/>
      <c r="TCM12" s="272"/>
      <c r="TCQ12" s="271"/>
      <c r="TCR12" s="271"/>
      <c r="TCS12" s="272"/>
      <c r="TCT12" s="272"/>
      <c r="TCU12" s="272"/>
      <c r="TCY12" s="271"/>
      <c r="TCZ12" s="271"/>
      <c r="TDA12" s="272"/>
      <c r="TDB12" s="272"/>
      <c r="TDC12" s="272"/>
      <c r="TDG12" s="271"/>
      <c r="TDH12" s="271"/>
      <c r="TDI12" s="272"/>
      <c r="TDJ12" s="272"/>
      <c r="TDK12" s="272"/>
      <c r="TDO12" s="271"/>
      <c r="TDP12" s="271"/>
      <c r="TDQ12" s="272"/>
      <c r="TDR12" s="272"/>
      <c r="TDS12" s="272"/>
      <c r="TDW12" s="271"/>
      <c r="TDX12" s="271"/>
      <c r="TDY12" s="272"/>
      <c r="TDZ12" s="272"/>
      <c r="TEA12" s="272"/>
      <c r="TEE12" s="271"/>
      <c r="TEF12" s="271"/>
      <c r="TEG12" s="272"/>
      <c r="TEH12" s="272"/>
      <c r="TEI12" s="272"/>
      <c r="TEM12" s="271"/>
      <c r="TEN12" s="271"/>
      <c r="TEO12" s="272"/>
      <c r="TEP12" s="272"/>
      <c r="TEQ12" s="272"/>
      <c r="TEU12" s="271"/>
      <c r="TEV12" s="271"/>
      <c r="TEW12" s="272"/>
      <c r="TEX12" s="272"/>
      <c r="TEY12" s="272"/>
      <c r="TFC12" s="271"/>
      <c r="TFD12" s="271"/>
      <c r="TFE12" s="272"/>
      <c r="TFF12" s="272"/>
      <c r="TFG12" s="272"/>
      <c r="TFK12" s="271"/>
      <c r="TFL12" s="271"/>
      <c r="TFM12" s="272"/>
      <c r="TFN12" s="272"/>
      <c r="TFO12" s="272"/>
      <c r="TFS12" s="271"/>
      <c r="TFT12" s="271"/>
      <c r="TFU12" s="272"/>
      <c r="TFV12" s="272"/>
      <c r="TFW12" s="272"/>
      <c r="TGA12" s="271"/>
      <c r="TGB12" s="271"/>
      <c r="TGC12" s="272"/>
      <c r="TGD12" s="272"/>
      <c r="TGE12" s="272"/>
      <c r="TGI12" s="271"/>
      <c r="TGJ12" s="271"/>
      <c r="TGK12" s="272"/>
      <c r="TGL12" s="272"/>
      <c r="TGM12" s="272"/>
      <c r="TGQ12" s="271"/>
      <c r="TGR12" s="271"/>
      <c r="TGS12" s="272"/>
      <c r="TGT12" s="272"/>
      <c r="TGU12" s="272"/>
      <c r="TGY12" s="271"/>
      <c r="TGZ12" s="271"/>
      <c r="THA12" s="272"/>
      <c r="THB12" s="272"/>
      <c r="THC12" s="272"/>
      <c r="THG12" s="271"/>
      <c r="THH12" s="271"/>
      <c r="THI12" s="272"/>
      <c r="THJ12" s="272"/>
      <c r="THK12" s="272"/>
      <c r="THO12" s="271"/>
      <c r="THP12" s="271"/>
      <c r="THQ12" s="272"/>
      <c r="THR12" s="272"/>
      <c r="THS12" s="272"/>
      <c r="THW12" s="271"/>
      <c r="THX12" s="271"/>
      <c r="THY12" s="272"/>
      <c r="THZ12" s="272"/>
      <c r="TIA12" s="272"/>
      <c r="TIE12" s="271"/>
      <c r="TIF12" s="271"/>
      <c r="TIG12" s="272"/>
      <c r="TIH12" s="272"/>
      <c r="TII12" s="272"/>
      <c r="TIM12" s="271"/>
      <c r="TIN12" s="271"/>
      <c r="TIO12" s="272"/>
      <c r="TIP12" s="272"/>
      <c r="TIQ12" s="272"/>
      <c r="TIU12" s="271"/>
      <c r="TIV12" s="271"/>
      <c r="TIW12" s="272"/>
      <c r="TIX12" s="272"/>
      <c r="TIY12" s="272"/>
      <c r="TJC12" s="271"/>
      <c r="TJD12" s="271"/>
      <c r="TJE12" s="272"/>
      <c r="TJF12" s="272"/>
      <c r="TJG12" s="272"/>
      <c r="TJK12" s="271"/>
      <c r="TJL12" s="271"/>
      <c r="TJM12" s="272"/>
      <c r="TJN12" s="272"/>
      <c r="TJO12" s="272"/>
      <c r="TJS12" s="271"/>
      <c r="TJT12" s="271"/>
      <c r="TJU12" s="272"/>
      <c r="TJV12" s="272"/>
      <c r="TJW12" s="272"/>
      <c r="TKA12" s="271"/>
      <c r="TKB12" s="271"/>
      <c r="TKC12" s="272"/>
      <c r="TKD12" s="272"/>
      <c r="TKE12" s="272"/>
      <c r="TKI12" s="271"/>
      <c r="TKJ12" s="271"/>
      <c r="TKK12" s="272"/>
      <c r="TKL12" s="272"/>
      <c r="TKM12" s="272"/>
      <c r="TKQ12" s="271"/>
      <c r="TKR12" s="271"/>
      <c r="TKS12" s="272"/>
      <c r="TKT12" s="272"/>
      <c r="TKU12" s="272"/>
      <c r="TKY12" s="271"/>
      <c r="TKZ12" s="271"/>
      <c r="TLA12" s="272"/>
      <c r="TLB12" s="272"/>
      <c r="TLC12" s="272"/>
      <c r="TLG12" s="271"/>
      <c r="TLH12" s="271"/>
      <c r="TLI12" s="272"/>
      <c r="TLJ12" s="272"/>
      <c r="TLK12" s="272"/>
      <c r="TLO12" s="271"/>
      <c r="TLP12" s="271"/>
      <c r="TLQ12" s="272"/>
      <c r="TLR12" s="272"/>
      <c r="TLS12" s="272"/>
      <c r="TLW12" s="271"/>
      <c r="TLX12" s="271"/>
      <c r="TLY12" s="272"/>
      <c r="TLZ12" s="272"/>
      <c r="TMA12" s="272"/>
      <c r="TME12" s="271"/>
      <c r="TMF12" s="271"/>
      <c r="TMG12" s="272"/>
      <c r="TMH12" s="272"/>
      <c r="TMI12" s="272"/>
      <c r="TMM12" s="271"/>
      <c r="TMN12" s="271"/>
      <c r="TMO12" s="272"/>
      <c r="TMP12" s="272"/>
      <c r="TMQ12" s="272"/>
      <c r="TMU12" s="271"/>
      <c r="TMV12" s="271"/>
      <c r="TMW12" s="272"/>
      <c r="TMX12" s="272"/>
      <c r="TMY12" s="272"/>
      <c r="TNC12" s="271"/>
      <c r="TND12" s="271"/>
      <c r="TNE12" s="272"/>
      <c r="TNF12" s="272"/>
      <c r="TNG12" s="272"/>
      <c r="TNK12" s="271"/>
      <c r="TNL12" s="271"/>
      <c r="TNM12" s="272"/>
      <c r="TNN12" s="272"/>
      <c r="TNO12" s="272"/>
      <c r="TNS12" s="271"/>
      <c r="TNT12" s="271"/>
      <c r="TNU12" s="272"/>
      <c r="TNV12" s="272"/>
      <c r="TNW12" s="272"/>
      <c r="TOA12" s="271"/>
      <c r="TOB12" s="271"/>
      <c r="TOC12" s="272"/>
      <c r="TOD12" s="272"/>
      <c r="TOE12" s="272"/>
      <c r="TOI12" s="271"/>
      <c r="TOJ12" s="271"/>
      <c r="TOK12" s="272"/>
      <c r="TOL12" s="272"/>
      <c r="TOM12" s="272"/>
      <c r="TOQ12" s="271"/>
      <c r="TOR12" s="271"/>
      <c r="TOS12" s="272"/>
      <c r="TOT12" s="272"/>
      <c r="TOU12" s="272"/>
      <c r="TOY12" s="271"/>
      <c r="TOZ12" s="271"/>
      <c r="TPA12" s="272"/>
      <c r="TPB12" s="272"/>
      <c r="TPC12" s="272"/>
      <c r="TPG12" s="271"/>
      <c r="TPH12" s="271"/>
      <c r="TPI12" s="272"/>
      <c r="TPJ12" s="272"/>
      <c r="TPK12" s="272"/>
      <c r="TPO12" s="271"/>
      <c r="TPP12" s="271"/>
      <c r="TPQ12" s="272"/>
      <c r="TPR12" s="272"/>
      <c r="TPS12" s="272"/>
      <c r="TPW12" s="271"/>
      <c r="TPX12" s="271"/>
      <c r="TPY12" s="272"/>
      <c r="TPZ12" s="272"/>
      <c r="TQA12" s="272"/>
      <c r="TQE12" s="271"/>
      <c r="TQF12" s="271"/>
      <c r="TQG12" s="272"/>
      <c r="TQH12" s="272"/>
      <c r="TQI12" s="272"/>
      <c r="TQM12" s="271"/>
      <c r="TQN12" s="271"/>
      <c r="TQO12" s="272"/>
      <c r="TQP12" s="272"/>
      <c r="TQQ12" s="272"/>
      <c r="TQU12" s="271"/>
      <c r="TQV12" s="271"/>
      <c r="TQW12" s="272"/>
      <c r="TQX12" s="272"/>
      <c r="TQY12" s="272"/>
      <c r="TRC12" s="271"/>
      <c r="TRD12" s="271"/>
      <c r="TRE12" s="272"/>
      <c r="TRF12" s="272"/>
      <c r="TRG12" s="272"/>
      <c r="TRK12" s="271"/>
      <c r="TRL12" s="271"/>
      <c r="TRM12" s="272"/>
      <c r="TRN12" s="272"/>
      <c r="TRO12" s="272"/>
      <c r="TRS12" s="271"/>
      <c r="TRT12" s="271"/>
      <c r="TRU12" s="272"/>
      <c r="TRV12" s="272"/>
      <c r="TRW12" s="272"/>
      <c r="TSA12" s="271"/>
      <c r="TSB12" s="271"/>
      <c r="TSC12" s="272"/>
      <c r="TSD12" s="272"/>
      <c r="TSE12" s="272"/>
      <c r="TSI12" s="271"/>
      <c r="TSJ12" s="271"/>
      <c r="TSK12" s="272"/>
      <c r="TSL12" s="272"/>
      <c r="TSM12" s="272"/>
      <c r="TSQ12" s="271"/>
      <c r="TSR12" s="271"/>
      <c r="TSS12" s="272"/>
      <c r="TST12" s="272"/>
      <c r="TSU12" s="272"/>
      <c r="TSY12" s="271"/>
      <c r="TSZ12" s="271"/>
      <c r="TTA12" s="272"/>
      <c r="TTB12" s="272"/>
      <c r="TTC12" s="272"/>
      <c r="TTG12" s="271"/>
      <c r="TTH12" s="271"/>
      <c r="TTI12" s="272"/>
      <c r="TTJ12" s="272"/>
      <c r="TTK12" s="272"/>
      <c r="TTO12" s="271"/>
      <c r="TTP12" s="271"/>
      <c r="TTQ12" s="272"/>
      <c r="TTR12" s="272"/>
      <c r="TTS12" s="272"/>
      <c r="TTW12" s="271"/>
      <c r="TTX12" s="271"/>
      <c r="TTY12" s="272"/>
      <c r="TTZ12" s="272"/>
      <c r="TUA12" s="272"/>
      <c r="TUE12" s="271"/>
      <c r="TUF12" s="271"/>
      <c r="TUG12" s="272"/>
      <c r="TUH12" s="272"/>
      <c r="TUI12" s="272"/>
      <c r="TUM12" s="271"/>
      <c r="TUN12" s="271"/>
      <c r="TUO12" s="272"/>
      <c r="TUP12" s="272"/>
      <c r="TUQ12" s="272"/>
      <c r="TUU12" s="271"/>
      <c r="TUV12" s="271"/>
      <c r="TUW12" s="272"/>
      <c r="TUX12" s="272"/>
      <c r="TUY12" s="272"/>
      <c r="TVC12" s="271"/>
      <c r="TVD12" s="271"/>
      <c r="TVE12" s="272"/>
      <c r="TVF12" s="272"/>
      <c r="TVG12" s="272"/>
      <c r="TVK12" s="271"/>
      <c r="TVL12" s="271"/>
      <c r="TVM12" s="272"/>
      <c r="TVN12" s="272"/>
      <c r="TVO12" s="272"/>
      <c r="TVS12" s="271"/>
      <c r="TVT12" s="271"/>
      <c r="TVU12" s="272"/>
      <c r="TVV12" s="272"/>
      <c r="TVW12" s="272"/>
      <c r="TWA12" s="271"/>
      <c r="TWB12" s="271"/>
      <c r="TWC12" s="272"/>
      <c r="TWD12" s="272"/>
      <c r="TWE12" s="272"/>
      <c r="TWI12" s="271"/>
      <c r="TWJ12" s="271"/>
      <c r="TWK12" s="272"/>
      <c r="TWL12" s="272"/>
      <c r="TWM12" s="272"/>
      <c r="TWQ12" s="271"/>
      <c r="TWR12" s="271"/>
      <c r="TWS12" s="272"/>
      <c r="TWT12" s="272"/>
      <c r="TWU12" s="272"/>
      <c r="TWY12" s="271"/>
      <c r="TWZ12" s="271"/>
      <c r="TXA12" s="272"/>
      <c r="TXB12" s="272"/>
      <c r="TXC12" s="272"/>
      <c r="TXG12" s="271"/>
      <c r="TXH12" s="271"/>
      <c r="TXI12" s="272"/>
      <c r="TXJ12" s="272"/>
      <c r="TXK12" s="272"/>
      <c r="TXO12" s="271"/>
      <c r="TXP12" s="271"/>
      <c r="TXQ12" s="272"/>
      <c r="TXR12" s="272"/>
      <c r="TXS12" s="272"/>
      <c r="TXW12" s="271"/>
      <c r="TXX12" s="271"/>
      <c r="TXY12" s="272"/>
      <c r="TXZ12" s="272"/>
      <c r="TYA12" s="272"/>
      <c r="TYE12" s="271"/>
      <c r="TYF12" s="271"/>
      <c r="TYG12" s="272"/>
      <c r="TYH12" s="272"/>
      <c r="TYI12" s="272"/>
      <c r="TYM12" s="271"/>
      <c r="TYN12" s="271"/>
      <c r="TYO12" s="272"/>
      <c r="TYP12" s="272"/>
      <c r="TYQ12" s="272"/>
      <c r="TYU12" s="271"/>
      <c r="TYV12" s="271"/>
      <c r="TYW12" s="272"/>
      <c r="TYX12" s="272"/>
      <c r="TYY12" s="272"/>
      <c r="TZC12" s="271"/>
      <c r="TZD12" s="271"/>
      <c r="TZE12" s="272"/>
      <c r="TZF12" s="272"/>
      <c r="TZG12" s="272"/>
      <c r="TZK12" s="271"/>
      <c r="TZL12" s="271"/>
      <c r="TZM12" s="272"/>
      <c r="TZN12" s="272"/>
      <c r="TZO12" s="272"/>
      <c r="TZS12" s="271"/>
      <c r="TZT12" s="271"/>
      <c r="TZU12" s="272"/>
      <c r="TZV12" s="272"/>
      <c r="TZW12" s="272"/>
      <c r="UAA12" s="271"/>
      <c r="UAB12" s="271"/>
      <c r="UAC12" s="272"/>
      <c r="UAD12" s="272"/>
      <c r="UAE12" s="272"/>
      <c r="UAI12" s="271"/>
      <c r="UAJ12" s="271"/>
      <c r="UAK12" s="272"/>
      <c r="UAL12" s="272"/>
      <c r="UAM12" s="272"/>
      <c r="UAQ12" s="271"/>
      <c r="UAR12" s="271"/>
      <c r="UAS12" s="272"/>
      <c r="UAT12" s="272"/>
      <c r="UAU12" s="272"/>
      <c r="UAY12" s="271"/>
      <c r="UAZ12" s="271"/>
      <c r="UBA12" s="272"/>
      <c r="UBB12" s="272"/>
      <c r="UBC12" s="272"/>
      <c r="UBG12" s="271"/>
      <c r="UBH12" s="271"/>
      <c r="UBI12" s="272"/>
      <c r="UBJ12" s="272"/>
      <c r="UBK12" s="272"/>
      <c r="UBO12" s="271"/>
      <c r="UBP12" s="271"/>
      <c r="UBQ12" s="272"/>
      <c r="UBR12" s="272"/>
      <c r="UBS12" s="272"/>
      <c r="UBW12" s="271"/>
      <c r="UBX12" s="271"/>
      <c r="UBY12" s="272"/>
      <c r="UBZ12" s="272"/>
      <c r="UCA12" s="272"/>
      <c r="UCE12" s="271"/>
      <c r="UCF12" s="271"/>
      <c r="UCG12" s="272"/>
      <c r="UCH12" s="272"/>
      <c r="UCI12" s="272"/>
      <c r="UCM12" s="271"/>
      <c r="UCN12" s="271"/>
      <c r="UCO12" s="272"/>
      <c r="UCP12" s="272"/>
      <c r="UCQ12" s="272"/>
      <c r="UCU12" s="271"/>
      <c r="UCV12" s="271"/>
      <c r="UCW12" s="272"/>
      <c r="UCX12" s="272"/>
      <c r="UCY12" s="272"/>
      <c r="UDC12" s="271"/>
      <c r="UDD12" s="271"/>
      <c r="UDE12" s="272"/>
      <c r="UDF12" s="272"/>
      <c r="UDG12" s="272"/>
      <c r="UDK12" s="271"/>
      <c r="UDL12" s="271"/>
      <c r="UDM12" s="272"/>
      <c r="UDN12" s="272"/>
      <c r="UDO12" s="272"/>
      <c r="UDS12" s="271"/>
      <c r="UDT12" s="271"/>
      <c r="UDU12" s="272"/>
      <c r="UDV12" s="272"/>
      <c r="UDW12" s="272"/>
      <c r="UEA12" s="271"/>
      <c r="UEB12" s="271"/>
      <c r="UEC12" s="272"/>
      <c r="UED12" s="272"/>
      <c r="UEE12" s="272"/>
      <c r="UEI12" s="271"/>
      <c r="UEJ12" s="271"/>
      <c r="UEK12" s="272"/>
      <c r="UEL12" s="272"/>
      <c r="UEM12" s="272"/>
      <c r="UEQ12" s="271"/>
      <c r="UER12" s="271"/>
      <c r="UES12" s="272"/>
      <c r="UET12" s="272"/>
      <c r="UEU12" s="272"/>
      <c r="UEY12" s="271"/>
      <c r="UEZ12" s="271"/>
      <c r="UFA12" s="272"/>
      <c r="UFB12" s="272"/>
      <c r="UFC12" s="272"/>
      <c r="UFG12" s="271"/>
      <c r="UFH12" s="271"/>
      <c r="UFI12" s="272"/>
      <c r="UFJ12" s="272"/>
      <c r="UFK12" s="272"/>
      <c r="UFO12" s="271"/>
      <c r="UFP12" s="271"/>
      <c r="UFQ12" s="272"/>
      <c r="UFR12" s="272"/>
      <c r="UFS12" s="272"/>
      <c r="UFW12" s="271"/>
      <c r="UFX12" s="271"/>
      <c r="UFY12" s="272"/>
      <c r="UFZ12" s="272"/>
      <c r="UGA12" s="272"/>
      <c r="UGE12" s="271"/>
      <c r="UGF12" s="271"/>
      <c r="UGG12" s="272"/>
      <c r="UGH12" s="272"/>
      <c r="UGI12" s="272"/>
      <c r="UGM12" s="271"/>
      <c r="UGN12" s="271"/>
      <c r="UGO12" s="272"/>
      <c r="UGP12" s="272"/>
      <c r="UGQ12" s="272"/>
      <c r="UGU12" s="271"/>
      <c r="UGV12" s="271"/>
      <c r="UGW12" s="272"/>
      <c r="UGX12" s="272"/>
      <c r="UGY12" s="272"/>
      <c r="UHC12" s="271"/>
      <c r="UHD12" s="271"/>
      <c r="UHE12" s="272"/>
      <c r="UHF12" s="272"/>
      <c r="UHG12" s="272"/>
      <c r="UHK12" s="271"/>
      <c r="UHL12" s="271"/>
      <c r="UHM12" s="272"/>
      <c r="UHN12" s="272"/>
      <c r="UHO12" s="272"/>
      <c r="UHS12" s="271"/>
      <c r="UHT12" s="271"/>
      <c r="UHU12" s="272"/>
      <c r="UHV12" s="272"/>
      <c r="UHW12" s="272"/>
      <c r="UIA12" s="271"/>
      <c r="UIB12" s="271"/>
      <c r="UIC12" s="272"/>
      <c r="UID12" s="272"/>
      <c r="UIE12" s="272"/>
      <c r="UII12" s="271"/>
      <c r="UIJ12" s="271"/>
      <c r="UIK12" s="272"/>
      <c r="UIL12" s="272"/>
      <c r="UIM12" s="272"/>
      <c r="UIQ12" s="271"/>
      <c r="UIR12" s="271"/>
      <c r="UIS12" s="272"/>
      <c r="UIT12" s="272"/>
      <c r="UIU12" s="272"/>
      <c r="UIY12" s="271"/>
      <c r="UIZ12" s="271"/>
      <c r="UJA12" s="272"/>
      <c r="UJB12" s="272"/>
      <c r="UJC12" s="272"/>
      <c r="UJG12" s="271"/>
      <c r="UJH12" s="271"/>
      <c r="UJI12" s="272"/>
      <c r="UJJ12" s="272"/>
      <c r="UJK12" s="272"/>
      <c r="UJO12" s="271"/>
      <c r="UJP12" s="271"/>
      <c r="UJQ12" s="272"/>
      <c r="UJR12" s="272"/>
      <c r="UJS12" s="272"/>
      <c r="UJW12" s="271"/>
      <c r="UJX12" s="271"/>
      <c r="UJY12" s="272"/>
      <c r="UJZ12" s="272"/>
      <c r="UKA12" s="272"/>
      <c r="UKE12" s="271"/>
      <c r="UKF12" s="271"/>
      <c r="UKG12" s="272"/>
      <c r="UKH12" s="272"/>
      <c r="UKI12" s="272"/>
      <c r="UKM12" s="271"/>
      <c r="UKN12" s="271"/>
      <c r="UKO12" s="272"/>
      <c r="UKP12" s="272"/>
      <c r="UKQ12" s="272"/>
      <c r="UKU12" s="271"/>
      <c r="UKV12" s="271"/>
      <c r="UKW12" s="272"/>
      <c r="UKX12" s="272"/>
      <c r="UKY12" s="272"/>
      <c r="ULC12" s="271"/>
      <c r="ULD12" s="271"/>
      <c r="ULE12" s="272"/>
      <c r="ULF12" s="272"/>
      <c r="ULG12" s="272"/>
      <c r="ULK12" s="271"/>
      <c r="ULL12" s="271"/>
      <c r="ULM12" s="272"/>
      <c r="ULN12" s="272"/>
      <c r="ULO12" s="272"/>
      <c r="ULS12" s="271"/>
      <c r="ULT12" s="271"/>
      <c r="ULU12" s="272"/>
      <c r="ULV12" s="272"/>
      <c r="ULW12" s="272"/>
      <c r="UMA12" s="271"/>
      <c r="UMB12" s="271"/>
      <c r="UMC12" s="272"/>
      <c r="UMD12" s="272"/>
      <c r="UME12" s="272"/>
      <c r="UMI12" s="271"/>
      <c r="UMJ12" s="271"/>
      <c r="UMK12" s="272"/>
      <c r="UML12" s="272"/>
      <c r="UMM12" s="272"/>
      <c r="UMQ12" s="271"/>
      <c r="UMR12" s="271"/>
      <c r="UMS12" s="272"/>
      <c r="UMT12" s="272"/>
      <c r="UMU12" s="272"/>
      <c r="UMY12" s="271"/>
      <c r="UMZ12" s="271"/>
      <c r="UNA12" s="272"/>
      <c r="UNB12" s="272"/>
      <c r="UNC12" s="272"/>
      <c r="UNG12" s="271"/>
      <c r="UNH12" s="271"/>
      <c r="UNI12" s="272"/>
      <c r="UNJ12" s="272"/>
      <c r="UNK12" s="272"/>
      <c r="UNO12" s="271"/>
      <c r="UNP12" s="271"/>
      <c r="UNQ12" s="272"/>
      <c r="UNR12" s="272"/>
      <c r="UNS12" s="272"/>
      <c r="UNW12" s="271"/>
      <c r="UNX12" s="271"/>
      <c r="UNY12" s="272"/>
      <c r="UNZ12" s="272"/>
      <c r="UOA12" s="272"/>
      <c r="UOE12" s="271"/>
      <c r="UOF12" s="271"/>
      <c r="UOG12" s="272"/>
      <c r="UOH12" s="272"/>
      <c r="UOI12" s="272"/>
      <c r="UOM12" s="271"/>
      <c r="UON12" s="271"/>
      <c r="UOO12" s="272"/>
      <c r="UOP12" s="272"/>
      <c r="UOQ12" s="272"/>
      <c r="UOU12" s="271"/>
      <c r="UOV12" s="271"/>
      <c r="UOW12" s="272"/>
      <c r="UOX12" s="272"/>
      <c r="UOY12" s="272"/>
      <c r="UPC12" s="271"/>
      <c r="UPD12" s="271"/>
      <c r="UPE12" s="272"/>
      <c r="UPF12" s="272"/>
      <c r="UPG12" s="272"/>
      <c r="UPK12" s="271"/>
      <c r="UPL12" s="271"/>
      <c r="UPM12" s="272"/>
      <c r="UPN12" s="272"/>
      <c r="UPO12" s="272"/>
      <c r="UPS12" s="271"/>
      <c r="UPT12" s="271"/>
      <c r="UPU12" s="272"/>
      <c r="UPV12" s="272"/>
      <c r="UPW12" s="272"/>
      <c r="UQA12" s="271"/>
      <c r="UQB12" s="271"/>
      <c r="UQC12" s="272"/>
      <c r="UQD12" s="272"/>
      <c r="UQE12" s="272"/>
      <c r="UQI12" s="271"/>
      <c r="UQJ12" s="271"/>
      <c r="UQK12" s="272"/>
      <c r="UQL12" s="272"/>
      <c r="UQM12" s="272"/>
      <c r="UQQ12" s="271"/>
      <c r="UQR12" s="271"/>
      <c r="UQS12" s="272"/>
      <c r="UQT12" s="272"/>
      <c r="UQU12" s="272"/>
      <c r="UQY12" s="271"/>
      <c r="UQZ12" s="271"/>
      <c r="URA12" s="272"/>
      <c r="URB12" s="272"/>
      <c r="URC12" s="272"/>
      <c r="URG12" s="271"/>
      <c r="URH12" s="271"/>
      <c r="URI12" s="272"/>
      <c r="URJ12" s="272"/>
      <c r="URK12" s="272"/>
      <c r="URO12" s="271"/>
      <c r="URP12" s="271"/>
      <c r="URQ12" s="272"/>
      <c r="URR12" s="272"/>
      <c r="URS12" s="272"/>
      <c r="URW12" s="271"/>
      <c r="URX12" s="271"/>
      <c r="URY12" s="272"/>
      <c r="URZ12" s="272"/>
      <c r="USA12" s="272"/>
      <c r="USE12" s="271"/>
      <c r="USF12" s="271"/>
      <c r="USG12" s="272"/>
      <c r="USH12" s="272"/>
      <c r="USI12" s="272"/>
      <c r="USM12" s="271"/>
      <c r="USN12" s="271"/>
      <c r="USO12" s="272"/>
      <c r="USP12" s="272"/>
      <c r="USQ12" s="272"/>
      <c r="USU12" s="271"/>
      <c r="USV12" s="271"/>
      <c r="USW12" s="272"/>
      <c r="USX12" s="272"/>
      <c r="USY12" s="272"/>
      <c r="UTC12" s="271"/>
      <c r="UTD12" s="271"/>
      <c r="UTE12" s="272"/>
      <c r="UTF12" s="272"/>
      <c r="UTG12" s="272"/>
      <c r="UTK12" s="271"/>
      <c r="UTL12" s="271"/>
      <c r="UTM12" s="272"/>
      <c r="UTN12" s="272"/>
      <c r="UTO12" s="272"/>
      <c r="UTS12" s="271"/>
      <c r="UTT12" s="271"/>
      <c r="UTU12" s="272"/>
      <c r="UTV12" s="272"/>
      <c r="UTW12" s="272"/>
      <c r="UUA12" s="271"/>
      <c r="UUB12" s="271"/>
      <c r="UUC12" s="272"/>
      <c r="UUD12" s="272"/>
      <c r="UUE12" s="272"/>
      <c r="UUI12" s="271"/>
      <c r="UUJ12" s="271"/>
      <c r="UUK12" s="272"/>
      <c r="UUL12" s="272"/>
      <c r="UUM12" s="272"/>
      <c r="UUQ12" s="271"/>
      <c r="UUR12" s="271"/>
      <c r="UUS12" s="272"/>
      <c r="UUT12" s="272"/>
      <c r="UUU12" s="272"/>
      <c r="UUY12" s="271"/>
      <c r="UUZ12" s="271"/>
      <c r="UVA12" s="272"/>
      <c r="UVB12" s="272"/>
      <c r="UVC12" s="272"/>
      <c r="UVG12" s="271"/>
      <c r="UVH12" s="271"/>
      <c r="UVI12" s="272"/>
      <c r="UVJ12" s="272"/>
      <c r="UVK12" s="272"/>
      <c r="UVO12" s="271"/>
      <c r="UVP12" s="271"/>
      <c r="UVQ12" s="272"/>
      <c r="UVR12" s="272"/>
      <c r="UVS12" s="272"/>
      <c r="UVW12" s="271"/>
      <c r="UVX12" s="271"/>
      <c r="UVY12" s="272"/>
      <c r="UVZ12" s="272"/>
      <c r="UWA12" s="272"/>
      <c r="UWE12" s="271"/>
      <c r="UWF12" s="271"/>
      <c r="UWG12" s="272"/>
      <c r="UWH12" s="272"/>
      <c r="UWI12" s="272"/>
      <c r="UWM12" s="271"/>
      <c r="UWN12" s="271"/>
      <c r="UWO12" s="272"/>
      <c r="UWP12" s="272"/>
      <c r="UWQ12" s="272"/>
      <c r="UWU12" s="271"/>
      <c r="UWV12" s="271"/>
      <c r="UWW12" s="272"/>
      <c r="UWX12" s="272"/>
      <c r="UWY12" s="272"/>
      <c r="UXC12" s="271"/>
      <c r="UXD12" s="271"/>
      <c r="UXE12" s="272"/>
      <c r="UXF12" s="272"/>
      <c r="UXG12" s="272"/>
      <c r="UXK12" s="271"/>
      <c r="UXL12" s="271"/>
      <c r="UXM12" s="272"/>
      <c r="UXN12" s="272"/>
      <c r="UXO12" s="272"/>
      <c r="UXS12" s="271"/>
      <c r="UXT12" s="271"/>
      <c r="UXU12" s="272"/>
      <c r="UXV12" s="272"/>
      <c r="UXW12" s="272"/>
      <c r="UYA12" s="271"/>
      <c r="UYB12" s="271"/>
      <c r="UYC12" s="272"/>
      <c r="UYD12" s="272"/>
      <c r="UYE12" s="272"/>
      <c r="UYI12" s="271"/>
      <c r="UYJ12" s="271"/>
      <c r="UYK12" s="272"/>
      <c r="UYL12" s="272"/>
      <c r="UYM12" s="272"/>
      <c r="UYQ12" s="271"/>
      <c r="UYR12" s="271"/>
      <c r="UYS12" s="272"/>
      <c r="UYT12" s="272"/>
      <c r="UYU12" s="272"/>
      <c r="UYY12" s="271"/>
      <c r="UYZ12" s="271"/>
      <c r="UZA12" s="272"/>
      <c r="UZB12" s="272"/>
      <c r="UZC12" s="272"/>
      <c r="UZG12" s="271"/>
      <c r="UZH12" s="271"/>
      <c r="UZI12" s="272"/>
      <c r="UZJ12" s="272"/>
      <c r="UZK12" s="272"/>
      <c r="UZO12" s="271"/>
      <c r="UZP12" s="271"/>
      <c r="UZQ12" s="272"/>
      <c r="UZR12" s="272"/>
      <c r="UZS12" s="272"/>
      <c r="UZW12" s="271"/>
      <c r="UZX12" s="271"/>
      <c r="UZY12" s="272"/>
      <c r="UZZ12" s="272"/>
      <c r="VAA12" s="272"/>
      <c r="VAE12" s="271"/>
      <c r="VAF12" s="271"/>
      <c r="VAG12" s="272"/>
      <c r="VAH12" s="272"/>
      <c r="VAI12" s="272"/>
      <c r="VAM12" s="271"/>
      <c r="VAN12" s="271"/>
      <c r="VAO12" s="272"/>
      <c r="VAP12" s="272"/>
      <c r="VAQ12" s="272"/>
      <c r="VAU12" s="271"/>
      <c r="VAV12" s="271"/>
      <c r="VAW12" s="272"/>
      <c r="VAX12" s="272"/>
      <c r="VAY12" s="272"/>
      <c r="VBC12" s="271"/>
      <c r="VBD12" s="271"/>
      <c r="VBE12" s="272"/>
      <c r="VBF12" s="272"/>
      <c r="VBG12" s="272"/>
      <c r="VBK12" s="271"/>
      <c r="VBL12" s="271"/>
      <c r="VBM12" s="272"/>
      <c r="VBN12" s="272"/>
      <c r="VBO12" s="272"/>
      <c r="VBS12" s="271"/>
      <c r="VBT12" s="271"/>
      <c r="VBU12" s="272"/>
      <c r="VBV12" s="272"/>
      <c r="VBW12" s="272"/>
      <c r="VCA12" s="271"/>
      <c r="VCB12" s="271"/>
      <c r="VCC12" s="272"/>
      <c r="VCD12" s="272"/>
      <c r="VCE12" s="272"/>
      <c r="VCI12" s="271"/>
      <c r="VCJ12" s="271"/>
      <c r="VCK12" s="272"/>
      <c r="VCL12" s="272"/>
      <c r="VCM12" s="272"/>
      <c r="VCQ12" s="271"/>
      <c r="VCR12" s="271"/>
      <c r="VCS12" s="272"/>
      <c r="VCT12" s="272"/>
      <c r="VCU12" s="272"/>
      <c r="VCY12" s="271"/>
      <c r="VCZ12" s="271"/>
      <c r="VDA12" s="272"/>
      <c r="VDB12" s="272"/>
      <c r="VDC12" s="272"/>
      <c r="VDG12" s="271"/>
      <c r="VDH12" s="271"/>
      <c r="VDI12" s="272"/>
      <c r="VDJ12" s="272"/>
      <c r="VDK12" s="272"/>
      <c r="VDO12" s="271"/>
      <c r="VDP12" s="271"/>
      <c r="VDQ12" s="272"/>
      <c r="VDR12" s="272"/>
      <c r="VDS12" s="272"/>
      <c r="VDW12" s="271"/>
      <c r="VDX12" s="271"/>
      <c r="VDY12" s="272"/>
      <c r="VDZ12" s="272"/>
      <c r="VEA12" s="272"/>
      <c r="VEE12" s="271"/>
      <c r="VEF12" s="271"/>
      <c r="VEG12" s="272"/>
      <c r="VEH12" s="272"/>
      <c r="VEI12" s="272"/>
      <c r="VEM12" s="271"/>
      <c r="VEN12" s="271"/>
      <c r="VEO12" s="272"/>
      <c r="VEP12" s="272"/>
      <c r="VEQ12" s="272"/>
      <c r="VEU12" s="271"/>
      <c r="VEV12" s="271"/>
      <c r="VEW12" s="272"/>
      <c r="VEX12" s="272"/>
      <c r="VEY12" s="272"/>
      <c r="VFC12" s="271"/>
      <c r="VFD12" s="271"/>
      <c r="VFE12" s="272"/>
      <c r="VFF12" s="272"/>
      <c r="VFG12" s="272"/>
      <c r="VFK12" s="271"/>
      <c r="VFL12" s="271"/>
      <c r="VFM12" s="272"/>
      <c r="VFN12" s="272"/>
      <c r="VFO12" s="272"/>
      <c r="VFS12" s="271"/>
      <c r="VFT12" s="271"/>
      <c r="VFU12" s="272"/>
      <c r="VFV12" s="272"/>
      <c r="VFW12" s="272"/>
      <c r="VGA12" s="271"/>
      <c r="VGB12" s="271"/>
      <c r="VGC12" s="272"/>
      <c r="VGD12" s="272"/>
      <c r="VGE12" s="272"/>
      <c r="VGI12" s="271"/>
      <c r="VGJ12" s="271"/>
      <c r="VGK12" s="272"/>
      <c r="VGL12" s="272"/>
      <c r="VGM12" s="272"/>
      <c r="VGQ12" s="271"/>
      <c r="VGR12" s="271"/>
      <c r="VGS12" s="272"/>
      <c r="VGT12" s="272"/>
      <c r="VGU12" s="272"/>
      <c r="VGY12" s="271"/>
      <c r="VGZ12" s="271"/>
      <c r="VHA12" s="272"/>
      <c r="VHB12" s="272"/>
      <c r="VHC12" s="272"/>
      <c r="VHG12" s="271"/>
      <c r="VHH12" s="271"/>
      <c r="VHI12" s="272"/>
      <c r="VHJ12" s="272"/>
      <c r="VHK12" s="272"/>
      <c r="VHO12" s="271"/>
      <c r="VHP12" s="271"/>
      <c r="VHQ12" s="272"/>
      <c r="VHR12" s="272"/>
      <c r="VHS12" s="272"/>
      <c r="VHW12" s="271"/>
      <c r="VHX12" s="271"/>
      <c r="VHY12" s="272"/>
      <c r="VHZ12" s="272"/>
      <c r="VIA12" s="272"/>
      <c r="VIE12" s="271"/>
      <c r="VIF12" s="271"/>
      <c r="VIG12" s="272"/>
      <c r="VIH12" s="272"/>
      <c r="VII12" s="272"/>
      <c r="VIM12" s="271"/>
      <c r="VIN12" s="271"/>
      <c r="VIO12" s="272"/>
      <c r="VIP12" s="272"/>
      <c r="VIQ12" s="272"/>
      <c r="VIU12" s="271"/>
      <c r="VIV12" s="271"/>
      <c r="VIW12" s="272"/>
      <c r="VIX12" s="272"/>
      <c r="VIY12" s="272"/>
      <c r="VJC12" s="271"/>
      <c r="VJD12" s="271"/>
      <c r="VJE12" s="272"/>
      <c r="VJF12" s="272"/>
      <c r="VJG12" s="272"/>
      <c r="VJK12" s="271"/>
      <c r="VJL12" s="271"/>
      <c r="VJM12" s="272"/>
      <c r="VJN12" s="272"/>
      <c r="VJO12" s="272"/>
      <c r="VJS12" s="271"/>
      <c r="VJT12" s="271"/>
      <c r="VJU12" s="272"/>
      <c r="VJV12" s="272"/>
      <c r="VJW12" s="272"/>
      <c r="VKA12" s="271"/>
      <c r="VKB12" s="271"/>
      <c r="VKC12" s="272"/>
      <c r="VKD12" s="272"/>
      <c r="VKE12" s="272"/>
      <c r="VKI12" s="271"/>
      <c r="VKJ12" s="271"/>
      <c r="VKK12" s="272"/>
      <c r="VKL12" s="272"/>
      <c r="VKM12" s="272"/>
      <c r="VKQ12" s="271"/>
      <c r="VKR12" s="271"/>
      <c r="VKS12" s="272"/>
      <c r="VKT12" s="272"/>
      <c r="VKU12" s="272"/>
      <c r="VKY12" s="271"/>
      <c r="VKZ12" s="271"/>
      <c r="VLA12" s="272"/>
      <c r="VLB12" s="272"/>
      <c r="VLC12" s="272"/>
      <c r="VLG12" s="271"/>
      <c r="VLH12" s="271"/>
      <c r="VLI12" s="272"/>
      <c r="VLJ12" s="272"/>
      <c r="VLK12" s="272"/>
      <c r="VLO12" s="271"/>
      <c r="VLP12" s="271"/>
      <c r="VLQ12" s="272"/>
      <c r="VLR12" s="272"/>
      <c r="VLS12" s="272"/>
      <c r="VLW12" s="271"/>
      <c r="VLX12" s="271"/>
      <c r="VLY12" s="272"/>
      <c r="VLZ12" s="272"/>
      <c r="VMA12" s="272"/>
      <c r="VME12" s="271"/>
      <c r="VMF12" s="271"/>
      <c r="VMG12" s="272"/>
      <c r="VMH12" s="272"/>
      <c r="VMI12" s="272"/>
      <c r="VMM12" s="271"/>
      <c r="VMN12" s="271"/>
      <c r="VMO12" s="272"/>
      <c r="VMP12" s="272"/>
      <c r="VMQ12" s="272"/>
      <c r="VMU12" s="271"/>
      <c r="VMV12" s="271"/>
      <c r="VMW12" s="272"/>
      <c r="VMX12" s="272"/>
      <c r="VMY12" s="272"/>
      <c r="VNC12" s="271"/>
      <c r="VND12" s="271"/>
      <c r="VNE12" s="272"/>
      <c r="VNF12" s="272"/>
      <c r="VNG12" s="272"/>
      <c r="VNK12" s="271"/>
      <c r="VNL12" s="271"/>
      <c r="VNM12" s="272"/>
      <c r="VNN12" s="272"/>
      <c r="VNO12" s="272"/>
      <c r="VNS12" s="271"/>
      <c r="VNT12" s="271"/>
      <c r="VNU12" s="272"/>
      <c r="VNV12" s="272"/>
      <c r="VNW12" s="272"/>
      <c r="VOA12" s="271"/>
      <c r="VOB12" s="271"/>
      <c r="VOC12" s="272"/>
      <c r="VOD12" s="272"/>
      <c r="VOE12" s="272"/>
      <c r="VOI12" s="271"/>
      <c r="VOJ12" s="271"/>
      <c r="VOK12" s="272"/>
      <c r="VOL12" s="272"/>
      <c r="VOM12" s="272"/>
      <c r="VOQ12" s="271"/>
      <c r="VOR12" s="271"/>
      <c r="VOS12" s="272"/>
      <c r="VOT12" s="272"/>
      <c r="VOU12" s="272"/>
      <c r="VOY12" s="271"/>
      <c r="VOZ12" s="271"/>
      <c r="VPA12" s="272"/>
      <c r="VPB12" s="272"/>
      <c r="VPC12" s="272"/>
      <c r="VPG12" s="271"/>
      <c r="VPH12" s="271"/>
      <c r="VPI12" s="272"/>
      <c r="VPJ12" s="272"/>
      <c r="VPK12" s="272"/>
      <c r="VPO12" s="271"/>
      <c r="VPP12" s="271"/>
      <c r="VPQ12" s="272"/>
      <c r="VPR12" s="272"/>
      <c r="VPS12" s="272"/>
      <c r="VPW12" s="271"/>
      <c r="VPX12" s="271"/>
      <c r="VPY12" s="272"/>
      <c r="VPZ12" s="272"/>
      <c r="VQA12" s="272"/>
      <c r="VQE12" s="271"/>
      <c r="VQF12" s="271"/>
      <c r="VQG12" s="272"/>
      <c r="VQH12" s="272"/>
      <c r="VQI12" s="272"/>
      <c r="VQM12" s="271"/>
      <c r="VQN12" s="271"/>
      <c r="VQO12" s="272"/>
      <c r="VQP12" s="272"/>
      <c r="VQQ12" s="272"/>
      <c r="VQU12" s="271"/>
      <c r="VQV12" s="271"/>
      <c r="VQW12" s="272"/>
      <c r="VQX12" s="272"/>
      <c r="VQY12" s="272"/>
      <c r="VRC12" s="271"/>
      <c r="VRD12" s="271"/>
      <c r="VRE12" s="272"/>
      <c r="VRF12" s="272"/>
      <c r="VRG12" s="272"/>
      <c r="VRK12" s="271"/>
      <c r="VRL12" s="271"/>
      <c r="VRM12" s="272"/>
      <c r="VRN12" s="272"/>
      <c r="VRO12" s="272"/>
      <c r="VRS12" s="271"/>
      <c r="VRT12" s="271"/>
      <c r="VRU12" s="272"/>
      <c r="VRV12" s="272"/>
      <c r="VRW12" s="272"/>
      <c r="VSA12" s="271"/>
      <c r="VSB12" s="271"/>
      <c r="VSC12" s="272"/>
      <c r="VSD12" s="272"/>
      <c r="VSE12" s="272"/>
      <c r="VSI12" s="271"/>
      <c r="VSJ12" s="271"/>
      <c r="VSK12" s="272"/>
      <c r="VSL12" s="272"/>
      <c r="VSM12" s="272"/>
      <c r="VSQ12" s="271"/>
      <c r="VSR12" s="271"/>
      <c r="VSS12" s="272"/>
      <c r="VST12" s="272"/>
      <c r="VSU12" s="272"/>
      <c r="VSY12" s="271"/>
      <c r="VSZ12" s="271"/>
      <c r="VTA12" s="272"/>
      <c r="VTB12" s="272"/>
      <c r="VTC12" s="272"/>
      <c r="VTG12" s="271"/>
      <c r="VTH12" s="271"/>
      <c r="VTI12" s="272"/>
      <c r="VTJ12" s="272"/>
      <c r="VTK12" s="272"/>
      <c r="VTO12" s="271"/>
      <c r="VTP12" s="271"/>
      <c r="VTQ12" s="272"/>
      <c r="VTR12" s="272"/>
      <c r="VTS12" s="272"/>
      <c r="VTW12" s="271"/>
      <c r="VTX12" s="271"/>
      <c r="VTY12" s="272"/>
      <c r="VTZ12" s="272"/>
      <c r="VUA12" s="272"/>
      <c r="VUE12" s="271"/>
      <c r="VUF12" s="271"/>
      <c r="VUG12" s="272"/>
      <c r="VUH12" s="272"/>
      <c r="VUI12" s="272"/>
      <c r="VUM12" s="271"/>
      <c r="VUN12" s="271"/>
      <c r="VUO12" s="272"/>
      <c r="VUP12" s="272"/>
      <c r="VUQ12" s="272"/>
      <c r="VUU12" s="271"/>
      <c r="VUV12" s="271"/>
      <c r="VUW12" s="272"/>
      <c r="VUX12" s="272"/>
      <c r="VUY12" s="272"/>
      <c r="VVC12" s="271"/>
      <c r="VVD12" s="271"/>
      <c r="VVE12" s="272"/>
      <c r="VVF12" s="272"/>
      <c r="VVG12" s="272"/>
      <c r="VVK12" s="271"/>
      <c r="VVL12" s="271"/>
      <c r="VVM12" s="272"/>
      <c r="VVN12" s="272"/>
      <c r="VVO12" s="272"/>
      <c r="VVS12" s="271"/>
      <c r="VVT12" s="271"/>
      <c r="VVU12" s="272"/>
      <c r="VVV12" s="272"/>
      <c r="VVW12" s="272"/>
      <c r="VWA12" s="271"/>
      <c r="VWB12" s="271"/>
      <c r="VWC12" s="272"/>
      <c r="VWD12" s="272"/>
      <c r="VWE12" s="272"/>
      <c r="VWI12" s="271"/>
      <c r="VWJ12" s="271"/>
      <c r="VWK12" s="272"/>
      <c r="VWL12" s="272"/>
      <c r="VWM12" s="272"/>
      <c r="VWQ12" s="271"/>
      <c r="VWR12" s="271"/>
      <c r="VWS12" s="272"/>
      <c r="VWT12" s="272"/>
      <c r="VWU12" s="272"/>
      <c r="VWY12" s="271"/>
      <c r="VWZ12" s="271"/>
      <c r="VXA12" s="272"/>
      <c r="VXB12" s="272"/>
      <c r="VXC12" s="272"/>
      <c r="VXG12" s="271"/>
      <c r="VXH12" s="271"/>
      <c r="VXI12" s="272"/>
      <c r="VXJ12" s="272"/>
      <c r="VXK12" s="272"/>
      <c r="VXO12" s="271"/>
      <c r="VXP12" s="271"/>
      <c r="VXQ12" s="272"/>
      <c r="VXR12" s="272"/>
      <c r="VXS12" s="272"/>
      <c r="VXW12" s="271"/>
      <c r="VXX12" s="271"/>
      <c r="VXY12" s="272"/>
      <c r="VXZ12" s="272"/>
      <c r="VYA12" s="272"/>
      <c r="VYE12" s="271"/>
      <c r="VYF12" s="271"/>
      <c r="VYG12" s="272"/>
      <c r="VYH12" s="272"/>
      <c r="VYI12" s="272"/>
      <c r="VYM12" s="271"/>
      <c r="VYN12" s="271"/>
      <c r="VYO12" s="272"/>
      <c r="VYP12" s="272"/>
      <c r="VYQ12" s="272"/>
      <c r="VYU12" s="271"/>
      <c r="VYV12" s="271"/>
      <c r="VYW12" s="272"/>
      <c r="VYX12" s="272"/>
      <c r="VYY12" s="272"/>
      <c r="VZC12" s="271"/>
      <c r="VZD12" s="271"/>
      <c r="VZE12" s="272"/>
      <c r="VZF12" s="272"/>
      <c r="VZG12" s="272"/>
      <c r="VZK12" s="271"/>
      <c r="VZL12" s="271"/>
      <c r="VZM12" s="272"/>
      <c r="VZN12" s="272"/>
      <c r="VZO12" s="272"/>
      <c r="VZS12" s="271"/>
      <c r="VZT12" s="271"/>
      <c r="VZU12" s="272"/>
      <c r="VZV12" s="272"/>
      <c r="VZW12" s="272"/>
      <c r="WAA12" s="271"/>
      <c r="WAB12" s="271"/>
      <c r="WAC12" s="272"/>
      <c r="WAD12" s="272"/>
      <c r="WAE12" s="272"/>
      <c r="WAI12" s="271"/>
      <c r="WAJ12" s="271"/>
      <c r="WAK12" s="272"/>
      <c r="WAL12" s="272"/>
      <c r="WAM12" s="272"/>
      <c r="WAQ12" s="271"/>
      <c r="WAR12" s="271"/>
      <c r="WAS12" s="272"/>
      <c r="WAT12" s="272"/>
      <c r="WAU12" s="272"/>
      <c r="WAY12" s="271"/>
      <c r="WAZ12" s="271"/>
      <c r="WBA12" s="272"/>
      <c r="WBB12" s="272"/>
      <c r="WBC12" s="272"/>
      <c r="WBG12" s="271"/>
      <c r="WBH12" s="271"/>
      <c r="WBI12" s="272"/>
      <c r="WBJ12" s="272"/>
      <c r="WBK12" s="272"/>
      <c r="WBO12" s="271"/>
      <c r="WBP12" s="271"/>
      <c r="WBQ12" s="272"/>
      <c r="WBR12" s="272"/>
      <c r="WBS12" s="272"/>
      <c r="WBW12" s="271"/>
      <c r="WBX12" s="271"/>
      <c r="WBY12" s="272"/>
      <c r="WBZ12" s="272"/>
      <c r="WCA12" s="272"/>
      <c r="WCE12" s="271"/>
      <c r="WCF12" s="271"/>
      <c r="WCG12" s="272"/>
      <c r="WCH12" s="272"/>
      <c r="WCI12" s="272"/>
      <c r="WCM12" s="271"/>
      <c r="WCN12" s="271"/>
      <c r="WCO12" s="272"/>
      <c r="WCP12" s="272"/>
      <c r="WCQ12" s="272"/>
      <c r="WCU12" s="271"/>
      <c r="WCV12" s="271"/>
      <c r="WCW12" s="272"/>
      <c r="WCX12" s="272"/>
      <c r="WCY12" s="272"/>
      <c r="WDC12" s="271"/>
      <c r="WDD12" s="271"/>
      <c r="WDE12" s="272"/>
      <c r="WDF12" s="272"/>
      <c r="WDG12" s="272"/>
      <c r="WDK12" s="271"/>
      <c r="WDL12" s="271"/>
      <c r="WDM12" s="272"/>
      <c r="WDN12" s="272"/>
      <c r="WDO12" s="272"/>
      <c r="WDS12" s="271"/>
      <c r="WDT12" s="271"/>
      <c r="WDU12" s="272"/>
      <c r="WDV12" s="272"/>
      <c r="WDW12" s="272"/>
      <c r="WEA12" s="271"/>
      <c r="WEB12" s="271"/>
      <c r="WEC12" s="272"/>
      <c r="WED12" s="272"/>
      <c r="WEE12" s="272"/>
      <c r="WEI12" s="271"/>
      <c r="WEJ12" s="271"/>
      <c r="WEK12" s="272"/>
      <c r="WEL12" s="272"/>
      <c r="WEM12" s="272"/>
      <c r="WEQ12" s="271"/>
      <c r="WER12" s="271"/>
      <c r="WES12" s="272"/>
      <c r="WET12" s="272"/>
      <c r="WEU12" s="272"/>
      <c r="WEY12" s="271"/>
      <c r="WEZ12" s="271"/>
      <c r="WFA12" s="272"/>
      <c r="WFB12" s="272"/>
      <c r="WFC12" s="272"/>
      <c r="WFG12" s="271"/>
      <c r="WFH12" s="271"/>
      <c r="WFI12" s="272"/>
      <c r="WFJ12" s="272"/>
      <c r="WFK12" s="272"/>
      <c r="WFO12" s="271"/>
      <c r="WFP12" s="271"/>
      <c r="WFQ12" s="272"/>
      <c r="WFR12" s="272"/>
      <c r="WFS12" s="272"/>
      <c r="WFW12" s="271"/>
      <c r="WFX12" s="271"/>
      <c r="WFY12" s="272"/>
      <c r="WFZ12" s="272"/>
      <c r="WGA12" s="272"/>
      <c r="WGE12" s="271"/>
      <c r="WGF12" s="271"/>
      <c r="WGG12" s="272"/>
      <c r="WGH12" s="272"/>
      <c r="WGI12" s="272"/>
      <c r="WGM12" s="271"/>
      <c r="WGN12" s="271"/>
      <c r="WGO12" s="272"/>
      <c r="WGP12" s="272"/>
      <c r="WGQ12" s="272"/>
      <c r="WGU12" s="271"/>
      <c r="WGV12" s="271"/>
      <c r="WGW12" s="272"/>
      <c r="WGX12" s="272"/>
      <c r="WGY12" s="272"/>
      <c r="WHC12" s="271"/>
      <c r="WHD12" s="271"/>
      <c r="WHE12" s="272"/>
      <c r="WHF12" s="272"/>
      <c r="WHG12" s="272"/>
      <c r="WHK12" s="271"/>
      <c r="WHL12" s="271"/>
      <c r="WHM12" s="272"/>
      <c r="WHN12" s="272"/>
      <c r="WHO12" s="272"/>
      <c r="WHS12" s="271"/>
      <c r="WHT12" s="271"/>
      <c r="WHU12" s="272"/>
      <c r="WHV12" s="272"/>
      <c r="WHW12" s="272"/>
      <c r="WIA12" s="271"/>
      <c r="WIB12" s="271"/>
      <c r="WIC12" s="272"/>
      <c r="WID12" s="272"/>
      <c r="WIE12" s="272"/>
      <c r="WII12" s="271"/>
      <c r="WIJ12" s="271"/>
      <c r="WIK12" s="272"/>
      <c r="WIL12" s="272"/>
      <c r="WIM12" s="272"/>
      <c r="WIQ12" s="271"/>
      <c r="WIR12" s="271"/>
      <c r="WIS12" s="272"/>
      <c r="WIT12" s="272"/>
      <c r="WIU12" s="272"/>
      <c r="WIY12" s="271"/>
      <c r="WIZ12" s="271"/>
      <c r="WJA12" s="272"/>
      <c r="WJB12" s="272"/>
      <c r="WJC12" s="272"/>
      <c r="WJG12" s="271"/>
      <c r="WJH12" s="271"/>
      <c r="WJI12" s="272"/>
      <c r="WJJ12" s="272"/>
      <c r="WJK12" s="272"/>
      <c r="WJO12" s="271"/>
      <c r="WJP12" s="271"/>
      <c r="WJQ12" s="272"/>
      <c r="WJR12" s="272"/>
      <c r="WJS12" s="272"/>
      <c r="WJW12" s="271"/>
      <c r="WJX12" s="271"/>
      <c r="WJY12" s="272"/>
      <c r="WJZ12" s="272"/>
      <c r="WKA12" s="272"/>
      <c r="WKE12" s="271"/>
      <c r="WKF12" s="271"/>
      <c r="WKG12" s="272"/>
      <c r="WKH12" s="272"/>
      <c r="WKI12" s="272"/>
      <c r="WKM12" s="271"/>
      <c r="WKN12" s="271"/>
      <c r="WKO12" s="272"/>
      <c r="WKP12" s="272"/>
      <c r="WKQ12" s="272"/>
      <c r="WKU12" s="271"/>
      <c r="WKV12" s="271"/>
      <c r="WKW12" s="272"/>
      <c r="WKX12" s="272"/>
      <c r="WKY12" s="272"/>
      <c r="WLC12" s="271"/>
      <c r="WLD12" s="271"/>
      <c r="WLE12" s="272"/>
      <c r="WLF12" s="272"/>
      <c r="WLG12" s="272"/>
      <c r="WLK12" s="271"/>
      <c r="WLL12" s="271"/>
      <c r="WLM12" s="272"/>
      <c r="WLN12" s="272"/>
      <c r="WLO12" s="272"/>
      <c r="WLS12" s="271"/>
      <c r="WLT12" s="271"/>
      <c r="WLU12" s="272"/>
      <c r="WLV12" s="272"/>
      <c r="WLW12" s="272"/>
      <c r="WMA12" s="271"/>
      <c r="WMB12" s="271"/>
      <c r="WMC12" s="272"/>
      <c r="WMD12" s="272"/>
      <c r="WME12" s="272"/>
      <c r="WMI12" s="271"/>
      <c r="WMJ12" s="271"/>
      <c r="WMK12" s="272"/>
      <c r="WML12" s="272"/>
      <c r="WMM12" s="272"/>
      <c r="WMQ12" s="271"/>
      <c r="WMR12" s="271"/>
      <c r="WMS12" s="272"/>
      <c r="WMT12" s="272"/>
      <c r="WMU12" s="272"/>
      <c r="WMY12" s="271"/>
      <c r="WMZ12" s="271"/>
      <c r="WNA12" s="272"/>
      <c r="WNB12" s="272"/>
      <c r="WNC12" s="272"/>
      <c r="WNG12" s="271"/>
      <c r="WNH12" s="271"/>
      <c r="WNI12" s="272"/>
      <c r="WNJ12" s="272"/>
      <c r="WNK12" s="272"/>
      <c r="WNO12" s="271"/>
      <c r="WNP12" s="271"/>
      <c r="WNQ12" s="272"/>
      <c r="WNR12" s="272"/>
      <c r="WNS12" s="272"/>
      <c r="WNW12" s="271"/>
      <c r="WNX12" s="271"/>
      <c r="WNY12" s="272"/>
      <c r="WNZ12" s="272"/>
      <c r="WOA12" s="272"/>
      <c r="WOE12" s="271"/>
      <c r="WOF12" s="271"/>
      <c r="WOG12" s="272"/>
      <c r="WOH12" s="272"/>
      <c r="WOI12" s="272"/>
      <c r="WOM12" s="271"/>
      <c r="WON12" s="271"/>
      <c r="WOO12" s="272"/>
      <c r="WOP12" s="272"/>
      <c r="WOQ12" s="272"/>
      <c r="WOU12" s="271"/>
      <c r="WOV12" s="271"/>
      <c r="WOW12" s="272"/>
      <c r="WOX12" s="272"/>
      <c r="WOY12" s="272"/>
      <c r="WPC12" s="271"/>
      <c r="WPD12" s="271"/>
      <c r="WPE12" s="272"/>
      <c r="WPF12" s="272"/>
      <c r="WPG12" s="272"/>
      <c r="WPK12" s="271"/>
      <c r="WPL12" s="271"/>
      <c r="WPM12" s="272"/>
      <c r="WPN12" s="272"/>
      <c r="WPO12" s="272"/>
      <c r="WPS12" s="271"/>
      <c r="WPT12" s="271"/>
      <c r="WPU12" s="272"/>
      <c r="WPV12" s="272"/>
      <c r="WPW12" s="272"/>
      <c r="WQA12" s="271"/>
      <c r="WQB12" s="271"/>
      <c r="WQC12" s="272"/>
      <c r="WQD12" s="272"/>
      <c r="WQE12" s="272"/>
      <c r="WQI12" s="271"/>
      <c r="WQJ12" s="271"/>
      <c r="WQK12" s="272"/>
      <c r="WQL12" s="272"/>
      <c r="WQM12" s="272"/>
      <c r="WQQ12" s="271"/>
      <c r="WQR12" s="271"/>
      <c r="WQS12" s="272"/>
      <c r="WQT12" s="272"/>
      <c r="WQU12" s="272"/>
      <c r="WQY12" s="271"/>
      <c r="WQZ12" s="271"/>
      <c r="WRA12" s="272"/>
      <c r="WRB12" s="272"/>
      <c r="WRC12" s="272"/>
      <c r="WRG12" s="271"/>
      <c r="WRH12" s="271"/>
      <c r="WRI12" s="272"/>
      <c r="WRJ12" s="272"/>
      <c r="WRK12" s="272"/>
      <c r="WRO12" s="271"/>
      <c r="WRP12" s="271"/>
      <c r="WRQ12" s="272"/>
      <c r="WRR12" s="272"/>
      <c r="WRS12" s="272"/>
      <c r="WRW12" s="271"/>
      <c r="WRX12" s="271"/>
      <c r="WRY12" s="272"/>
      <c r="WRZ12" s="272"/>
      <c r="WSA12" s="272"/>
      <c r="WSE12" s="271"/>
      <c r="WSF12" s="271"/>
      <c r="WSG12" s="272"/>
      <c r="WSH12" s="272"/>
      <c r="WSI12" s="272"/>
      <c r="WSM12" s="271"/>
      <c r="WSN12" s="271"/>
      <c r="WSO12" s="272"/>
      <c r="WSP12" s="272"/>
      <c r="WSQ12" s="272"/>
      <c r="WSU12" s="271"/>
      <c r="WSV12" s="271"/>
      <c r="WSW12" s="272"/>
      <c r="WSX12" s="272"/>
      <c r="WSY12" s="272"/>
      <c r="WTC12" s="271"/>
      <c r="WTD12" s="271"/>
      <c r="WTE12" s="272"/>
      <c r="WTF12" s="272"/>
      <c r="WTG12" s="272"/>
      <c r="WTK12" s="271"/>
      <c r="WTL12" s="271"/>
      <c r="WTM12" s="272"/>
      <c r="WTN12" s="272"/>
      <c r="WTO12" s="272"/>
      <c r="WTS12" s="271"/>
      <c r="WTT12" s="271"/>
      <c r="WTU12" s="272"/>
      <c r="WTV12" s="272"/>
      <c r="WTW12" s="272"/>
      <c r="WUA12" s="271"/>
      <c r="WUB12" s="271"/>
      <c r="WUC12" s="272"/>
      <c r="WUD12" s="272"/>
      <c r="WUE12" s="272"/>
      <c r="WUI12" s="271"/>
      <c r="WUJ12" s="271"/>
      <c r="WUK12" s="272"/>
      <c r="WUL12" s="272"/>
      <c r="WUM12" s="272"/>
      <c r="WUQ12" s="271"/>
      <c r="WUR12" s="271"/>
      <c r="WUS12" s="272"/>
      <c r="WUT12" s="272"/>
      <c r="WUU12" s="272"/>
      <c r="WUY12" s="271"/>
      <c r="WUZ12" s="271"/>
      <c r="WVA12" s="272"/>
      <c r="WVB12" s="272"/>
      <c r="WVC12" s="272"/>
      <c r="WVG12" s="271"/>
      <c r="WVH12" s="271"/>
      <c r="WVI12" s="272"/>
      <c r="WVJ12" s="272"/>
      <c r="WVK12" s="272"/>
      <c r="WVO12" s="271"/>
      <c r="WVP12" s="271"/>
      <c r="WVQ12" s="272"/>
      <c r="WVR12" s="272"/>
      <c r="WVS12" s="272"/>
      <c r="WVW12" s="271"/>
      <c r="WVX12" s="271"/>
      <c r="WVY12" s="272"/>
      <c r="WVZ12" s="272"/>
      <c r="WWA12" s="272"/>
      <c r="WWE12" s="271"/>
      <c r="WWF12" s="271"/>
      <c r="WWG12" s="272"/>
      <c r="WWH12" s="272"/>
      <c r="WWI12" s="272"/>
      <c r="WWM12" s="271"/>
      <c r="WWN12" s="271"/>
      <c r="WWO12" s="272"/>
      <c r="WWP12" s="272"/>
      <c r="WWQ12" s="272"/>
      <c r="WWU12" s="271"/>
      <c r="WWV12" s="271"/>
      <c r="WWW12" s="272"/>
      <c r="WWX12" s="272"/>
      <c r="WWY12" s="272"/>
      <c r="WXC12" s="271"/>
      <c r="WXD12" s="271"/>
      <c r="WXE12" s="272"/>
      <c r="WXF12" s="272"/>
      <c r="WXG12" s="272"/>
      <c r="WXK12" s="271"/>
      <c r="WXL12" s="271"/>
      <c r="WXM12" s="272"/>
      <c r="WXN12" s="272"/>
      <c r="WXO12" s="272"/>
      <c r="WXS12" s="271"/>
      <c r="WXT12" s="271"/>
      <c r="WXU12" s="272"/>
      <c r="WXV12" s="272"/>
      <c r="WXW12" s="272"/>
      <c r="WYA12" s="271"/>
      <c r="WYB12" s="271"/>
      <c r="WYC12" s="272"/>
      <c r="WYD12" s="272"/>
      <c r="WYE12" s="272"/>
      <c r="WYI12" s="271"/>
      <c r="WYJ12" s="271"/>
      <c r="WYK12" s="272"/>
      <c r="WYL12" s="272"/>
      <c r="WYM12" s="272"/>
      <c r="WYQ12" s="271"/>
      <c r="WYR12" s="271"/>
      <c r="WYS12" s="272"/>
      <c r="WYT12" s="272"/>
      <c r="WYU12" s="272"/>
      <c r="WYY12" s="271"/>
      <c r="WYZ12" s="271"/>
      <c r="WZA12" s="272"/>
      <c r="WZB12" s="272"/>
      <c r="WZC12" s="272"/>
      <c r="WZG12" s="271"/>
      <c r="WZH12" s="271"/>
      <c r="WZI12" s="272"/>
      <c r="WZJ12" s="272"/>
      <c r="WZK12" s="272"/>
      <c r="WZO12" s="271"/>
      <c r="WZP12" s="271"/>
      <c r="WZQ12" s="272"/>
      <c r="WZR12" s="272"/>
      <c r="WZS12" s="272"/>
      <c r="WZW12" s="271"/>
      <c r="WZX12" s="271"/>
      <c r="WZY12" s="272"/>
      <c r="WZZ12" s="272"/>
      <c r="XAA12" s="272"/>
      <c r="XAE12" s="271"/>
      <c r="XAF12" s="271"/>
      <c r="XAG12" s="272"/>
      <c r="XAH12" s="272"/>
      <c r="XAI12" s="272"/>
      <c r="XAM12" s="271"/>
      <c r="XAN12" s="271"/>
      <c r="XAO12" s="272"/>
      <c r="XAP12" s="272"/>
      <c r="XAQ12" s="272"/>
      <c r="XAU12" s="271"/>
      <c r="XAV12" s="271"/>
      <c r="XAW12" s="272"/>
      <c r="XAX12" s="272"/>
      <c r="XAY12" s="272"/>
      <c r="XBC12" s="271"/>
      <c r="XBD12" s="271"/>
      <c r="XBE12" s="272"/>
      <c r="XBF12" s="272"/>
      <c r="XBG12" s="272"/>
      <c r="XBK12" s="271"/>
      <c r="XBL12" s="271"/>
      <c r="XBM12" s="272"/>
      <c r="XBN12" s="272"/>
      <c r="XBO12" s="272"/>
      <c r="XBS12" s="271"/>
      <c r="XBT12" s="271"/>
      <c r="XBU12" s="272"/>
      <c r="XBV12" s="272"/>
      <c r="XBW12" s="272"/>
      <c r="XCA12" s="271"/>
      <c r="XCB12" s="271"/>
      <c r="XCC12" s="272"/>
      <c r="XCD12" s="272"/>
      <c r="XCE12" s="272"/>
      <c r="XCI12" s="271"/>
      <c r="XCJ12" s="271"/>
      <c r="XCK12" s="272"/>
      <c r="XCL12" s="272"/>
      <c r="XCM12" s="272"/>
      <c r="XCQ12" s="271"/>
      <c r="XCR12" s="271"/>
      <c r="XCS12" s="272"/>
      <c r="XCT12" s="272"/>
      <c r="XCU12" s="272"/>
      <c r="XCY12" s="271"/>
      <c r="XCZ12" s="271"/>
      <c r="XDA12" s="272"/>
      <c r="XDB12" s="272"/>
      <c r="XDC12" s="272"/>
      <c r="XDG12" s="271"/>
      <c r="XDH12" s="271"/>
      <c r="XDI12" s="272"/>
      <c r="XDJ12" s="272"/>
      <c r="XDK12" s="272"/>
      <c r="XDO12" s="271"/>
      <c r="XDP12" s="271"/>
      <c r="XDQ12" s="272"/>
      <c r="XDR12" s="272"/>
      <c r="XDS12" s="272"/>
      <c r="XDW12" s="271"/>
      <c r="XDX12" s="271"/>
      <c r="XDY12" s="272"/>
      <c r="XDZ12" s="272"/>
      <c r="XEA12" s="272"/>
      <c r="XEE12" s="271"/>
      <c r="XEF12" s="271"/>
      <c r="XEG12" s="272"/>
      <c r="XEH12" s="272"/>
      <c r="XEI12" s="272"/>
      <c r="XEM12" s="271"/>
      <c r="XEN12" s="271"/>
      <c r="XEO12" s="272"/>
      <c r="XEP12" s="272"/>
      <c r="XEQ12" s="272"/>
      <c r="XEU12" s="271"/>
      <c r="XEV12" s="271"/>
      <c r="XEW12" s="272"/>
      <c r="XEX12" s="272"/>
      <c r="XEY12" s="272"/>
    </row>
    <row r="13" spans="1:16379" ht="16.2" thickBot="1" x14ac:dyDescent="0.35">
      <c r="A13" s="374"/>
      <c r="B13" s="278"/>
      <c r="C13" s="278"/>
      <c r="D13" s="375"/>
      <c r="E13" s="278"/>
      <c r="F13" s="385"/>
      <c r="G13" s="375"/>
      <c r="H13" s="375"/>
      <c r="I13" s="375"/>
      <c r="J13" s="375"/>
      <c r="K13" s="385"/>
      <c r="L13" s="376"/>
      <c r="M13" s="367"/>
    </row>
    <row r="14" spans="1:16379" ht="47.4" customHeight="1" thickBot="1" x14ac:dyDescent="0.35">
      <c r="A14" s="676" t="s">
        <v>215</v>
      </c>
      <c r="B14" s="377" t="s">
        <v>165</v>
      </c>
      <c r="C14" s="377" t="s">
        <v>166</v>
      </c>
      <c r="D14" s="378"/>
      <c r="E14" s="279" t="s">
        <v>97</v>
      </c>
      <c r="F14" s="378"/>
      <c r="G14" s="377" t="s">
        <v>165</v>
      </c>
      <c r="H14" s="377" t="s">
        <v>166</v>
      </c>
      <c r="I14" s="379"/>
      <c r="J14" s="279" t="s">
        <v>97</v>
      </c>
      <c r="K14" s="378"/>
      <c r="L14" s="380" t="s">
        <v>165</v>
      </c>
      <c r="M14" s="373"/>
      <c r="O14" s="252"/>
    </row>
    <row r="15" spans="1:16379" ht="16.2" thickBot="1" x14ac:dyDescent="0.35">
      <c r="A15" s="677"/>
      <c r="B15" s="408"/>
      <c r="C15" s="390"/>
      <c r="D15" s="276"/>
      <c r="E15" s="372">
        <f>B15-C15</f>
        <v>0</v>
      </c>
      <c r="F15" s="386"/>
      <c r="G15" s="501"/>
      <c r="H15" s="409">
        <f>'Financial Rpt'!E29+'Financial Rpt'!E30+'Financial Rpt'!E31+'Financial Rpt'!E32+'Financial Rpt'!E33</f>
        <v>0</v>
      </c>
      <c r="I15" s="273"/>
      <c r="J15" s="372">
        <f>G15-H15</f>
        <v>0</v>
      </c>
      <c r="K15" s="386"/>
      <c r="L15" s="397"/>
      <c r="M15" s="387"/>
      <c r="N15" s="151" t="s">
        <v>229</v>
      </c>
      <c r="O15" s="252"/>
    </row>
    <row r="16" spans="1:16379" ht="15.6" x14ac:dyDescent="0.3">
      <c r="A16" s="82"/>
      <c r="D16" s="365"/>
      <c r="H16" s="365"/>
      <c r="M16" s="138"/>
      <c r="N16" s="63" t="s">
        <v>230</v>
      </c>
      <c r="O16" s="81"/>
    </row>
    <row r="17" spans="1:15" ht="26.25" customHeight="1" thickBot="1" x14ac:dyDescent="0.35">
      <c r="A17" s="679"/>
      <c r="B17" s="679"/>
      <c r="D17" s="48"/>
      <c r="G17" s="680"/>
      <c r="H17" s="680"/>
      <c r="L17" s="283"/>
      <c r="M17" s="269"/>
      <c r="N17" s="381"/>
      <c r="O17" s="153"/>
    </row>
    <row r="18" spans="1:15" x14ac:dyDescent="0.25">
      <c r="A18" s="81" t="s">
        <v>169</v>
      </c>
      <c r="G18" s="63" t="s">
        <v>120</v>
      </c>
      <c r="L18" s="283"/>
    </row>
  </sheetData>
  <sheetProtection algorithmName="SHA-512" hashValue="M6JdGUP0VTIvApz6rJyPG96JY+fLDtq4vOnS8zjmQOstduu0W7Q+04LBErgkl/RQSD0prlV07gZe5sPJRw5gkQ==" saltValue="hB3kNxUTEaAiAfbgjbXM+w==" spinCount="100000" sheet="1" objects="1" scenarios="1"/>
  <mergeCells count="5">
    <mergeCell ref="A14:A15"/>
    <mergeCell ref="B1:E1"/>
    <mergeCell ref="G1:J1"/>
    <mergeCell ref="A17:B17"/>
    <mergeCell ref="G17:H17"/>
  </mergeCells>
  <pageMargins left="0.7" right="0.24" top="1" bottom="0.75" header="0.3" footer="0.3"/>
  <pageSetup orientation="landscape" r:id="rId1"/>
  <headerFooter>
    <oddHeader>&amp;CPINE HILL CHARGE UNITED METHODIST WOMEN</oddHeader>
    <oddFooter>&amp;L&amp;D&amp;C&amp;A&amp;R&amp;F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Y70"/>
  <sheetViews>
    <sheetView zoomScale="80" zoomScaleNormal="80" workbookViewId="0">
      <pane xSplit="1" ySplit="2" topLeftCell="B3" activePane="bottomRight" state="frozen"/>
      <selection activeCell="AB3" sqref="AB3"/>
      <selection pane="topRight" activeCell="AB3" sqref="AB3"/>
      <selection pane="bottomLeft" activeCell="AB3" sqref="AB3"/>
      <selection pane="bottomRight" activeCell="A62" sqref="A62:E69"/>
    </sheetView>
  </sheetViews>
  <sheetFormatPr defaultColWidth="9.109375" defaultRowHeight="13.2" x14ac:dyDescent="0.25"/>
  <cols>
    <col min="1" max="1" width="46.44140625" style="73" customWidth="1"/>
    <col min="2" max="2" width="1.33203125" style="73" customWidth="1"/>
    <col min="3" max="4" width="11.5546875" style="50" customWidth="1"/>
    <col min="5" max="5" width="13.88671875" style="50" customWidth="1"/>
    <col min="6" max="6" width="11.5546875" style="62" customWidth="1"/>
    <col min="7" max="8" width="11.109375" style="62" customWidth="1"/>
    <col min="9" max="9" width="9.109375" style="73"/>
    <col min="10" max="10" width="9.33203125" style="73" bestFit="1" customWidth="1"/>
    <col min="11" max="11" width="9.109375" style="73"/>
    <col min="12" max="12" width="38.44140625" style="73" customWidth="1"/>
    <col min="13" max="13" width="12.5546875" style="73" customWidth="1"/>
    <col min="14" max="15" width="9.109375" style="73"/>
    <col min="16" max="16" width="10.88671875" style="73" bestFit="1" customWidth="1"/>
    <col min="17" max="16384" width="9.109375" style="73"/>
  </cols>
  <sheetData>
    <row r="1" spans="1:25" ht="21" x14ac:dyDescent="0.25">
      <c r="A1" s="681" t="str">
        <f>_xlfn.CONCAT(L1," ",N1)</f>
        <v>Alabama West Florida United Methodist Women local unit name</v>
      </c>
      <c r="B1" s="681"/>
      <c r="C1" s="681"/>
      <c r="D1" s="681"/>
      <c r="E1" s="681"/>
      <c r="F1" s="681"/>
      <c r="L1" s="73" t="s">
        <v>308</v>
      </c>
      <c r="N1" s="73" t="str">
        <f>BUDGET!A1</f>
        <v>local unit name</v>
      </c>
    </row>
    <row r="2" spans="1:25" s="70" customFormat="1" ht="29.4" customHeight="1" thickBot="1" x14ac:dyDescent="0.3">
      <c r="A2" s="562">
        <f>BUDGET!G1</f>
        <v>2021</v>
      </c>
      <c r="B2" s="552"/>
      <c r="C2" s="561" t="s">
        <v>47</v>
      </c>
      <c r="D2" s="561" t="s">
        <v>76</v>
      </c>
      <c r="E2" s="561" t="s">
        <v>48</v>
      </c>
      <c r="F2" s="497" t="s">
        <v>89</v>
      </c>
      <c r="G2" s="71"/>
      <c r="H2" s="481"/>
      <c r="I2" s="484"/>
      <c r="J2" s="484"/>
      <c r="K2" s="484"/>
      <c r="L2" s="484"/>
      <c r="M2" s="484"/>
      <c r="N2" s="484"/>
      <c r="O2" s="484"/>
      <c r="P2" s="484"/>
      <c r="Q2" s="484"/>
      <c r="R2" s="484"/>
      <c r="S2" s="485"/>
      <c r="T2" s="485"/>
      <c r="U2" s="485"/>
      <c r="V2" s="485"/>
      <c r="W2" s="485"/>
      <c r="X2" s="485"/>
      <c r="Y2" s="485"/>
    </row>
    <row r="3" spans="1:25" ht="16.8" customHeight="1" x14ac:dyDescent="0.25">
      <c r="A3" s="568" t="s">
        <v>297</v>
      </c>
      <c r="B3" s="72"/>
      <c r="C3" s="566">
        <f>BUDGET!G3</f>
        <v>0</v>
      </c>
      <c r="D3" s="566"/>
      <c r="E3" s="567">
        <f>Withdrawals!M$653</f>
        <v>0</v>
      </c>
      <c r="F3" s="566">
        <f>C3+D3-E3</f>
        <v>0</v>
      </c>
      <c r="H3" s="483"/>
      <c r="I3" s="486"/>
      <c r="J3" s="487"/>
      <c r="K3" s="488"/>
      <c r="L3" s="487"/>
      <c r="M3" s="487"/>
      <c r="N3" s="487"/>
      <c r="O3" s="489"/>
      <c r="P3" s="487"/>
      <c r="Q3" s="489"/>
      <c r="R3" s="487"/>
      <c r="S3" s="487"/>
      <c r="T3" s="487"/>
      <c r="U3" s="487"/>
      <c r="V3" s="487"/>
      <c r="W3" s="487"/>
      <c r="X3" s="487"/>
      <c r="Y3" s="487"/>
    </row>
    <row r="4" spans="1:25" ht="16.8" customHeight="1" x14ac:dyDescent="0.25">
      <c r="A4" s="568" t="str">
        <f>BUDGET!A4</f>
        <v xml:space="preserve">Local Restricted Donations: </v>
      </c>
      <c r="B4" s="75"/>
      <c r="C4" s="566">
        <f>BUDGET!G4</f>
        <v>0</v>
      </c>
      <c r="D4" s="563">
        <f>'SUMMARY YTD'!M29+'SUMMARY YTD'!N29+'SUMMARY YTD'!O29</f>
        <v>0</v>
      </c>
      <c r="E4" s="567">
        <f>Withdrawals!N$653+Withdrawals!AD653</f>
        <v>0</v>
      </c>
      <c r="F4" s="566">
        <f>C4+D4-E4</f>
        <v>0</v>
      </c>
      <c r="G4" s="48"/>
      <c r="H4" s="482"/>
      <c r="I4" s="487"/>
      <c r="J4" s="487"/>
      <c r="K4" s="488"/>
      <c r="L4" s="487"/>
      <c r="M4" s="487"/>
      <c r="N4" s="487"/>
      <c r="O4" s="489"/>
      <c r="P4" s="492"/>
      <c r="Q4" s="490"/>
      <c r="R4" s="487"/>
      <c r="S4" s="487"/>
      <c r="T4" s="487"/>
      <c r="U4" s="487"/>
      <c r="V4" s="487"/>
      <c r="W4" s="487"/>
      <c r="X4" s="487"/>
      <c r="Y4" s="487"/>
    </row>
    <row r="5" spans="1:25" ht="16.8" customHeight="1" x14ac:dyDescent="0.25">
      <c r="A5" s="568" t="str">
        <f>BUDGET!A5</f>
        <v>Membership (materials, Love Offering)</v>
      </c>
      <c r="B5" s="75"/>
      <c r="C5" s="566">
        <f>BUDGET!G5</f>
        <v>0</v>
      </c>
      <c r="D5" s="563"/>
      <c r="E5" s="567">
        <f>Withdrawals!O$653+E38</f>
        <v>0</v>
      </c>
      <c r="F5" s="566">
        <f t="shared" ref="F5:F10" si="0">C5+D5-E5</f>
        <v>0</v>
      </c>
      <c r="G5" s="48"/>
      <c r="H5" s="483"/>
      <c r="I5" s="487"/>
      <c r="J5" s="487"/>
      <c r="K5" s="482"/>
      <c r="L5" s="487"/>
      <c r="M5" s="487"/>
      <c r="N5" s="487"/>
      <c r="O5" s="489"/>
      <c r="P5" s="492"/>
      <c r="Q5" s="489"/>
      <c r="R5" s="487"/>
      <c r="S5" s="487"/>
      <c r="T5" s="487"/>
      <c r="U5" s="487"/>
      <c r="V5" s="487"/>
      <c r="W5" s="487"/>
      <c r="X5" s="487"/>
      <c r="Y5" s="487"/>
    </row>
    <row r="6" spans="1:25" ht="16.8" customHeight="1" x14ac:dyDescent="0.25">
      <c r="A6" s="568" t="str">
        <f>BUDGET!A6</f>
        <v xml:space="preserve">Memorials: </v>
      </c>
      <c r="B6" s="75"/>
      <c r="C6" s="566">
        <f>BUDGET!G6</f>
        <v>0</v>
      </c>
      <c r="D6" s="563"/>
      <c r="E6" s="567">
        <f>Withdrawals!P$653</f>
        <v>0</v>
      </c>
      <c r="F6" s="566">
        <f t="shared" si="0"/>
        <v>0</v>
      </c>
      <c r="G6" s="48"/>
      <c r="H6" s="482"/>
      <c r="I6" s="487"/>
      <c r="J6" s="487"/>
      <c r="K6" s="482"/>
      <c r="L6" s="487"/>
      <c r="M6" s="487"/>
      <c r="N6" s="487"/>
      <c r="O6" s="489"/>
      <c r="P6" s="487"/>
      <c r="Q6" s="489"/>
      <c r="R6" s="487"/>
      <c r="S6" s="487"/>
      <c r="T6" s="487"/>
      <c r="U6" s="487"/>
      <c r="V6" s="487"/>
      <c r="W6" s="487"/>
      <c r="X6" s="487"/>
      <c r="Y6" s="487"/>
    </row>
    <row r="7" spans="1:25" ht="16.8" customHeight="1" x14ac:dyDescent="0.25">
      <c r="A7" s="568" t="str">
        <f>BUDGET!A7</f>
        <v xml:space="preserve">Mission Cards: </v>
      </c>
      <c r="B7" s="75"/>
      <c r="C7" s="566">
        <f>BUDGET!G7</f>
        <v>0</v>
      </c>
      <c r="D7" s="563"/>
      <c r="E7" s="567">
        <f>Withdrawals!Q$653</f>
        <v>0</v>
      </c>
      <c r="F7" s="566">
        <f t="shared" si="0"/>
        <v>0</v>
      </c>
      <c r="G7" s="48"/>
      <c r="H7" s="482"/>
      <c r="I7" s="487"/>
      <c r="J7" s="487"/>
      <c r="K7" s="488"/>
      <c r="L7" s="487"/>
      <c r="M7" s="487"/>
      <c r="N7" s="487"/>
      <c r="O7" s="489"/>
      <c r="P7" s="487"/>
      <c r="Q7" s="487"/>
      <c r="R7" s="487"/>
      <c r="S7" s="487"/>
      <c r="T7" s="487"/>
      <c r="U7" s="487"/>
      <c r="V7" s="487"/>
      <c r="W7" s="487"/>
      <c r="X7" s="487"/>
      <c r="Y7" s="487"/>
    </row>
    <row r="8" spans="1:25" ht="16.8" customHeight="1" x14ac:dyDescent="0.25">
      <c r="A8" s="568" t="str">
        <f>BUDGET!A8</f>
        <v>Program Resources (PrgBk, Prycal,ReadBk</v>
      </c>
      <c r="B8" s="75"/>
      <c r="C8" s="566">
        <f>BUDGET!G8</f>
        <v>0</v>
      </c>
      <c r="D8" s="563"/>
      <c r="E8" s="567">
        <f>Withdrawals!R$653</f>
        <v>0</v>
      </c>
      <c r="F8" s="566">
        <f t="shared" si="0"/>
        <v>0</v>
      </c>
      <c r="G8" s="48"/>
      <c r="H8" s="483"/>
      <c r="I8" s="487"/>
      <c r="J8" s="487"/>
      <c r="K8" s="488"/>
      <c r="L8" s="491"/>
      <c r="M8" s="487"/>
      <c r="N8" s="493"/>
      <c r="O8" s="489"/>
      <c r="P8" s="487"/>
      <c r="Q8" s="487"/>
      <c r="R8" s="487"/>
      <c r="S8" s="487"/>
      <c r="T8" s="487"/>
      <c r="U8" s="487"/>
      <c r="V8" s="487"/>
      <c r="W8" s="487"/>
      <c r="X8" s="487"/>
      <c r="Y8" s="487"/>
    </row>
    <row r="9" spans="1:25" ht="16.8" customHeight="1" x14ac:dyDescent="0.25">
      <c r="A9" s="568" t="str">
        <f>BUDGET!A9</f>
        <v>Programs (Annual Day; Day Apart)</v>
      </c>
      <c r="B9" s="74"/>
      <c r="C9" s="566">
        <f>BUDGET!G9</f>
        <v>0</v>
      </c>
      <c r="D9" s="563"/>
      <c r="E9" s="567">
        <f>Withdrawals!S$653</f>
        <v>0</v>
      </c>
      <c r="F9" s="566">
        <f t="shared" si="0"/>
        <v>0</v>
      </c>
      <c r="G9" s="48"/>
      <c r="H9" s="483"/>
      <c r="I9" s="487"/>
      <c r="J9" s="487"/>
      <c r="K9" s="488"/>
      <c r="L9" s="487"/>
      <c r="M9" s="487"/>
      <c r="N9" s="487"/>
      <c r="O9" s="489"/>
      <c r="P9" s="487"/>
      <c r="Q9" s="487"/>
      <c r="R9" s="487"/>
      <c r="S9" s="487"/>
      <c r="T9" s="487"/>
      <c r="U9" s="487"/>
      <c r="V9" s="487"/>
      <c r="W9" s="487"/>
      <c r="X9" s="487"/>
      <c r="Y9" s="487"/>
    </row>
    <row r="10" spans="1:25" ht="16.8" customHeight="1" x14ac:dyDescent="0.25">
      <c r="A10" s="568" t="str">
        <f>BUDGET!A10</f>
        <v>Special Recognition Pins</v>
      </c>
      <c r="B10" s="74"/>
      <c r="C10" s="566">
        <f>BUDGET!G10</f>
        <v>0</v>
      </c>
      <c r="D10" s="563"/>
      <c r="E10" s="567">
        <f>Withdrawals!T$653</f>
        <v>0</v>
      </c>
      <c r="F10" s="566">
        <f t="shared" si="0"/>
        <v>0</v>
      </c>
      <c r="G10" s="48"/>
      <c r="H10" s="487"/>
      <c r="I10" s="493"/>
      <c r="J10" s="487"/>
      <c r="K10" s="488"/>
      <c r="L10" s="487"/>
      <c r="M10" s="487"/>
      <c r="N10" s="487"/>
      <c r="O10" s="489"/>
      <c r="P10" s="487"/>
      <c r="Q10" s="487"/>
      <c r="R10" s="487"/>
      <c r="S10" s="487"/>
      <c r="T10" s="487"/>
      <c r="U10" s="487"/>
      <c r="V10" s="487"/>
      <c r="W10" s="487"/>
      <c r="X10" s="487"/>
      <c r="Y10" s="487"/>
    </row>
    <row r="11" spans="1:25" ht="14.4" thickBot="1" x14ac:dyDescent="0.3">
      <c r="A11" s="78" t="s">
        <v>298</v>
      </c>
      <c r="B11" s="75"/>
      <c r="C11" s="566"/>
      <c r="D11" s="564">
        <f>'SUMMARY YTD'!L29</f>
        <v>0</v>
      </c>
      <c r="E11" s="564"/>
      <c r="F11" s="564"/>
      <c r="G11" s="63"/>
      <c r="H11" s="483"/>
      <c r="I11" s="487"/>
      <c r="J11" s="487"/>
      <c r="K11" s="488"/>
      <c r="L11" s="487"/>
      <c r="M11" s="487"/>
      <c r="N11" s="487"/>
      <c r="O11" s="489"/>
      <c r="P11" s="487"/>
      <c r="Q11" s="487"/>
      <c r="R11" s="487"/>
      <c r="S11" s="487"/>
      <c r="T11" s="487"/>
      <c r="U11" s="487"/>
      <c r="V11" s="487"/>
      <c r="W11" s="487"/>
      <c r="X11" s="487"/>
      <c r="Y11" s="487"/>
    </row>
    <row r="12" spans="1:25" ht="6.75" customHeight="1" thickBot="1" x14ac:dyDescent="0.3">
      <c r="C12" s="51"/>
      <c r="D12" s="51"/>
      <c r="E12" s="51"/>
      <c r="F12" s="64"/>
      <c r="G12" s="48"/>
      <c r="H12" s="483"/>
      <c r="I12" s="487"/>
      <c r="J12" s="487"/>
      <c r="K12" s="489"/>
      <c r="L12" s="487"/>
      <c r="M12" s="487"/>
      <c r="N12" s="487"/>
      <c r="O12" s="487"/>
      <c r="P12" s="487"/>
      <c r="Q12" s="487"/>
      <c r="R12" s="487"/>
      <c r="S12" s="487"/>
      <c r="T12" s="487"/>
      <c r="U12" s="487"/>
      <c r="V12" s="487"/>
      <c r="W12" s="487"/>
      <c r="X12" s="487"/>
      <c r="Y12" s="487"/>
    </row>
    <row r="13" spans="1:25" ht="15.6" x14ac:dyDescent="0.3">
      <c r="A13" s="78" t="s">
        <v>299</v>
      </c>
      <c r="B13" s="78"/>
      <c r="C13" s="65">
        <f>SUM(C3:C11)</f>
        <v>0</v>
      </c>
      <c r="D13" s="65">
        <f t="shared" ref="D13:F13" si="1">SUM(D3:D11)</f>
        <v>0</v>
      </c>
      <c r="E13" s="65">
        <f t="shared" si="1"/>
        <v>0</v>
      </c>
      <c r="F13" s="65">
        <f t="shared" si="1"/>
        <v>0</v>
      </c>
      <c r="G13" s="52"/>
      <c r="H13" s="489"/>
      <c r="I13" s="487"/>
      <c r="J13" s="487"/>
      <c r="K13" s="488"/>
      <c r="L13" s="487"/>
      <c r="M13" s="487"/>
      <c r="N13" s="487"/>
      <c r="O13" s="487"/>
      <c r="P13" s="487"/>
      <c r="Q13" s="487"/>
      <c r="R13" s="487"/>
      <c r="S13" s="487"/>
      <c r="T13" s="487"/>
      <c r="U13" s="487"/>
      <c r="V13" s="487"/>
      <c r="W13" s="487"/>
      <c r="X13" s="487"/>
      <c r="Y13" s="487"/>
    </row>
    <row r="14" spans="1:25" ht="7.5" customHeight="1" x14ac:dyDescent="0.25">
      <c r="H14" s="483"/>
      <c r="I14" s="487"/>
      <c r="J14" s="487"/>
      <c r="K14" s="489"/>
      <c r="L14" s="487"/>
      <c r="M14" s="487"/>
      <c r="N14" s="487"/>
      <c r="O14" s="487"/>
      <c r="P14" s="487"/>
      <c r="Q14" s="487"/>
      <c r="R14" s="487"/>
      <c r="S14" s="487"/>
      <c r="T14" s="487"/>
      <c r="U14" s="487"/>
      <c r="V14" s="487"/>
      <c r="W14" s="487"/>
      <c r="X14" s="487"/>
      <c r="Y14" s="487"/>
    </row>
    <row r="15" spans="1:25" ht="15.6" x14ac:dyDescent="0.3">
      <c r="A15" s="496" t="s">
        <v>53</v>
      </c>
      <c r="B15" s="72"/>
      <c r="H15" s="483"/>
      <c r="I15" s="487"/>
      <c r="J15" s="487"/>
      <c r="K15" s="489"/>
      <c r="L15" s="487"/>
      <c r="M15" s="487"/>
      <c r="N15" s="487"/>
      <c r="O15" s="487"/>
      <c r="P15" s="487"/>
      <c r="Q15" s="487"/>
      <c r="R15" s="487"/>
      <c r="S15" s="487"/>
      <c r="T15" s="487"/>
      <c r="U15" s="487"/>
      <c r="V15" s="487"/>
      <c r="W15" s="487"/>
      <c r="X15" s="487"/>
      <c r="Y15" s="487"/>
    </row>
    <row r="16" spans="1:25" ht="16.2" customHeight="1" x14ac:dyDescent="0.25">
      <c r="A16" s="568" t="s">
        <v>291</v>
      </c>
      <c r="B16" s="77"/>
      <c r="C16" s="540">
        <f>'SUMMARY YTD'!L30</f>
        <v>0</v>
      </c>
      <c r="D16" s="563"/>
      <c r="E16" s="563">
        <f>SUM(C16:D16)</f>
        <v>0</v>
      </c>
      <c r="H16" s="483"/>
      <c r="I16" s="487"/>
      <c r="J16" s="487"/>
      <c r="K16" s="489"/>
      <c r="L16" s="487"/>
      <c r="M16" s="487"/>
      <c r="N16" s="487"/>
      <c r="O16" s="487"/>
      <c r="P16" s="487"/>
      <c r="Q16" s="487"/>
      <c r="R16" s="487"/>
      <c r="S16" s="487"/>
      <c r="T16" s="487"/>
      <c r="U16" s="487"/>
      <c r="V16" s="487"/>
      <c r="W16" s="487"/>
      <c r="X16" s="487"/>
      <c r="Y16" s="487"/>
    </row>
    <row r="17" spans="1:25" ht="16.2" customHeight="1" thickBot="1" x14ac:dyDescent="0.3">
      <c r="A17" s="568" t="s">
        <v>81</v>
      </c>
      <c r="C17" s="51"/>
      <c r="D17" s="564">
        <f>D13</f>
        <v>0</v>
      </c>
      <c r="E17" s="564">
        <f>D17</f>
        <v>0</v>
      </c>
      <c r="F17" s="51"/>
      <c r="G17" s="63"/>
      <c r="H17" s="483"/>
      <c r="I17" s="494"/>
      <c r="J17" s="494"/>
      <c r="K17" s="489"/>
      <c r="L17" s="487"/>
      <c r="M17" s="494"/>
      <c r="N17" s="487"/>
      <c r="O17" s="487"/>
      <c r="P17" s="487"/>
      <c r="Q17" s="487"/>
      <c r="R17" s="487"/>
      <c r="S17" s="487"/>
      <c r="T17" s="487"/>
      <c r="U17" s="487"/>
      <c r="V17" s="487"/>
      <c r="W17" s="487"/>
      <c r="X17" s="487"/>
      <c r="Y17" s="487"/>
    </row>
    <row r="18" spans="1:25" ht="16.2" customHeight="1" thickBot="1" x14ac:dyDescent="0.3">
      <c r="A18" s="568" t="s">
        <v>96</v>
      </c>
      <c r="C18" s="276"/>
      <c r="D18" s="565"/>
      <c r="E18" s="565">
        <f>-E13</f>
        <v>0</v>
      </c>
      <c r="F18" s="276"/>
      <c r="G18" s="63"/>
      <c r="H18" s="483"/>
      <c r="I18" s="494"/>
      <c r="J18" s="494"/>
      <c r="K18" s="489"/>
      <c r="L18" s="487"/>
      <c r="M18" s="494"/>
      <c r="N18" s="487"/>
      <c r="O18" s="487"/>
      <c r="P18" s="487"/>
      <c r="Q18" s="487"/>
      <c r="R18" s="487"/>
      <c r="S18" s="487"/>
      <c r="T18" s="487"/>
      <c r="U18" s="487"/>
      <c r="V18" s="487"/>
      <c r="W18" s="487"/>
      <c r="X18" s="487"/>
      <c r="Y18" s="487"/>
    </row>
    <row r="19" spans="1:25" ht="21" x14ac:dyDescent="0.4">
      <c r="A19" s="549" t="s">
        <v>292</v>
      </c>
      <c r="E19" s="264">
        <f>SUM(E16:E18)</f>
        <v>0</v>
      </c>
      <c r="F19" s="48"/>
      <c r="G19" s="48"/>
      <c r="H19" s="489"/>
      <c r="I19" s="489"/>
      <c r="J19" s="489"/>
      <c r="K19" s="489"/>
      <c r="L19" s="487"/>
      <c r="M19" s="495"/>
      <c r="N19" s="487"/>
      <c r="O19" s="495"/>
      <c r="P19" s="487"/>
      <c r="Q19" s="495"/>
      <c r="R19" s="487"/>
      <c r="S19" s="495"/>
      <c r="T19" s="487"/>
      <c r="U19" s="495"/>
      <c r="V19" s="487"/>
      <c r="W19" s="495"/>
      <c r="X19" s="487"/>
      <c r="Y19" s="487"/>
    </row>
    <row r="20" spans="1:25" s="85" customFormat="1" x14ac:dyDescent="0.25">
      <c r="A20" s="136"/>
      <c r="C20" s="66"/>
      <c r="D20" s="66"/>
      <c r="E20" s="66"/>
      <c r="F20" s="87"/>
      <c r="G20" s="87"/>
      <c r="H20" s="87"/>
      <c r="I20" s="489"/>
      <c r="J20" s="489"/>
      <c r="K20" s="489"/>
      <c r="L20" s="487"/>
      <c r="M20" s="495"/>
      <c r="N20" s="487"/>
      <c r="O20" s="495"/>
      <c r="P20" s="487"/>
      <c r="Q20" s="495"/>
      <c r="R20" s="487"/>
      <c r="S20" s="495"/>
      <c r="T20" s="487"/>
    </row>
    <row r="21" spans="1:25" s="81" customFormat="1" ht="15.6" hidden="1" x14ac:dyDescent="0.3">
      <c r="A21" s="82"/>
      <c r="C21" s="63"/>
      <c r="D21" s="63"/>
      <c r="E21" s="281" t="s">
        <v>9</v>
      </c>
      <c r="F21" s="48"/>
      <c r="G21" s="48"/>
      <c r="H21" s="48"/>
      <c r="I21" s="489"/>
      <c r="J21" s="489"/>
      <c r="K21" s="489"/>
      <c r="L21" s="487"/>
      <c r="M21" s="495"/>
      <c r="N21" s="487"/>
      <c r="O21" s="495"/>
      <c r="P21" s="487"/>
      <c r="Q21" s="495"/>
      <c r="R21" s="487"/>
      <c r="S21" s="495"/>
      <c r="T21" s="487"/>
    </row>
    <row r="22" spans="1:25" hidden="1" x14ac:dyDescent="0.25">
      <c r="A22" s="75" t="s">
        <v>114</v>
      </c>
      <c r="D22" s="79"/>
      <c r="E22" s="50">
        <f>'SUMMARY YTD'!N30</f>
        <v>0</v>
      </c>
      <c r="F22" s="67"/>
      <c r="G22" s="50"/>
      <c r="H22" s="73"/>
      <c r="I22" s="489"/>
      <c r="J22" s="489"/>
      <c r="K22" s="489"/>
      <c r="L22" s="487"/>
      <c r="M22" s="495"/>
      <c r="N22" s="487"/>
      <c r="O22" s="495"/>
      <c r="P22" s="487"/>
      <c r="Q22" s="495"/>
      <c r="R22" s="487"/>
      <c r="S22" s="495"/>
      <c r="T22" s="487"/>
    </row>
    <row r="23" spans="1:25" hidden="1" x14ac:dyDescent="0.25">
      <c r="A23" s="75" t="s">
        <v>95</v>
      </c>
      <c r="D23" s="79"/>
      <c r="E23" s="67">
        <f>'SUMMARY YTD'!N29</f>
        <v>0</v>
      </c>
      <c r="F23" s="67"/>
      <c r="G23" s="50"/>
      <c r="H23" s="76"/>
      <c r="I23" s="489"/>
      <c r="J23" s="489"/>
      <c r="K23" s="489"/>
      <c r="L23" s="487"/>
      <c r="M23" s="495"/>
      <c r="N23" s="487"/>
      <c r="O23" s="495"/>
      <c r="P23" s="487"/>
      <c r="Q23" s="495"/>
      <c r="R23" s="487"/>
      <c r="S23" s="495"/>
      <c r="T23" s="487"/>
    </row>
    <row r="24" spans="1:25" hidden="1" x14ac:dyDescent="0.25">
      <c r="A24" s="75" t="s">
        <v>115</v>
      </c>
      <c r="E24" s="67">
        <f>-'SUMMARY YTD'!N35</f>
        <v>0</v>
      </c>
      <c r="F24" s="67"/>
      <c r="G24" s="50"/>
      <c r="H24" s="48"/>
      <c r="I24" s="489"/>
      <c r="J24" s="489"/>
      <c r="K24" s="489"/>
      <c r="L24" s="487"/>
      <c r="M24" s="495"/>
      <c r="N24" s="487"/>
      <c r="O24" s="495"/>
      <c r="P24" s="487"/>
      <c r="Q24" s="495"/>
      <c r="R24" s="487"/>
      <c r="S24" s="495"/>
      <c r="T24" s="487"/>
    </row>
    <row r="25" spans="1:25" ht="15.6" hidden="1" x14ac:dyDescent="0.3">
      <c r="A25" s="75" t="s">
        <v>116</v>
      </c>
      <c r="E25" s="132">
        <f>SUM(E22:E24)</f>
        <v>0</v>
      </c>
      <c r="F25" s="132"/>
      <c r="H25" s="48"/>
      <c r="I25" s="489"/>
      <c r="J25" s="489"/>
      <c r="K25" s="489"/>
      <c r="L25" s="487"/>
      <c r="M25" s="495"/>
      <c r="N25" s="487"/>
      <c r="O25" s="495"/>
      <c r="P25" s="487"/>
      <c r="Q25" s="495"/>
      <c r="R25" s="487"/>
      <c r="S25" s="495"/>
      <c r="T25" s="487"/>
    </row>
    <row r="26" spans="1:25" ht="21" hidden="1" x14ac:dyDescent="0.4">
      <c r="A26" s="80" t="s">
        <v>117</v>
      </c>
      <c r="B26" s="80"/>
      <c r="E26" s="264">
        <f>E19+E25+F25</f>
        <v>0</v>
      </c>
      <c r="I26" s="489"/>
      <c r="J26" s="489"/>
      <c r="K26" s="489"/>
      <c r="L26" s="487"/>
      <c r="M26" s="495"/>
      <c r="N26" s="487"/>
      <c r="O26" s="495"/>
      <c r="P26" s="487"/>
      <c r="Q26" s="495"/>
      <c r="R26" s="487"/>
      <c r="S26" s="495"/>
      <c r="T26" s="487"/>
    </row>
    <row r="27" spans="1:25" s="85" customFormat="1" ht="5.4" customHeight="1" x14ac:dyDescent="0.25">
      <c r="C27" s="66"/>
      <c r="D27" s="66"/>
      <c r="E27" s="66"/>
      <c r="F27" s="87"/>
      <c r="G27" s="87"/>
      <c r="H27" s="87"/>
      <c r="I27" s="489"/>
      <c r="J27" s="489"/>
      <c r="K27" s="489"/>
      <c r="L27" s="487"/>
      <c r="M27" s="495"/>
      <c r="N27" s="487"/>
      <c r="O27" s="495"/>
      <c r="P27" s="487"/>
      <c r="Q27" s="495"/>
      <c r="R27" s="487"/>
      <c r="S27" s="495"/>
      <c r="T27" s="487"/>
    </row>
    <row r="28" spans="1:25" ht="26.4" x14ac:dyDescent="0.25">
      <c r="A28" s="569" t="s">
        <v>54</v>
      </c>
      <c r="B28" s="82"/>
      <c r="C28" s="63"/>
      <c r="D28" s="498" t="s">
        <v>91</v>
      </c>
      <c r="E28" s="548"/>
      <c r="F28" s="547" t="s">
        <v>97</v>
      </c>
      <c r="G28" s="547" t="s">
        <v>73</v>
      </c>
      <c r="I28" s="489"/>
      <c r="J28" s="489"/>
      <c r="K28" s="489"/>
      <c r="L28" s="487"/>
      <c r="M28" s="495"/>
      <c r="N28" s="487"/>
      <c r="O28" s="495"/>
      <c r="P28" s="487"/>
      <c r="Q28" s="495"/>
      <c r="R28" s="487"/>
      <c r="S28" s="495"/>
      <c r="T28" s="487"/>
    </row>
    <row r="29" spans="1:25" ht="17.399999999999999" x14ac:dyDescent="0.3">
      <c r="A29" s="553" t="s">
        <v>55</v>
      </c>
      <c r="B29" s="82"/>
      <c r="C29" s="546">
        <f>BUDGET!G15</f>
        <v>0</v>
      </c>
      <c r="D29" s="544">
        <f>'SUMMARY YTD'!D31</f>
        <v>0</v>
      </c>
      <c r="E29" s="257">
        <f>Withdrawals!V$653</f>
        <v>0</v>
      </c>
      <c r="F29" s="67">
        <f>C29-D29-D30-D31-D32-D33</f>
        <v>0</v>
      </c>
      <c r="G29" s="544">
        <f t="shared" ref="G29:G34" si="2">D29-E29</f>
        <v>0</v>
      </c>
      <c r="I29" s="489"/>
      <c r="J29" s="489"/>
      <c r="K29" s="489"/>
      <c r="L29" s="487"/>
      <c r="M29" s="495"/>
      <c r="N29" s="487"/>
      <c r="O29" s="495"/>
      <c r="P29" s="487"/>
      <c r="Q29" s="495"/>
      <c r="R29" s="487"/>
      <c r="S29" s="495"/>
      <c r="T29" s="487"/>
    </row>
    <row r="30" spans="1:25" ht="15.6" x14ac:dyDescent="0.3">
      <c r="A30" s="554" t="s">
        <v>56</v>
      </c>
      <c r="B30" s="82"/>
      <c r="C30" s="63"/>
      <c r="D30" s="544">
        <f>'SUMMARY YTD'!F31</f>
        <v>0</v>
      </c>
      <c r="E30" s="257">
        <f>Withdrawals!X$653</f>
        <v>0</v>
      </c>
      <c r="F30" s="67"/>
      <c r="G30" s="544">
        <f t="shared" si="2"/>
        <v>0</v>
      </c>
      <c r="I30" s="489"/>
      <c r="J30" s="489"/>
      <c r="K30" s="489"/>
      <c r="L30" s="487"/>
      <c r="M30" s="495"/>
      <c r="N30" s="487"/>
      <c r="O30" s="495"/>
      <c r="P30" s="487"/>
      <c r="Q30" s="495"/>
      <c r="R30" s="487"/>
      <c r="S30" s="495"/>
      <c r="T30" s="487"/>
    </row>
    <row r="31" spans="1:25" ht="15.6" x14ac:dyDescent="0.3">
      <c r="A31" s="554" t="s">
        <v>57</v>
      </c>
      <c r="B31" s="82"/>
      <c r="C31" s="63"/>
      <c r="D31" s="544">
        <f>'SUMMARY YTD'!E31</f>
        <v>0</v>
      </c>
      <c r="E31" s="257">
        <f>Withdrawals!W$653</f>
        <v>0</v>
      </c>
      <c r="F31" s="67"/>
      <c r="G31" s="544">
        <f t="shared" si="2"/>
        <v>0</v>
      </c>
      <c r="I31" s="489"/>
      <c r="J31" s="489"/>
      <c r="K31" s="489"/>
      <c r="L31" s="487"/>
      <c r="M31" s="495"/>
      <c r="N31" s="487"/>
      <c r="O31" s="495"/>
      <c r="P31" s="487"/>
      <c r="Q31" s="495"/>
      <c r="R31" s="487"/>
      <c r="S31" s="495"/>
      <c r="T31" s="487"/>
    </row>
    <row r="32" spans="1:25" ht="15.6" x14ac:dyDescent="0.3">
      <c r="A32" s="554" t="s">
        <v>58</v>
      </c>
      <c r="B32" s="82"/>
      <c r="C32" s="63"/>
      <c r="D32" s="544">
        <f>'SUMMARY YTD'!G31</f>
        <v>0</v>
      </c>
      <c r="E32" s="257">
        <f>Withdrawals!Y$653</f>
        <v>0</v>
      </c>
      <c r="F32" s="67"/>
      <c r="G32" s="544">
        <f t="shared" si="2"/>
        <v>0</v>
      </c>
      <c r="I32" s="489"/>
      <c r="J32" s="489"/>
      <c r="K32" s="489"/>
      <c r="L32" s="487"/>
      <c r="M32" s="495"/>
      <c r="N32" s="487"/>
      <c r="O32" s="495"/>
      <c r="P32" s="487"/>
      <c r="Q32" s="495"/>
      <c r="R32" s="487"/>
      <c r="S32" s="495"/>
      <c r="T32" s="487"/>
    </row>
    <row r="33" spans="1:24" ht="15.6" x14ac:dyDescent="0.3">
      <c r="A33" s="554" t="s">
        <v>60</v>
      </c>
      <c r="B33" s="82"/>
      <c r="C33" s="63"/>
      <c r="D33" s="544">
        <f>'SUMMARY YTD'!I31</f>
        <v>0</v>
      </c>
      <c r="E33" s="257">
        <f>Withdrawals!Z$653</f>
        <v>0</v>
      </c>
      <c r="F33" s="67"/>
      <c r="G33" s="544">
        <f t="shared" si="2"/>
        <v>0</v>
      </c>
      <c r="I33" s="489"/>
      <c r="J33" s="489"/>
      <c r="K33" s="489"/>
      <c r="L33" s="487"/>
      <c r="M33" s="495"/>
      <c r="N33" s="487"/>
      <c r="O33" s="495"/>
      <c r="P33" s="487"/>
      <c r="Q33" s="495"/>
      <c r="R33" s="487"/>
      <c r="S33" s="495"/>
      <c r="T33" s="487"/>
    </row>
    <row r="34" spans="1:24" ht="15.6" x14ac:dyDescent="0.3">
      <c r="A34" s="554" t="s">
        <v>59</v>
      </c>
      <c r="B34" s="82"/>
      <c r="C34" s="63"/>
      <c r="D34" s="544">
        <f>'SUMMARY YTD'!H31</f>
        <v>0</v>
      </c>
      <c r="E34" s="257">
        <f>Withdrawals!AA$653</f>
        <v>0</v>
      </c>
      <c r="F34" s="67"/>
      <c r="G34" s="544">
        <f t="shared" si="2"/>
        <v>0</v>
      </c>
      <c r="I34" s="489"/>
      <c r="J34" s="489"/>
      <c r="K34" s="489"/>
      <c r="L34" s="487"/>
      <c r="M34" s="495"/>
      <c r="N34" s="487"/>
      <c r="O34" s="495"/>
      <c r="P34" s="487"/>
      <c r="Q34" s="495"/>
      <c r="R34" s="487"/>
      <c r="S34" s="495"/>
      <c r="T34" s="487"/>
    </row>
    <row r="35" spans="1:24" ht="16.2" thickBot="1" x14ac:dyDescent="0.35">
      <c r="A35" s="554" t="s">
        <v>110</v>
      </c>
      <c r="B35" s="82"/>
      <c r="C35" s="63"/>
      <c r="D35" s="543"/>
      <c r="E35" s="536">
        <f>Withdrawals!AC$653</f>
        <v>0</v>
      </c>
      <c r="F35" s="68"/>
      <c r="G35" s="536"/>
      <c r="I35" s="489"/>
      <c r="J35" s="489"/>
      <c r="K35" s="489"/>
      <c r="L35" s="487"/>
      <c r="M35" s="495"/>
      <c r="N35" s="487"/>
      <c r="O35" s="495"/>
      <c r="P35" s="487"/>
      <c r="Q35" s="495"/>
      <c r="R35" s="487"/>
      <c r="S35" s="495"/>
      <c r="T35" s="487"/>
    </row>
    <row r="36" spans="1:24" ht="15.6" x14ac:dyDescent="0.3">
      <c r="A36" s="282" t="s">
        <v>296</v>
      </c>
      <c r="B36" s="82"/>
      <c r="C36" s="63"/>
      <c r="D36" s="544">
        <f>SUM(D29:D35)</f>
        <v>0</v>
      </c>
      <c r="E36" s="257">
        <f>SUM(E28:E35)</f>
        <v>0</v>
      </c>
      <c r="F36" s="48"/>
      <c r="G36" s="544">
        <f>SUM(G29:G35)</f>
        <v>0</v>
      </c>
      <c r="I36" s="489"/>
      <c r="J36" s="489"/>
      <c r="K36" s="489"/>
      <c r="L36" s="487"/>
      <c r="M36" s="495"/>
      <c r="N36" s="487"/>
      <c r="O36" s="495"/>
      <c r="P36" s="487"/>
      <c r="Q36" s="495"/>
      <c r="R36" s="487"/>
      <c r="S36" s="495"/>
      <c r="T36" s="487"/>
    </row>
    <row r="37" spans="1:24" ht="15.6" x14ac:dyDescent="0.3">
      <c r="A37" s="86" t="s">
        <v>71</v>
      </c>
      <c r="B37" s="82"/>
      <c r="C37" s="63"/>
      <c r="D37" s="63"/>
      <c r="E37" s="138">
        <f>G36</f>
        <v>0</v>
      </c>
      <c r="F37" s="48"/>
      <c r="H37" s="48"/>
      <c r="I37" s="489"/>
      <c r="J37" s="489"/>
      <c r="K37" s="489"/>
      <c r="L37" s="487"/>
      <c r="M37" s="495"/>
      <c r="N37" s="487"/>
      <c r="O37" s="495"/>
      <c r="P37" s="487"/>
      <c r="Q37" s="495"/>
      <c r="R37" s="487"/>
      <c r="S37" s="495"/>
      <c r="T37" s="487"/>
    </row>
    <row r="38" spans="1:24" ht="16.2" thickBot="1" x14ac:dyDescent="0.35">
      <c r="A38" s="555" t="s">
        <v>163</v>
      </c>
      <c r="B38" s="81"/>
      <c r="C38" s="550">
        <f>'Financial Rpt'!C44*10</f>
        <v>0</v>
      </c>
      <c r="D38" s="51"/>
      <c r="E38" s="541">
        <f>Withdrawals!U653</f>
        <v>0</v>
      </c>
      <c r="F38" s="64"/>
      <c r="G38" s="64">
        <f>C38-E38</f>
        <v>0</v>
      </c>
      <c r="H38" s="48"/>
      <c r="I38" s="62"/>
      <c r="J38" s="48"/>
      <c r="K38" s="62"/>
      <c r="L38" s="48"/>
      <c r="M38" s="62"/>
      <c r="N38" s="48"/>
      <c r="O38" s="62"/>
      <c r="P38" s="48"/>
      <c r="Q38" s="62"/>
      <c r="R38" s="48"/>
      <c r="S38" s="62"/>
      <c r="T38" s="48"/>
      <c r="U38" s="62"/>
      <c r="V38" s="48"/>
      <c r="W38" s="62"/>
      <c r="X38" s="48"/>
    </row>
    <row r="39" spans="1:24" ht="15.6" x14ac:dyDescent="0.3">
      <c r="A39" s="549" t="s">
        <v>300</v>
      </c>
      <c r="B39" s="82"/>
      <c r="C39" s="63"/>
      <c r="D39" s="63"/>
      <c r="E39" s="537">
        <f>SUM(E36:E38)</f>
        <v>0</v>
      </c>
      <c r="F39" s="48"/>
      <c r="G39" s="48"/>
      <c r="H39" s="48"/>
      <c r="I39" s="489"/>
      <c r="J39" s="489"/>
      <c r="K39" s="489"/>
      <c r="L39" s="487"/>
      <c r="M39" s="495"/>
      <c r="N39" s="487"/>
      <c r="O39" s="495"/>
      <c r="P39" s="487"/>
      <c r="Q39" s="495"/>
      <c r="R39" s="487"/>
      <c r="S39" s="495"/>
      <c r="T39" s="487"/>
    </row>
    <row r="40" spans="1:24" ht="6" customHeight="1" x14ac:dyDescent="0.25">
      <c r="A40" s="75"/>
      <c r="B40" s="82"/>
      <c r="C40" s="63"/>
      <c r="D40" s="63"/>
      <c r="E40" s="63"/>
      <c r="F40" s="48"/>
      <c r="G40" s="48"/>
      <c r="H40" s="48"/>
      <c r="I40" s="48"/>
      <c r="J40" s="48"/>
      <c r="K40" s="48"/>
      <c r="L40" s="48"/>
      <c r="M40" s="48"/>
      <c r="N40" s="48"/>
      <c r="O40" s="48"/>
      <c r="P40" s="48"/>
      <c r="Q40" s="48"/>
      <c r="R40" s="48"/>
      <c r="S40" s="48"/>
      <c r="T40" s="48"/>
      <c r="U40" s="48"/>
      <c r="V40" s="48"/>
      <c r="W40" s="48"/>
      <c r="X40" s="48"/>
    </row>
    <row r="41" spans="1:24" ht="15.75" customHeight="1" thickBot="1" x14ac:dyDescent="0.35">
      <c r="A41" s="549" t="s">
        <v>72</v>
      </c>
      <c r="B41" s="81"/>
      <c r="C41" s="63"/>
      <c r="D41" s="63"/>
      <c r="E41" s="541">
        <f>G41</f>
        <v>0</v>
      </c>
      <c r="F41" s="541"/>
      <c r="G41" s="541">
        <f>G36+G38</f>
        <v>0</v>
      </c>
      <c r="H41" s="48"/>
      <c r="I41" s="48"/>
      <c r="J41" s="48"/>
      <c r="K41" s="48"/>
      <c r="L41" s="48"/>
      <c r="M41" s="48"/>
      <c r="N41" s="48"/>
      <c r="O41" s="48"/>
      <c r="P41" s="48"/>
      <c r="Q41" s="48"/>
      <c r="R41" s="48"/>
      <c r="S41" s="48"/>
      <c r="T41" s="48"/>
      <c r="U41" s="48"/>
      <c r="V41" s="48"/>
      <c r="W41" s="48"/>
      <c r="X41" s="48"/>
    </row>
    <row r="42" spans="1:24" ht="12.75" customHeight="1" thickBot="1" x14ac:dyDescent="0.3">
      <c r="A42" s="88"/>
      <c r="B42" s="82"/>
      <c r="C42" s="63"/>
      <c r="D42" s="63"/>
      <c r="E42" s="63"/>
      <c r="F42" s="48"/>
      <c r="G42" s="48"/>
      <c r="H42" s="48"/>
      <c r="I42" s="81"/>
      <c r="J42" s="81"/>
    </row>
    <row r="43" spans="1:24" ht="21.6" thickBot="1" x14ac:dyDescent="0.35">
      <c r="A43" s="89" t="s">
        <v>61</v>
      </c>
      <c r="B43" s="81"/>
      <c r="C43" s="63"/>
      <c r="D43" s="63"/>
      <c r="E43" s="556">
        <f>E41+E19</f>
        <v>0</v>
      </c>
      <c r="F43" s="48"/>
      <c r="G43" s="48"/>
      <c r="H43" s="63"/>
      <c r="I43" s="542"/>
      <c r="J43" s="90"/>
      <c r="K43" s="90"/>
      <c r="L43" s="90"/>
    </row>
    <row r="44" spans="1:24" ht="15.6" x14ac:dyDescent="0.3">
      <c r="A44" s="570" t="s">
        <v>100</v>
      </c>
      <c r="B44" s="135"/>
      <c r="C44" s="545">
        <f>members!N1</f>
        <v>0</v>
      </c>
      <c r="D44" s="63"/>
      <c r="E44" s="63"/>
      <c r="F44" s="48"/>
      <c r="G44" s="48"/>
      <c r="H44" s="48"/>
      <c r="I44" s="81"/>
      <c r="J44" s="81"/>
    </row>
    <row r="45" spans="1:24" ht="6" customHeight="1" x14ac:dyDescent="0.25"/>
    <row r="46" spans="1:24" ht="10.5" customHeight="1" x14ac:dyDescent="0.25">
      <c r="A46" s="91"/>
      <c r="B46" s="91"/>
      <c r="N46" s="73" t="s">
        <v>302</v>
      </c>
      <c r="O46" s="73" t="s">
        <v>303</v>
      </c>
    </row>
    <row r="47" spans="1:24" ht="15" customHeight="1" x14ac:dyDescent="0.3">
      <c r="A47" s="341"/>
      <c r="B47" s="81"/>
      <c r="D47" s="133" t="s">
        <v>51</v>
      </c>
      <c r="E47" s="538">
        <f ca="1">NOW()</f>
        <v>44143.548945486109</v>
      </c>
      <c r="L47" s="92" t="s">
        <v>50</v>
      </c>
      <c r="M47" s="539"/>
      <c r="N47" s="595"/>
      <c r="O47" s="73">
        <v>53.06</v>
      </c>
    </row>
    <row r="48" spans="1:24" x14ac:dyDescent="0.25">
      <c r="A48" s="557" t="s">
        <v>306</v>
      </c>
      <c r="L48" s="92" t="s">
        <v>170</v>
      </c>
      <c r="M48" s="340">
        <f>E43</f>
        <v>0</v>
      </c>
    </row>
    <row r="49" spans="1:13" ht="28.2" thickBot="1" x14ac:dyDescent="0.3">
      <c r="A49" s="571"/>
      <c r="B49" s="572"/>
      <c r="C49" s="573"/>
      <c r="D49" s="573" t="s">
        <v>76</v>
      </c>
      <c r="E49" s="573" t="s">
        <v>48</v>
      </c>
      <c r="F49" s="590" t="s">
        <v>307</v>
      </c>
      <c r="G49" s="73"/>
      <c r="L49" s="92" t="s">
        <v>62</v>
      </c>
      <c r="M49" s="340">
        <f>M47-M48</f>
        <v>0</v>
      </c>
    </row>
    <row r="50" spans="1:13" ht="16.2" thickBot="1" x14ac:dyDescent="0.35">
      <c r="A50" s="574" t="s">
        <v>301</v>
      </c>
      <c r="B50" s="81"/>
      <c r="C50" s="575"/>
      <c r="D50" s="68">
        <f>D4</f>
        <v>0</v>
      </c>
      <c r="E50" s="68">
        <f>E4</f>
        <v>0</v>
      </c>
      <c r="F50" s="576"/>
      <c r="G50" s="73"/>
      <c r="K50" s="79"/>
    </row>
    <row r="51" spans="1:13" x14ac:dyDescent="0.25">
      <c r="A51" s="577" t="s">
        <v>9</v>
      </c>
      <c r="B51" s="81"/>
      <c r="C51" s="575"/>
      <c r="D51" s="63">
        <f>'SUMMARY YTD'!N31</f>
        <v>0</v>
      </c>
      <c r="E51" s="63">
        <f>Withdrawals!AD653</f>
        <v>0</v>
      </c>
      <c r="F51" s="576">
        <f t="shared" ref="F51:F58" si="3">IF(C51="unit",0,D51-E51)</f>
        <v>0</v>
      </c>
      <c r="G51" s="73"/>
      <c r="K51" s="79"/>
    </row>
    <row r="52" spans="1:13" x14ac:dyDescent="0.25">
      <c r="A52" s="578"/>
      <c r="B52" s="584"/>
      <c r="C52" s="596"/>
      <c r="D52" s="579"/>
      <c r="E52" s="579"/>
      <c r="F52" s="576">
        <f t="shared" si="3"/>
        <v>0</v>
      </c>
      <c r="G52" s="73"/>
      <c r="K52" s="79"/>
    </row>
    <row r="53" spans="1:13" x14ac:dyDescent="0.25">
      <c r="A53" s="578"/>
      <c r="B53" s="584"/>
      <c r="C53" s="596"/>
      <c r="D53" s="579"/>
      <c r="E53" s="579"/>
      <c r="F53" s="576">
        <f t="shared" si="3"/>
        <v>0</v>
      </c>
      <c r="G53" s="73"/>
      <c r="K53" s="79"/>
    </row>
    <row r="54" spans="1:13" x14ac:dyDescent="0.25">
      <c r="A54" s="578"/>
      <c r="B54" s="584"/>
      <c r="C54" s="597"/>
      <c r="D54" s="579"/>
      <c r="E54" s="579"/>
      <c r="F54" s="576">
        <f t="shared" si="3"/>
        <v>0</v>
      </c>
      <c r="G54" s="73"/>
    </row>
    <row r="55" spans="1:13" x14ac:dyDescent="0.25">
      <c r="A55" s="578"/>
      <c r="B55" s="584"/>
      <c r="C55" s="596"/>
      <c r="D55" s="579"/>
      <c r="E55" s="579"/>
      <c r="F55" s="576">
        <f t="shared" si="3"/>
        <v>0</v>
      </c>
      <c r="G55" s="73"/>
    </row>
    <row r="56" spans="1:13" x14ac:dyDescent="0.25">
      <c r="A56" s="578"/>
      <c r="B56" s="584"/>
      <c r="C56" s="597"/>
      <c r="D56" s="579"/>
      <c r="E56" s="579"/>
      <c r="F56" s="576">
        <f t="shared" si="3"/>
        <v>0</v>
      </c>
      <c r="G56" s="73"/>
    </row>
    <row r="57" spans="1:13" x14ac:dyDescent="0.25">
      <c r="A57" s="578"/>
      <c r="B57" s="584"/>
      <c r="C57" s="597"/>
      <c r="D57" s="579"/>
      <c r="E57" s="579"/>
      <c r="F57" s="576">
        <f t="shared" si="3"/>
        <v>0</v>
      </c>
      <c r="G57" s="73"/>
    </row>
    <row r="58" spans="1:13" ht="13.8" thickBot="1" x14ac:dyDescent="0.3">
      <c r="A58" s="580"/>
      <c r="B58" s="559"/>
      <c r="C58" s="598"/>
      <c r="D58" s="558"/>
      <c r="E58" s="558"/>
      <c r="F58" s="591">
        <f t="shared" si="3"/>
        <v>0</v>
      </c>
      <c r="G58" s="73"/>
    </row>
    <row r="59" spans="1:13" x14ac:dyDescent="0.25">
      <c r="A59" s="588"/>
      <c r="B59" s="81"/>
      <c r="C59" s="63"/>
      <c r="D59" s="63">
        <f>D50-SUM(D51:D58)</f>
        <v>0</v>
      </c>
      <c r="E59" s="63">
        <f t="shared" ref="E59" si="4">E50-SUM(E51:E58)</f>
        <v>0</v>
      </c>
      <c r="F59" s="592">
        <f>SUM(F51:F58)</f>
        <v>0</v>
      </c>
      <c r="G59" s="73"/>
    </row>
    <row r="60" spans="1:13" x14ac:dyDescent="0.25">
      <c r="A60" s="581"/>
      <c r="B60" s="81"/>
      <c r="C60" s="63"/>
      <c r="D60" s="63"/>
      <c r="E60" s="63"/>
      <c r="F60" s="48"/>
      <c r="G60" s="582" t="s">
        <v>304</v>
      </c>
      <c r="H60" s="73"/>
    </row>
    <row r="61" spans="1:13" ht="16.2" thickBot="1" x14ac:dyDescent="0.35">
      <c r="A61" s="574" t="s">
        <v>56</v>
      </c>
      <c r="B61" s="81"/>
      <c r="C61" s="575"/>
      <c r="D61" s="68">
        <f>D30</f>
        <v>0</v>
      </c>
      <c r="E61" s="68">
        <f>E30</f>
        <v>0</v>
      </c>
      <c r="F61" s="68">
        <f>D61-E61</f>
        <v>0</v>
      </c>
      <c r="G61" s="583">
        <f>E6</f>
        <v>0</v>
      </c>
      <c r="H61" s="73"/>
    </row>
    <row r="62" spans="1:13" x14ac:dyDescent="0.25">
      <c r="A62" s="578"/>
      <c r="B62" s="584"/>
      <c r="C62" s="585"/>
      <c r="D62" s="579"/>
      <c r="E62" s="579"/>
      <c r="F62" s="48"/>
      <c r="G62" s="586">
        <f t="shared" ref="G62:G69" si="5">IF(C62="unit",D62,0)</f>
        <v>0</v>
      </c>
      <c r="H62" s="73"/>
    </row>
    <row r="63" spans="1:13" x14ac:dyDescent="0.25">
      <c r="A63" s="578"/>
      <c r="B63" s="584"/>
      <c r="C63" s="585"/>
      <c r="D63" s="579"/>
      <c r="E63" s="579"/>
      <c r="F63" s="48"/>
      <c r="G63" s="586">
        <f t="shared" si="5"/>
        <v>0</v>
      </c>
      <c r="H63" s="73"/>
    </row>
    <row r="64" spans="1:13" x14ac:dyDescent="0.25">
      <c r="A64" s="578"/>
      <c r="B64" s="584"/>
      <c r="C64" s="585"/>
      <c r="D64" s="579"/>
      <c r="E64" s="579"/>
      <c r="F64" s="48"/>
      <c r="G64" s="586">
        <f t="shared" si="5"/>
        <v>0</v>
      </c>
      <c r="H64" s="73"/>
    </row>
    <row r="65" spans="1:8" x14ac:dyDescent="0.25">
      <c r="A65" s="578"/>
      <c r="B65" s="584"/>
      <c r="C65" s="579"/>
      <c r="D65" s="579"/>
      <c r="E65" s="579"/>
      <c r="F65" s="48"/>
      <c r="G65" s="586">
        <f t="shared" si="5"/>
        <v>0</v>
      </c>
      <c r="H65" s="73"/>
    </row>
    <row r="66" spans="1:8" x14ac:dyDescent="0.25">
      <c r="A66" s="578"/>
      <c r="B66" s="584"/>
      <c r="C66" s="585"/>
      <c r="D66" s="579"/>
      <c r="E66" s="579"/>
      <c r="F66" s="48"/>
      <c r="G66" s="586">
        <f t="shared" si="5"/>
        <v>0</v>
      </c>
      <c r="H66" s="73"/>
    </row>
    <row r="67" spans="1:8" x14ac:dyDescent="0.25">
      <c r="A67" s="578"/>
      <c r="B67" s="584"/>
      <c r="C67" s="579"/>
      <c r="D67" s="579"/>
      <c r="E67" s="579"/>
      <c r="F67" s="48"/>
      <c r="G67" s="586">
        <f t="shared" si="5"/>
        <v>0</v>
      </c>
      <c r="H67" s="73"/>
    </row>
    <row r="68" spans="1:8" x14ac:dyDescent="0.25">
      <c r="A68" s="578"/>
      <c r="B68" s="584"/>
      <c r="C68" s="579"/>
      <c r="D68" s="579"/>
      <c r="E68" s="579"/>
      <c r="F68" s="48"/>
      <c r="G68" s="586">
        <f t="shared" si="5"/>
        <v>0</v>
      </c>
      <c r="H68" s="73"/>
    </row>
    <row r="69" spans="1:8" ht="13.8" thickBot="1" x14ac:dyDescent="0.3">
      <c r="A69" s="580"/>
      <c r="B69" s="559"/>
      <c r="C69" s="560"/>
      <c r="D69" s="558"/>
      <c r="E69" s="558"/>
      <c r="F69" s="64"/>
      <c r="G69" s="587">
        <f t="shared" si="5"/>
        <v>0</v>
      </c>
      <c r="H69" s="73"/>
    </row>
    <row r="70" spans="1:8" x14ac:dyDescent="0.25">
      <c r="A70" s="588"/>
      <c r="B70" s="85"/>
      <c r="C70" s="66"/>
      <c r="D70" s="66">
        <f>D61-SUM(D62:D69)</f>
        <v>0</v>
      </c>
      <c r="E70" s="66">
        <f t="shared" ref="E70" si="6">E61-SUM(E62:E69)</f>
        <v>0</v>
      </c>
      <c r="F70" s="66"/>
      <c r="G70" s="589">
        <f>SUM(G62:G69)-G61</f>
        <v>0</v>
      </c>
      <c r="H70" s="73"/>
    </row>
  </sheetData>
  <sheetProtection algorithmName="SHA-512" hashValue="/BQRlddkA8Csgv/xGMch5yVsz3Iuzxa241hyw6giAsZnO7gFnRzG9pBrSDi10ZxJSqzalv6QgjPOf/kz8fEM9w==" saltValue="SvCjOzW0wkt2UXz//rtzoA==" spinCount="100000" sheet="1" objects="1" scenarios="1"/>
  <sortState xmlns:xlrd2="http://schemas.microsoft.com/office/spreadsheetml/2017/richdata2" ref="A8:L13">
    <sortCondition ref="A8:A13"/>
  </sortState>
  <mergeCells count="1">
    <mergeCell ref="A1:F1"/>
  </mergeCells>
  <pageMargins left="0.75" right="0.52" top="0.63" bottom="0.38" header="0.31" footer="0.16"/>
  <pageSetup scale="79" orientation="portrait" horizontalDpi="4294967293" r:id="rId1"/>
  <headerFooter alignWithMargins="0">
    <oddFooter>&amp;C&amp;D&amp;R&amp;A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5262E-5179-4411-94E7-2671333E9D24}">
  <dimension ref="A1:AE653"/>
  <sheetViews>
    <sheetView workbookViewId="0">
      <pane ySplit="1" topLeftCell="A2" activePane="bottomLeft" state="frozen"/>
      <selection activeCell="G1" sqref="G1"/>
      <selection pane="bottomLeft" activeCell="A2" sqref="A2:G652"/>
    </sheetView>
  </sheetViews>
  <sheetFormatPr defaultRowHeight="13.2" x14ac:dyDescent="0.25"/>
  <cols>
    <col min="1" max="1" width="8.88671875" style="434"/>
    <col min="2" max="2" width="7.6640625" style="443" customWidth="1"/>
    <col min="3" max="3" width="32" style="437" customWidth="1"/>
    <col min="4" max="4" width="24.33203125" style="437" customWidth="1"/>
    <col min="5" max="5" width="12.109375" style="438" customWidth="1"/>
    <col min="6" max="6" width="37.88671875" style="439" customWidth="1"/>
    <col min="7" max="7" width="9.88671875" style="449" customWidth="1"/>
    <col min="8" max="8" width="31.109375" customWidth="1"/>
    <col min="13" max="28" width="5.33203125" customWidth="1"/>
  </cols>
  <sheetData>
    <row r="1" spans="1:31" s="431" customFormat="1" ht="13.8" thickBot="1" x14ac:dyDescent="0.3">
      <c r="A1" s="426" t="s">
        <v>90</v>
      </c>
      <c r="B1" s="427" t="s">
        <v>261</v>
      </c>
      <c r="C1" s="428" t="s">
        <v>273</v>
      </c>
      <c r="D1" s="428" t="s">
        <v>262</v>
      </c>
      <c r="E1" s="429" t="s">
        <v>34</v>
      </c>
      <c r="F1" s="430" t="s">
        <v>263</v>
      </c>
      <c r="G1" s="427" t="s">
        <v>264</v>
      </c>
      <c r="H1" s="431" t="s">
        <v>265</v>
      </c>
      <c r="I1" s="432" t="s">
        <v>266</v>
      </c>
      <c r="M1" s="395" t="s">
        <v>49</v>
      </c>
      <c r="N1" s="253" t="s">
        <v>164</v>
      </c>
      <c r="O1" s="253" t="s">
        <v>219</v>
      </c>
      <c r="P1" s="254" t="s">
        <v>74</v>
      </c>
      <c r="Q1" s="254" t="s">
        <v>75</v>
      </c>
      <c r="R1" s="254" t="s">
        <v>109</v>
      </c>
      <c r="S1" s="254" t="s">
        <v>94</v>
      </c>
      <c r="T1" s="398" t="s">
        <v>52</v>
      </c>
      <c r="U1" s="442" t="s">
        <v>272</v>
      </c>
      <c r="V1" s="447" t="s">
        <v>286</v>
      </c>
      <c r="W1" s="447" t="s">
        <v>285</v>
      </c>
      <c r="X1" s="447" t="s">
        <v>284</v>
      </c>
      <c r="Y1" s="442" t="s">
        <v>287</v>
      </c>
      <c r="Z1" s="442" t="s">
        <v>288</v>
      </c>
      <c r="AA1" s="442" t="s">
        <v>289</v>
      </c>
      <c r="AB1" s="442" t="s">
        <v>290</v>
      </c>
      <c r="AC1" s="433"/>
      <c r="AD1" s="448" t="s">
        <v>9</v>
      </c>
      <c r="AE1" s="433"/>
    </row>
    <row r="2" spans="1:31" ht="13.8" thickBot="1" x14ac:dyDescent="0.3">
      <c r="A2" s="599"/>
      <c r="C2" s="443"/>
      <c r="E2" s="600"/>
      <c r="G2" s="440"/>
      <c r="H2" s="441" t="s">
        <v>267</v>
      </c>
      <c r="I2" s="458" t="s">
        <v>49</v>
      </c>
      <c r="M2">
        <f>IF($D2=M$1,$E2,0)</f>
        <v>0</v>
      </c>
      <c r="N2">
        <f t="shared" ref="N2:AC17" si="0">IF($D2=N$1,$E2,0)</f>
        <v>0</v>
      </c>
      <c r="O2">
        <f t="shared" si="0"/>
        <v>0</v>
      </c>
      <c r="P2">
        <f t="shared" si="0"/>
        <v>0</v>
      </c>
      <c r="Q2">
        <f t="shared" si="0"/>
        <v>0</v>
      </c>
      <c r="R2">
        <f t="shared" si="0"/>
        <v>0</v>
      </c>
      <c r="S2">
        <f t="shared" si="0"/>
        <v>0</v>
      </c>
      <c r="T2">
        <f t="shared" si="0"/>
        <v>0</v>
      </c>
      <c r="U2">
        <f t="shared" si="0"/>
        <v>0</v>
      </c>
      <c r="V2">
        <f t="shared" si="0"/>
        <v>0</v>
      </c>
      <c r="W2">
        <f t="shared" si="0"/>
        <v>0</v>
      </c>
      <c r="X2">
        <f t="shared" si="0"/>
        <v>0</v>
      </c>
      <c r="Y2">
        <f t="shared" si="0"/>
        <v>0</v>
      </c>
      <c r="Z2">
        <f t="shared" si="0"/>
        <v>0</v>
      </c>
      <c r="AA2">
        <f t="shared" si="0"/>
        <v>0</v>
      </c>
      <c r="AB2">
        <f t="shared" si="0"/>
        <v>0</v>
      </c>
      <c r="AC2">
        <f t="shared" si="0"/>
        <v>0</v>
      </c>
      <c r="AD2">
        <f t="shared" ref="AD2:AE17" si="1">IF($D2=AD$1,$E2,0)</f>
        <v>0</v>
      </c>
      <c r="AE2">
        <f t="shared" si="1"/>
        <v>0</v>
      </c>
    </row>
    <row r="3" spans="1:31" x14ac:dyDescent="0.25">
      <c r="A3" s="599"/>
      <c r="C3" s="443"/>
      <c r="E3" s="600"/>
      <c r="G3" s="440"/>
      <c r="H3" s="441" t="s">
        <v>268</v>
      </c>
      <c r="I3" s="459" t="s">
        <v>164</v>
      </c>
      <c r="M3">
        <f t="shared" ref="M3:AB32" si="2">IF($D3=M$1,$E3,0)</f>
        <v>0</v>
      </c>
      <c r="N3">
        <f t="shared" si="0"/>
        <v>0</v>
      </c>
      <c r="O3">
        <f t="shared" si="0"/>
        <v>0</v>
      </c>
      <c r="P3">
        <f t="shared" si="0"/>
        <v>0</v>
      </c>
      <c r="Q3">
        <f t="shared" si="0"/>
        <v>0</v>
      </c>
      <c r="R3">
        <f t="shared" si="0"/>
        <v>0</v>
      </c>
      <c r="S3">
        <f t="shared" si="0"/>
        <v>0</v>
      </c>
      <c r="T3">
        <f t="shared" si="0"/>
        <v>0</v>
      </c>
      <c r="U3">
        <f t="shared" si="0"/>
        <v>0</v>
      </c>
      <c r="V3">
        <f t="shared" si="0"/>
        <v>0</v>
      </c>
      <c r="W3">
        <f t="shared" si="0"/>
        <v>0</v>
      </c>
      <c r="X3">
        <f t="shared" si="0"/>
        <v>0</v>
      </c>
      <c r="Y3">
        <f t="shared" si="0"/>
        <v>0</v>
      </c>
      <c r="Z3">
        <f t="shared" si="0"/>
        <v>0</v>
      </c>
      <c r="AA3">
        <f t="shared" si="0"/>
        <v>0</v>
      </c>
      <c r="AB3">
        <f t="shared" si="0"/>
        <v>0</v>
      </c>
      <c r="AC3">
        <f t="shared" si="0"/>
        <v>0</v>
      </c>
      <c r="AD3">
        <f t="shared" si="1"/>
        <v>0</v>
      </c>
      <c r="AE3">
        <f t="shared" si="1"/>
        <v>0</v>
      </c>
    </row>
    <row r="4" spans="1:31" x14ac:dyDescent="0.25">
      <c r="A4" s="599"/>
      <c r="C4" s="443"/>
      <c r="E4" s="600"/>
      <c r="G4" s="440"/>
      <c r="H4" s="444" t="s">
        <v>269</v>
      </c>
      <c r="I4" s="459" t="s">
        <v>219</v>
      </c>
      <c r="M4">
        <f t="shared" si="2"/>
        <v>0</v>
      </c>
      <c r="N4">
        <f t="shared" si="0"/>
        <v>0</v>
      </c>
      <c r="O4">
        <f t="shared" si="0"/>
        <v>0</v>
      </c>
      <c r="P4">
        <f t="shared" si="0"/>
        <v>0</v>
      </c>
      <c r="Q4">
        <f t="shared" si="0"/>
        <v>0</v>
      </c>
      <c r="R4">
        <f t="shared" si="0"/>
        <v>0</v>
      </c>
      <c r="S4">
        <f t="shared" si="0"/>
        <v>0</v>
      </c>
      <c r="T4">
        <f t="shared" si="0"/>
        <v>0</v>
      </c>
      <c r="U4">
        <f t="shared" si="0"/>
        <v>0</v>
      </c>
      <c r="V4">
        <f t="shared" si="0"/>
        <v>0</v>
      </c>
      <c r="W4">
        <f t="shared" si="0"/>
        <v>0</v>
      </c>
      <c r="X4">
        <f t="shared" si="0"/>
        <v>0</v>
      </c>
      <c r="Y4">
        <f t="shared" si="0"/>
        <v>0</v>
      </c>
      <c r="Z4">
        <f t="shared" si="0"/>
        <v>0</v>
      </c>
      <c r="AA4">
        <f t="shared" si="0"/>
        <v>0</v>
      </c>
      <c r="AB4">
        <f t="shared" si="0"/>
        <v>0</v>
      </c>
      <c r="AC4">
        <f t="shared" si="0"/>
        <v>0</v>
      </c>
      <c r="AD4">
        <f t="shared" si="1"/>
        <v>0</v>
      </c>
      <c r="AE4">
        <f t="shared" si="1"/>
        <v>0</v>
      </c>
    </row>
    <row r="5" spans="1:31" x14ac:dyDescent="0.25">
      <c r="A5" s="599"/>
      <c r="C5" s="443"/>
      <c r="D5" s="436"/>
      <c r="E5" s="600"/>
      <c r="G5" s="440"/>
      <c r="H5" s="444" t="s">
        <v>270</v>
      </c>
      <c r="I5" s="459" t="s">
        <v>74</v>
      </c>
      <c r="M5">
        <f t="shared" si="2"/>
        <v>0</v>
      </c>
      <c r="N5">
        <f t="shared" si="0"/>
        <v>0</v>
      </c>
      <c r="O5">
        <f t="shared" si="0"/>
        <v>0</v>
      </c>
      <c r="P5">
        <f t="shared" si="0"/>
        <v>0</v>
      </c>
      <c r="Q5">
        <f t="shared" si="0"/>
        <v>0</v>
      </c>
      <c r="R5">
        <f t="shared" si="0"/>
        <v>0</v>
      </c>
      <c r="S5">
        <f t="shared" si="0"/>
        <v>0</v>
      </c>
      <c r="T5">
        <f t="shared" si="0"/>
        <v>0</v>
      </c>
      <c r="U5">
        <f t="shared" si="0"/>
        <v>0</v>
      </c>
      <c r="V5">
        <f t="shared" si="0"/>
        <v>0</v>
      </c>
      <c r="W5">
        <f t="shared" si="0"/>
        <v>0</v>
      </c>
      <c r="X5">
        <f t="shared" si="0"/>
        <v>0</v>
      </c>
      <c r="Y5">
        <f t="shared" si="0"/>
        <v>0</v>
      </c>
      <c r="Z5">
        <f t="shared" si="0"/>
        <v>0</v>
      </c>
      <c r="AA5">
        <f t="shared" si="0"/>
        <v>0</v>
      </c>
      <c r="AB5">
        <f t="shared" si="0"/>
        <v>0</v>
      </c>
      <c r="AC5">
        <f t="shared" si="0"/>
        <v>0</v>
      </c>
      <c r="AD5">
        <f t="shared" si="1"/>
        <v>0</v>
      </c>
      <c r="AE5">
        <f t="shared" si="1"/>
        <v>0</v>
      </c>
    </row>
    <row r="6" spans="1:31" x14ac:dyDescent="0.25">
      <c r="A6" s="599"/>
      <c r="C6" s="443"/>
      <c r="D6" s="436"/>
      <c r="E6" s="600"/>
      <c r="G6" s="440"/>
      <c r="H6" s="444"/>
      <c r="I6" s="459" t="s">
        <v>75</v>
      </c>
      <c r="M6">
        <f t="shared" si="2"/>
        <v>0</v>
      </c>
      <c r="N6">
        <f t="shared" si="0"/>
        <v>0</v>
      </c>
      <c r="O6">
        <f t="shared" si="0"/>
        <v>0</v>
      </c>
      <c r="P6">
        <f t="shared" si="0"/>
        <v>0</v>
      </c>
      <c r="Q6">
        <f t="shared" si="0"/>
        <v>0</v>
      </c>
      <c r="R6">
        <f t="shared" si="0"/>
        <v>0</v>
      </c>
      <c r="S6">
        <f t="shared" si="0"/>
        <v>0</v>
      </c>
      <c r="T6">
        <f t="shared" si="0"/>
        <v>0</v>
      </c>
      <c r="U6">
        <f t="shared" si="0"/>
        <v>0</v>
      </c>
      <c r="V6">
        <f>IF($D6=V$1,$E6,0)</f>
        <v>0</v>
      </c>
      <c r="W6">
        <f t="shared" si="0"/>
        <v>0</v>
      </c>
      <c r="X6">
        <f t="shared" si="0"/>
        <v>0</v>
      </c>
      <c r="Y6">
        <f t="shared" si="0"/>
        <v>0</v>
      </c>
      <c r="Z6">
        <f t="shared" si="0"/>
        <v>0</v>
      </c>
      <c r="AA6">
        <f t="shared" si="0"/>
        <v>0</v>
      </c>
      <c r="AB6">
        <f t="shared" si="0"/>
        <v>0</v>
      </c>
      <c r="AC6">
        <f t="shared" si="0"/>
        <v>0</v>
      </c>
      <c r="AD6">
        <f t="shared" si="1"/>
        <v>0</v>
      </c>
      <c r="AE6">
        <f t="shared" si="1"/>
        <v>0</v>
      </c>
    </row>
    <row r="7" spans="1:31" x14ac:dyDescent="0.25">
      <c r="A7" s="599"/>
      <c r="C7" s="443"/>
      <c r="E7" s="600"/>
      <c r="G7" s="440"/>
      <c r="H7" s="445" t="s">
        <v>271</v>
      </c>
      <c r="I7" s="459" t="s">
        <v>109</v>
      </c>
      <c r="M7">
        <f t="shared" si="2"/>
        <v>0</v>
      </c>
      <c r="N7">
        <f t="shared" si="0"/>
        <v>0</v>
      </c>
      <c r="O7">
        <f t="shared" si="0"/>
        <v>0</v>
      </c>
      <c r="P7">
        <f t="shared" si="0"/>
        <v>0</v>
      </c>
      <c r="Q7">
        <f t="shared" si="0"/>
        <v>0</v>
      </c>
      <c r="R7">
        <f t="shared" si="0"/>
        <v>0</v>
      </c>
      <c r="S7">
        <f t="shared" si="0"/>
        <v>0</v>
      </c>
      <c r="T7">
        <f t="shared" si="0"/>
        <v>0</v>
      </c>
      <c r="U7">
        <f t="shared" si="0"/>
        <v>0</v>
      </c>
      <c r="V7">
        <f t="shared" si="0"/>
        <v>0</v>
      </c>
      <c r="W7">
        <f t="shared" si="0"/>
        <v>0</v>
      </c>
      <c r="X7">
        <f t="shared" si="0"/>
        <v>0</v>
      </c>
      <c r="Y7">
        <f t="shared" si="0"/>
        <v>0</v>
      </c>
      <c r="Z7">
        <f t="shared" si="0"/>
        <v>0</v>
      </c>
      <c r="AA7">
        <f t="shared" si="0"/>
        <v>0</v>
      </c>
      <c r="AB7">
        <f t="shared" si="0"/>
        <v>0</v>
      </c>
      <c r="AC7">
        <f t="shared" si="0"/>
        <v>0</v>
      </c>
      <c r="AD7">
        <f t="shared" si="1"/>
        <v>0</v>
      </c>
      <c r="AE7">
        <f t="shared" si="1"/>
        <v>0</v>
      </c>
    </row>
    <row r="8" spans="1:31" x14ac:dyDescent="0.25">
      <c r="A8" s="599"/>
      <c r="C8" s="443"/>
      <c r="D8" s="436"/>
      <c r="E8" s="600"/>
      <c r="G8" s="440"/>
      <c r="H8" s="446" t="s">
        <v>274</v>
      </c>
      <c r="I8" s="459" t="s">
        <v>94</v>
      </c>
      <c r="M8">
        <f t="shared" si="2"/>
        <v>0</v>
      </c>
      <c r="N8">
        <f t="shared" si="0"/>
        <v>0</v>
      </c>
      <c r="O8">
        <f t="shared" si="0"/>
        <v>0</v>
      </c>
      <c r="P8">
        <f t="shared" si="0"/>
        <v>0</v>
      </c>
      <c r="Q8">
        <f t="shared" si="0"/>
        <v>0</v>
      </c>
      <c r="R8">
        <f t="shared" si="0"/>
        <v>0</v>
      </c>
      <c r="S8">
        <f t="shared" si="0"/>
        <v>0</v>
      </c>
      <c r="T8">
        <f t="shared" si="0"/>
        <v>0</v>
      </c>
      <c r="U8">
        <f t="shared" si="0"/>
        <v>0</v>
      </c>
      <c r="V8">
        <f t="shared" si="0"/>
        <v>0</v>
      </c>
      <c r="W8">
        <f t="shared" si="0"/>
        <v>0</v>
      </c>
      <c r="X8">
        <f t="shared" si="0"/>
        <v>0</v>
      </c>
      <c r="Y8">
        <f t="shared" si="0"/>
        <v>0</v>
      </c>
      <c r="Z8">
        <f t="shared" si="0"/>
        <v>0</v>
      </c>
      <c r="AA8">
        <f t="shared" si="0"/>
        <v>0</v>
      </c>
      <c r="AB8">
        <f t="shared" si="0"/>
        <v>0</v>
      </c>
      <c r="AC8">
        <f t="shared" si="0"/>
        <v>0</v>
      </c>
      <c r="AD8">
        <f t="shared" si="1"/>
        <v>0</v>
      </c>
      <c r="AE8">
        <f t="shared" si="1"/>
        <v>0</v>
      </c>
    </row>
    <row r="9" spans="1:31" x14ac:dyDescent="0.25">
      <c r="A9" s="599"/>
      <c r="C9" s="443"/>
      <c r="D9" s="436"/>
      <c r="E9" s="600"/>
      <c r="G9" s="440"/>
      <c r="I9" s="460" t="s">
        <v>52</v>
      </c>
      <c r="M9">
        <f t="shared" si="2"/>
        <v>0</v>
      </c>
      <c r="N9">
        <f t="shared" si="0"/>
        <v>0</v>
      </c>
      <c r="O9">
        <f t="shared" si="0"/>
        <v>0</v>
      </c>
      <c r="P9">
        <f t="shared" si="0"/>
        <v>0</v>
      </c>
      <c r="Q9">
        <f t="shared" si="0"/>
        <v>0</v>
      </c>
      <c r="R9">
        <f t="shared" si="0"/>
        <v>0</v>
      </c>
      <c r="S9">
        <f t="shared" si="0"/>
        <v>0</v>
      </c>
      <c r="T9">
        <f t="shared" si="0"/>
        <v>0</v>
      </c>
      <c r="U9">
        <f t="shared" si="0"/>
        <v>0</v>
      </c>
      <c r="V9">
        <f t="shared" si="0"/>
        <v>0</v>
      </c>
      <c r="W9">
        <f t="shared" si="0"/>
        <v>0</v>
      </c>
      <c r="X9">
        <f t="shared" si="0"/>
        <v>0</v>
      </c>
      <c r="Y9">
        <f t="shared" si="0"/>
        <v>0</v>
      </c>
      <c r="Z9">
        <f t="shared" si="0"/>
        <v>0</v>
      </c>
      <c r="AA9">
        <f t="shared" si="0"/>
        <v>0</v>
      </c>
      <c r="AB9">
        <f t="shared" si="0"/>
        <v>0</v>
      </c>
      <c r="AC9">
        <f t="shared" si="0"/>
        <v>0</v>
      </c>
      <c r="AD9">
        <f t="shared" si="1"/>
        <v>0</v>
      </c>
      <c r="AE9">
        <f t="shared" si="1"/>
        <v>0</v>
      </c>
    </row>
    <row r="10" spans="1:31" x14ac:dyDescent="0.25">
      <c r="A10" s="599"/>
      <c r="C10" s="443"/>
      <c r="D10" s="436"/>
      <c r="E10" s="600"/>
      <c r="G10" s="440"/>
      <c r="H10" s="551" t="s">
        <v>305</v>
      </c>
      <c r="I10" s="457" t="s">
        <v>272</v>
      </c>
      <c r="M10">
        <f t="shared" si="2"/>
        <v>0</v>
      </c>
      <c r="N10">
        <f t="shared" si="0"/>
        <v>0</v>
      </c>
      <c r="O10">
        <f t="shared" si="0"/>
        <v>0</v>
      </c>
      <c r="P10">
        <f t="shared" si="0"/>
        <v>0</v>
      </c>
      <c r="Q10">
        <f t="shared" si="0"/>
        <v>0</v>
      </c>
      <c r="R10">
        <f t="shared" si="0"/>
        <v>0</v>
      </c>
      <c r="S10">
        <f t="shared" si="0"/>
        <v>0</v>
      </c>
      <c r="T10">
        <f t="shared" si="0"/>
        <v>0</v>
      </c>
      <c r="U10">
        <f t="shared" si="0"/>
        <v>0</v>
      </c>
      <c r="V10">
        <f t="shared" si="0"/>
        <v>0</v>
      </c>
      <c r="W10">
        <f t="shared" si="0"/>
        <v>0</v>
      </c>
      <c r="X10">
        <f t="shared" si="0"/>
        <v>0</v>
      </c>
      <c r="Y10">
        <f t="shared" si="0"/>
        <v>0</v>
      </c>
      <c r="Z10">
        <f t="shared" si="0"/>
        <v>0</v>
      </c>
      <c r="AA10">
        <f t="shared" si="0"/>
        <v>0</v>
      </c>
      <c r="AB10">
        <f t="shared" si="0"/>
        <v>0</v>
      </c>
      <c r="AC10">
        <f t="shared" si="0"/>
        <v>0</v>
      </c>
      <c r="AD10">
        <f t="shared" si="1"/>
        <v>0</v>
      </c>
      <c r="AE10">
        <f t="shared" si="1"/>
        <v>0</v>
      </c>
    </row>
    <row r="11" spans="1:31" x14ac:dyDescent="0.25">
      <c r="A11" s="599"/>
      <c r="C11" s="443"/>
      <c r="D11" s="436"/>
      <c r="E11" s="600"/>
      <c r="G11" s="440"/>
      <c r="I11" s="447" t="s">
        <v>286</v>
      </c>
      <c r="M11">
        <f t="shared" si="2"/>
        <v>0</v>
      </c>
      <c r="N11">
        <f t="shared" si="0"/>
        <v>0</v>
      </c>
      <c r="O11">
        <f t="shared" si="0"/>
        <v>0</v>
      </c>
      <c r="P11">
        <f t="shared" si="0"/>
        <v>0</v>
      </c>
      <c r="Q11">
        <f t="shared" si="0"/>
        <v>0</v>
      </c>
      <c r="R11">
        <f t="shared" si="0"/>
        <v>0</v>
      </c>
      <c r="S11">
        <f t="shared" si="0"/>
        <v>0</v>
      </c>
      <c r="T11">
        <f t="shared" si="0"/>
        <v>0</v>
      </c>
      <c r="U11">
        <f t="shared" si="0"/>
        <v>0</v>
      </c>
      <c r="V11">
        <f t="shared" si="0"/>
        <v>0</v>
      </c>
      <c r="W11">
        <f t="shared" si="0"/>
        <v>0</v>
      </c>
      <c r="X11">
        <f t="shared" si="0"/>
        <v>0</v>
      </c>
      <c r="Y11">
        <f t="shared" si="0"/>
        <v>0</v>
      </c>
      <c r="Z11">
        <f t="shared" si="0"/>
        <v>0</v>
      </c>
      <c r="AA11">
        <f t="shared" si="0"/>
        <v>0</v>
      </c>
      <c r="AB11">
        <f t="shared" si="0"/>
        <v>0</v>
      </c>
      <c r="AC11">
        <f t="shared" si="0"/>
        <v>0</v>
      </c>
      <c r="AD11">
        <f t="shared" si="1"/>
        <v>0</v>
      </c>
      <c r="AE11">
        <f t="shared" si="1"/>
        <v>0</v>
      </c>
    </row>
    <row r="12" spans="1:31" x14ac:dyDescent="0.25">
      <c r="A12" s="599"/>
      <c r="C12" s="443"/>
      <c r="E12" s="600"/>
      <c r="G12" s="440"/>
      <c r="I12" s="447" t="s">
        <v>285</v>
      </c>
      <c r="M12">
        <f t="shared" si="2"/>
        <v>0</v>
      </c>
      <c r="N12">
        <f t="shared" si="0"/>
        <v>0</v>
      </c>
      <c r="O12">
        <f t="shared" si="0"/>
        <v>0</v>
      </c>
      <c r="P12">
        <f t="shared" si="0"/>
        <v>0</v>
      </c>
      <c r="Q12">
        <f t="shared" si="0"/>
        <v>0</v>
      </c>
      <c r="R12">
        <f t="shared" si="0"/>
        <v>0</v>
      </c>
      <c r="S12">
        <f t="shared" si="0"/>
        <v>0</v>
      </c>
      <c r="T12">
        <f t="shared" si="0"/>
        <v>0</v>
      </c>
      <c r="U12">
        <f t="shared" si="0"/>
        <v>0</v>
      </c>
      <c r="V12">
        <f t="shared" si="0"/>
        <v>0</v>
      </c>
      <c r="W12">
        <f t="shared" si="0"/>
        <v>0</v>
      </c>
      <c r="X12">
        <f t="shared" si="0"/>
        <v>0</v>
      </c>
      <c r="Y12">
        <f t="shared" si="0"/>
        <v>0</v>
      </c>
      <c r="Z12">
        <f t="shared" si="0"/>
        <v>0</v>
      </c>
      <c r="AA12">
        <f t="shared" si="0"/>
        <v>0</v>
      </c>
      <c r="AB12">
        <f t="shared" si="0"/>
        <v>0</v>
      </c>
      <c r="AC12">
        <f t="shared" si="0"/>
        <v>0</v>
      </c>
      <c r="AD12">
        <f t="shared" si="1"/>
        <v>0</v>
      </c>
      <c r="AE12">
        <f t="shared" si="1"/>
        <v>0</v>
      </c>
    </row>
    <row r="13" spans="1:31" x14ac:dyDescent="0.25">
      <c r="A13" s="599"/>
      <c r="C13" s="443"/>
      <c r="E13" s="600"/>
      <c r="G13" s="440"/>
      <c r="I13" s="447" t="s">
        <v>284</v>
      </c>
      <c r="M13">
        <f t="shared" si="2"/>
        <v>0</v>
      </c>
      <c r="N13">
        <f t="shared" si="0"/>
        <v>0</v>
      </c>
      <c r="O13">
        <f t="shared" si="0"/>
        <v>0</v>
      </c>
      <c r="P13">
        <f t="shared" si="0"/>
        <v>0</v>
      </c>
      <c r="Q13">
        <f t="shared" si="0"/>
        <v>0</v>
      </c>
      <c r="R13">
        <f t="shared" si="0"/>
        <v>0</v>
      </c>
      <c r="S13">
        <f t="shared" si="0"/>
        <v>0</v>
      </c>
      <c r="T13">
        <f t="shared" si="0"/>
        <v>0</v>
      </c>
      <c r="U13">
        <f t="shared" si="0"/>
        <v>0</v>
      </c>
      <c r="V13">
        <f t="shared" si="0"/>
        <v>0</v>
      </c>
      <c r="W13">
        <f t="shared" si="0"/>
        <v>0</v>
      </c>
      <c r="X13">
        <f t="shared" si="0"/>
        <v>0</v>
      </c>
      <c r="Y13">
        <f t="shared" si="0"/>
        <v>0</v>
      </c>
      <c r="Z13">
        <f t="shared" si="0"/>
        <v>0</v>
      </c>
      <c r="AA13">
        <f t="shared" si="0"/>
        <v>0</v>
      </c>
      <c r="AB13">
        <f t="shared" si="0"/>
        <v>0</v>
      </c>
      <c r="AC13">
        <f t="shared" si="0"/>
        <v>0</v>
      </c>
      <c r="AD13">
        <f t="shared" si="1"/>
        <v>0</v>
      </c>
      <c r="AE13">
        <f t="shared" si="1"/>
        <v>0</v>
      </c>
    </row>
    <row r="14" spans="1:31" x14ac:dyDescent="0.25">
      <c r="A14" s="599"/>
      <c r="C14" s="443"/>
      <c r="D14" s="436"/>
      <c r="E14" s="600"/>
      <c r="G14" s="440"/>
      <c r="I14" s="442" t="s">
        <v>287</v>
      </c>
      <c r="M14">
        <f t="shared" si="2"/>
        <v>0</v>
      </c>
      <c r="N14">
        <f t="shared" si="0"/>
        <v>0</v>
      </c>
      <c r="O14">
        <f t="shared" si="0"/>
        <v>0</v>
      </c>
      <c r="P14">
        <f t="shared" si="0"/>
        <v>0</v>
      </c>
      <c r="Q14">
        <f t="shared" si="0"/>
        <v>0</v>
      </c>
      <c r="R14">
        <f t="shared" si="0"/>
        <v>0</v>
      </c>
      <c r="S14">
        <f t="shared" si="0"/>
        <v>0</v>
      </c>
      <c r="T14">
        <f t="shared" si="0"/>
        <v>0</v>
      </c>
      <c r="U14">
        <f t="shared" si="0"/>
        <v>0</v>
      </c>
      <c r="V14">
        <f t="shared" si="0"/>
        <v>0</v>
      </c>
      <c r="W14">
        <f t="shared" si="0"/>
        <v>0</v>
      </c>
      <c r="X14">
        <f t="shared" si="0"/>
        <v>0</v>
      </c>
      <c r="Y14">
        <f t="shared" si="0"/>
        <v>0</v>
      </c>
      <c r="Z14">
        <f t="shared" si="0"/>
        <v>0</v>
      </c>
      <c r="AA14">
        <f t="shared" si="0"/>
        <v>0</v>
      </c>
      <c r="AB14">
        <f t="shared" si="0"/>
        <v>0</v>
      </c>
      <c r="AC14">
        <f t="shared" si="0"/>
        <v>0</v>
      </c>
      <c r="AD14">
        <f t="shared" si="1"/>
        <v>0</v>
      </c>
      <c r="AE14">
        <f t="shared" si="1"/>
        <v>0</v>
      </c>
    </row>
    <row r="15" spans="1:31" x14ac:dyDescent="0.25">
      <c r="A15" s="599"/>
      <c r="C15" s="443"/>
      <c r="E15" s="600"/>
      <c r="G15" s="440"/>
      <c r="I15" s="442" t="s">
        <v>288</v>
      </c>
      <c r="M15">
        <f t="shared" si="2"/>
        <v>0</v>
      </c>
      <c r="N15">
        <f t="shared" si="0"/>
        <v>0</v>
      </c>
      <c r="O15">
        <f t="shared" si="0"/>
        <v>0</v>
      </c>
      <c r="P15">
        <f t="shared" si="0"/>
        <v>0</v>
      </c>
      <c r="Q15">
        <f t="shared" si="0"/>
        <v>0</v>
      </c>
      <c r="R15">
        <f t="shared" si="0"/>
        <v>0</v>
      </c>
      <c r="S15">
        <f t="shared" si="0"/>
        <v>0</v>
      </c>
      <c r="T15">
        <f t="shared" si="0"/>
        <v>0</v>
      </c>
      <c r="U15">
        <f t="shared" si="0"/>
        <v>0</v>
      </c>
      <c r="V15">
        <f t="shared" si="0"/>
        <v>0</v>
      </c>
      <c r="W15">
        <f t="shared" si="0"/>
        <v>0</v>
      </c>
      <c r="X15">
        <f t="shared" si="0"/>
        <v>0</v>
      </c>
      <c r="Y15">
        <f t="shared" si="0"/>
        <v>0</v>
      </c>
      <c r="Z15">
        <f t="shared" si="0"/>
        <v>0</v>
      </c>
      <c r="AA15">
        <f t="shared" si="0"/>
        <v>0</v>
      </c>
      <c r="AB15">
        <f t="shared" si="0"/>
        <v>0</v>
      </c>
      <c r="AC15">
        <f t="shared" si="0"/>
        <v>0</v>
      </c>
      <c r="AD15">
        <f t="shared" si="1"/>
        <v>0</v>
      </c>
      <c r="AE15">
        <f t="shared" si="1"/>
        <v>0</v>
      </c>
    </row>
    <row r="16" spans="1:31" x14ac:dyDescent="0.25">
      <c r="A16" s="599"/>
      <c r="C16" s="443"/>
      <c r="D16" s="436"/>
      <c r="E16" s="600"/>
      <c r="G16" s="440"/>
      <c r="I16" s="442" t="s">
        <v>289</v>
      </c>
      <c r="M16">
        <f t="shared" si="2"/>
        <v>0</v>
      </c>
      <c r="N16">
        <f t="shared" si="0"/>
        <v>0</v>
      </c>
      <c r="O16">
        <f t="shared" si="0"/>
        <v>0</v>
      </c>
      <c r="P16">
        <f t="shared" si="0"/>
        <v>0</v>
      </c>
      <c r="Q16">
        <f t="shared" si="0"/>
        <v>0</v>
      </c>
      <c r="R16">
        <f t="shared" si="0"/>
        <v>0</v>
      </c>
      <c r="S16">
        <f t="shared" si="0"/>
        <v>0</v>
      </c>
      <c r="T16">
        <f t="shared" si="0"/>
        <v>0</v>
      </c>
      <c r="U16">
        <f t="shared" si="0"/>
        <v>0</v>
      </c>
      <c r="V16">
        <f t="shared" si="0"/>
        <v>0</v>
      </c>
      <c r="W16">
        <f t="shared" si="0"/>
        <v>0</v>
      </c>
      <c r="X16">
        <f t="shared" si="0"/>
        <v>0</v>
      </c>
      <c r="Y16">
        <f t="shared" si="0"/>
        <v>0</v>
      </c>
      <c r="Z16">
        <f t="shared" si="0"/>
        <v>0</v>
      </c>
      <c r="AA16">
        <f t="shared" si="0"/>
        <v>0</v>
      </c>
      <c r="AB16">
        <f t="shared" si="0"/>
        <v>0</v>
      </c>
      <c r="AC16">
        <f t="shared" si="0"/>
        <v>0</v>
      </c>
      <c r="AD16">
        <f t="shared" si="1"/>
        <v>0</v>
      </c>
      <c r="AE16">
        <f t="shared" si="1"/>
        <v>0</v>
      </c>
    </row>
    <row r="17" spans="1:31" x14ac:dyDescent="0.25">
      <c r="A17" s="599"/>
      <c r="C17" s="443"/>
      <c r="D17" s="436"/>
      <c r="E17" s="600"/>
      <c r="G17" s="440"/>
      <c r="I17" s="442" t="s">
        <v>290</v>
      </c>
      <c r="M17">
        <f t="shared" si="2"/>
        <v>0</v>
      </c>
      <c r="N17">
        <f t="shared" si="0"/>
        <v>0</v>
      </c>
      <c r="O17">
        <f t="shared" si="0"/>
        <v>0</v>
      </c>
      <c r="P17">
        <f t="shared" si="0"/>
        <v>0</v>
      </c>
      <c r="Q17">
        <f t="shared" si="0"/>
        <v>0</v>
      </c>
      <c r="R17">
        <f t="shared" si="0"/>
        <v>0</v>
      </c>
      <c r="S17">
        <f t="shared" si="0"/>
        <v>0</v>
      </c>
      <c r="T17">
        <f t="shared" si="0"/>
        <v>0</v>
      </c>
      <c r="U17">
        <f t="shared" si="0"/>
        <v>0</v>
      </c>
      <c r="V17">
        <f t="shared" si="0"/>
        <v>0</v>
      </c>
      <c r="W17">
        <f t="shared" si="0"/>
        <v>0</v>
      </c>
      <c r="X17">
        <f t="shared" si="0"/>
        <v>0</v>
      </c>
      <c r="Y17">
        <f t="shared" si="0"/>
        <v>0</v>
      </c>
      <c r="Z17">
        <f t="shared" si="0"/>
        <v>0</v>
      </c>
      <c r="AA17">
        <f t="shared" si="0"/>
        <v>0</v>
      </c>
      <c r="AB17">
        <f t="shared" si="0"/>
        <v>0</v>
      </c>
      <c r="AC17">
        <f t="shared" si="0"/>
        <v>0</v>
      </c>
      <c r="AD17">
        <f t="shared" si="1"/>
        <v>0</v>
      </c>
      <c r="AE17">
        <f t="shared" si="1"/>
        <v>0</v>
      </c>
    </row>
    <row r="18" spans="1:31" x14ac:dyDescent="0.25">
      <c r="A18" s="599"/>
      <c r="C18" s="443"/>
      <c r="D18" s="436"/>
      <c r="E18" s="600"/>
      <c r="G18" s="440"/>
      <c r="I18" s="448" t="s">
        <v>9</v>
      </c>
      <c r="M18">
        <f t="shared" si="2"/>
        <v>0</v>
      </c>
      <c r="N18">
        <f t="shared" si="2"/>
        <v>0</v>
      </c>
      <c r="O18">
        <f t="shared" si="2"/>
        <v>0</v>
      </c>
      <c r="P18">
        <f t="shared" si="2"/>
        <v>0</v>
      </c>
      <c r="Q18">
        <f t="shared" si="2"/>
        <v>0</v>
      </c>
      <c r="R18">
        <f t="shared" si="2"/>
        <v>0</v>
      </c>
      <c r="S18">
        <f t="shared" si="2"/>
        <v>0</v>
      </c>
      <c r="T18">
        <f t="shared" si="2"/>
        <v>0</v>
      </c>
      <c r="U18">
        <f t="shared" si="2"/>
        <v>0</v>
      </c>
      <c r="V18">
        <f t="shared" si="2"/>
        <v>0</v>
      </c>
      <c r="W18">
        <f t="shared" si="2"/>
        <v>0</v>
      </c>
      <c r="X18">
        <f t="shared" si="2"/>
        <v>0</v>
      </c>
      <c r="Y18">
        <f t="shared" si="2"/>
        <v>0</v>
      </c>
      <c r="Z18">
        <f t="shared" si="2"/>
        <v>0</v>
      </c>
      <c r="AA18">
        <f t="shared" si="2"/>
        <v>0</v>
      </c>
      <c r="AB18">
        <f t="shared" si="2"/>
        <v>0</v>
      </c>
      <c r="AC18">
        <f t="shared" ref="AB18:AE81" si="3">IF($D18=AC$1,$E18,0)</f>
        <v>0</v>
      </c>
      <c r="AD18">
        <f t="shared" si="3"/>
        <v>0</v>
      </c>
      <c r="AE18">
        <f t="shared" si="3"/>
        <v>0</v>
      </c>
    </row>
    <row r="19" spans="1:31" x14ac:dyDescent="0.25">
      <c r="A19" s="599"/>
      <c r="C19" s="443"/>
      <c r="E19" s="600"/>
      <c r="G19" s="440"/>
      <c r="I19" s="448"/>
      <c r="M19">
        <f t="shared" si="2"/>
        <v>0</v>
      </c>
      <c r="N19">
        <f t="shared" si="2"/>
        <v>0</v>
      </c>
      <c r="O19">
        <f t="shared" si="2"/>
        <v>0</v>
      </c>
      <c r="P19">
        <f t="shared" si="2"/>
        <v>0</v>
      </c>
      <c r="Q19">
        <f t="shared" si="2"/>
        <v>0</v>
      </c>
      <c r="R19">
        <f t="shared" si="2"/>
        <v>0</v>
      </c>
      <c r="S19">
        <f t="shared" si="2"/>
        <v>0</v>
      </c>
      <c r="T19">
        <f t="shared" si="2"/>
        <v>0</v>
      </c>
      <c r="U19">
        <f t="shared" si="2"/>
        <v>0</v>
      </c>
      <c r="V19">
        <f t="shared" si="2"/>
        <v>0</v>
      </c>
      <c r="W19">
        <f t="shared" si="2"/>
        <v>0</v>
      </c>
      <c r="X19">
        <f t="shared" si="2"/>
        <v>0</v>
      </c>
      <c r="Y19">
        <f t="shared" si="2"/>
        <v>0</v>
      </c>
      <c r="Z19">
        <f t="shared" si="2"/>
        <v>0</v>
      </c>
      <c r="AA19">
        <f t="shared" si="2"/>
        <v>0</v>
      </c>
      <c r="AB19">
        <f t="shared" si="3"/>
        <v>0</v>
      </c>
      <c r="AC19">
        <f t="shared" si="3"/>
        <v>0</v>
      </c>
      <c r="AD19">
        <f t="shared" si="3"/>
        <v>0</v>
      </c>
      <c r="AE19">
        <f t="shared" si="3"/>
        <v>0</v>
      </c>
    </row>
    <row r="20" spans="1:31" x14ac:dyDescent="0.25">
      <c r="A20" s="599"/>
      <c r="C20" s="443"/>
      <c r="D20" s="436"/>
      <c r="E20" s="600"/>
      <c r="G20" s="440"/>
      <c r="I20" s="448"/>
      <c r="M20">
        <f t="shared" si="2"/>
        <v>0</v>
      </c>
      <c r="N20">
        <f t="shared" si="2"/>
        <v>0</v>
      </c>
      <c r="O20">
        <f t="shared" si="2"/>
        <v>0</v>
      </c>
      <c r="P20">
        <f t="shared" si="2"/>
        <v>0</v>
      </c>
      <c r="Q20">
        <f t="shared" si="2"/>
        <v>0</v>
      </c>
      <c r="R20">
        <f t="shared" si="2"/>
        <v>0</v>
      </c>
      <c r="S20">
        <f t="shared" si="2"/>
        <v>0</v>
      </c>
      <c r="T20">
        <f t="shared" si="2"/>
        <v>0</v>
      </c>
      <c r="U20">
        <f t="shared" si="2"/>
        <v>0</v>
      </c>
      <c r="V20">
        <f t="shared" si="2"/>
        <v>0</v>
      </c>
      <c r="W20">
        <f t="shared" si="2"/>
        <v>0</v>
      </c>
      <c r="X20">
        <f t="shared" si="2"/>
        <v>0</v>
      </c>
      <c r="Y20">
        <f t="shared" si="2"/>
        <v>0</v>
      </c>
      <c r="Z20">
        <f t="shared" si="2"/>
        <v>0</v>
      </c>
      <c r="AA20">
        <f t="shared" si="2"/>
        <v>0</v>
      </c>
      <c r="AB20">
        <f t="shared" si="3"/>
        <v>0</v>
      </c>
      <c r="AC20">
        <f t="shared" si="3"/>
        <v>0</v>
      </c>
      <c r="AD20">
        <f t="shared" si="3"/>
        <v>0</v>
      </c>
      <c r="AE20">
        <f t="shared" si="3"/>
        <v>0</v>
      </c>
    </row>
    <row r="21" spans="1:31" x14ac:dyDescent="0.25">
      <c r="A21" s="599"/>
      <c r="C21" s="443"/>
      <c r="D21" s="436"/>
      <c r="E21" s="600"/>
      <c r="G21" s="440"/>
      <c r="M21">
        <f t="shared" si="2"/>
        <v>0</v>
      </c>
      <c r="N21">
        <f t="shared" si="2"/>
        <v>0</v>
      </c>
      <c r="O21">
        <f t="shared" si="2"/>
        <v>0</v>
      </c>
      <c r="P21">
        <f t="shared" si="2"/>
        <v>0</v>
      </c>
      <c r="Q21">
        <f t="shared" si="2"/>
        <v>0</v>
      </c>
      <c r="R21">
        <f t="shared" si="2"/>
        <v>0</v>
      </c>
      <c r="S21">
        <f t="shared" si="2"/>
        <v>0</v>
      </c>
      <c r="T21">
        <f t="shared" si="2"/>
        <v>0</v>
      </c>
      <c r="U21">
        <f t="shared" si="2"/>
        <v>0</v>
      </c>
      <c r="V21">
        <f t="shared" si="2"/>
        <v>0</v>
      </c>
      <c r="W21">
        <f t="shared" si="2"/>
        <v>0</v>
      </c>
      <c r="X21">
        <f t="shared" si="2"/>
        <v>0</v>
      </c>
      <c r="Y21">
        <f t="shared" si="2"/>
        <v>0</v>
      </c>
      <c r="Z21">
        <f t="shared" si="2"/>
        <v>0</v>
      </c>
      <c r="AA21">
        <f t="shared" si="2"/>
        <v>0</v>
      </c>
      <c r="AB21">
        <f t="shared" si="3"/>
        <v>0</v>
      </c>
      <c r="AC21">
        <f t="shared" si="3"/>
        <v>0</v>
      </c>
      <c r="AD21">
        <f t="shared" si="3"/>
        <v>0</v>
      </c>
      <c r="AE21">
        <f t="shared" si="3"/>
        <v>0</v>
      </c>
    </row>
    <row r="22" spans="1:31" x14ac:dyDescent="0.25">
      <c r="A22" s="599"/>
      <c r="C22" s="443"/>
      <c r="D22" s="436"/>
      <c r="E22" s="600"/>
      <c r="G22" s="440"/>
      <c r="M22">
        <f t="shared" si="2"/>
        <v>0</v>
      </c>
      <c r="N22">
        <f t="shared" si="2"/>
        <v>0</v>
      </c>
      <c r="O22">
        <f t="shared" si="2"/>
        <v>0</v>
      </c>
      <c r="P22">
        <f t="shared" si="2"/>
        <v>0</v>
      </c>
      <c r="Q22">
        <f t="shared" si="2"/>
        <v>0</v>
      </c>
      <c r="R22">
        <f t="shared" si="2"/>
        <v>0</v>
      </c>
      <c r="S22">
        <f t="shared" si="2"/>
        <v>0</v>
      </c>
      <c r="T22">
        <f t="shared" si="2"/>
        <v>0</v>
      </c>
      <c r="U22">
        <f t="shared" si="2"/>
        <v>0</v>
      </c>
      <c r="V22">
        <f t="shared" si="2"/>
        <v>0</v>
      </c>
      <c r="W22">
        <f t="shared" si="2"/>
        <v>0</v>
      </c>
      <c r="X22">
        <f t="shared" si="2"/>
        <v>0</v>
      </c>
      <c r="Y22">
        <f t="shared" si="2"/>
        <v>0</v>
      </c>
      <c r="Z22">
        <f t="shared" si="2"/>
        <v>0</v>
      </c>
      <c r="AA22">
        <f t="shared" si="2"/>
        <v>0</v>
      </c>
      <c r="AB22">
        <f t="shared" si="3"/>
        <v>0</v>
      </c>
      <c r="AC22">
        <f t="shared" si="3"/>
        <v>0</v>
      </c>
      <c r="AD22">
        <f t="shared" si="3"/>
        <v>0</v>
      </c>
      <c r="AE22">
        <f t="shared" si="3"/>
        <v>0</v>
      </c>
    </row>
    <row r="23" spans="1:31" x14ac:dyDescent="0.25">
      <c r="A23" s="599"/>
      <c r="C23" s="443"/>
      <c r="D23" s="436"/>
      <c r="E23" s="600"/>
      <c r="G23" s="440"/>
      <c r="M23">
        <f t="shared" si="2"/>
        <v>0</v>
      </c>
      <c r="N23">
        <f t="shared" si="2"/>
        <v>0</v>
      </c>
      <c r="O23">
        <f t="shared" si="2"/>
        <v>0</v>
      </c>
      <c r="P23">
        <f t="shared" si="2"/>
        <v>0</v>
      </c>
      <c r="Q23">
        <f t="shared" si="2"/>
        <v>0</v>
      </c>
      <c r="R23">
        <f t="shared" si="2"/>
        <v>0</v>
      </c>
      <c r="S23">
        <f t="shared" si="2"/>
        <v>0</v>
      </c>
      <c r="T23">
        <f t="shared" si="2"/>
        <v>0</v>
      </c>
      <c r="U23">
        <f t="shared" si="2"/>
        <v>0</v>
      </c>
      <c r="V23">
        <f t="shared" si="2"/>
        <v>0</v>
      </c>
      <c r="W23">
        <f t="shared" si="2"/>
        <v>0</v>
      </c>
      <c r="X23">
        <f t="shared" si="2"/>
        <v>0</v>
      </c>
      <c r="Y23">
        <f t="shared" si="2"/>
        <v>0</v>
      </c>
      <c r="Z23">
        <f t="shared" si="2"/>
        <v>0</v>
      </c>
      <c r="AA23">
        <f t="shared" si="2"/>
        <v>0</v>
      </c>
      <c r="AB23">
        <f t="shared" si="3"/>
        <v>0</v>
      </c>
      <c r="AC23">
        <f t="shared" si="3"/>
        <v>0</v>
      </c>
      <c r="AD23">
        <f t="shared" si="3"/>
        <v>0</v>
      </c>
      <c r="AE23">
        <f t="shared" si="3"/>
        <v>0</v>
      </c>
    </row>
    <row r="24" spans="1:31" x14ac:dyDescent="0.25">
      <c r="A24" s="599"/>
      <c r="C24" s="443"/>
      <c r="E24" s="600"/>
      <c r="G24" s="440"/>
      <c r="M24">
        <f t="shared" si="2"/>
        <v>0</v>
      </c>
      <c r="N24">
        <f t="shared" si="2"/>
        <v>0</v>
      </c>
      <c r="O24">
        <f t="shared" si="2"/>
        <v>0</v>
      </c>
      <c r="P24">
        <f t="shared" si="2"/>
        <v>0</v>
      </c>
      <c r="Q24">
        <f t="shared" si="2"/>
        <v>0</v>
      </c>
      <c r="R24">
        <f t="shared" si="2"/>
        <v>0</v>
      </c>
      <c r="S24">
        <f t="shared" si="2"/>
        <v>0</v>
      </c>
      <c r="T24">
        <f t="shared" si="2"/>
        <v>0</v>
      </c>
      <c r="U24">
        <f t="shared" si="2"/>
        <v>0</v>
      </c>
      <c r="V24">
        <f t="shared" si="2"/>
        <v>0</v>
      </c>
      <c r="W24">
        <f t="shared" si="2"/>
        <v>0</v>
      </c>
      <c r="X24">
        <f t="shared" si="2"/>
        <v>0</v>
      </c>
      <c r="Y24">
        <f t="shared" si="2"/>
        <v>0</v>
      </c>
      <c r="Z24">
        <f t="shared" si="2"/>
        <v>0</v>
      </c>
      <c r="AA24">
        <f t="shared" si="2"/>
        <v>0</v>
      </c>
      <c r="AB24">
        <f t="shared" si="3"/>
        <v>0</v>
      </c>
      <c r="AC24">
        <f t="shared" si="3"/>
        <v>0</v>
      </c>
      <c r="AD24">
        <f t="shared" si="3"/>
        <v>0</v>
      </c>
      <c r="AE24">
        <f t="shared" si="3"/>
        <v>0</v>
      </c>
    </row>
    <row r="25" spans="1:31" x14ac:dyDescent="0.25">
      <c r="A25" s="599"/>
      <c r="C25" s="443"/>
      <c r="D25" s="436"/>
      <c r="E25" s="600"/>
      <c r="G25" s="440"/>
      <c r="M25">
        <f t="shared" si="2"/>
        <v>0</v>
      </c>
      <c r="N25">
        <f t="shared" si="2"/>
        <v>0</v>
      </c>
      <c r="O25">
        <f t="shared" si="2"/>
        <v>0</v>
      </c>
      <c r="P25">
        <f t="shared" si="2"/>
        <v>0</v>
      </c>
      <c r="Q25">
        <f t="shared" si="2"/>
        <v>0</v>
      </c>
      <c r="R25">
        <f t="shared" si="2"/>
        <v>0</v>
      </c>
      <c r="S25">
        <f t="shared" si="2"/>
        <v>0</v>
      </c>
      <c r="T25">
        <f t="shared" si="2"/>
        <v>0</v>
      </c>
      <c r="U25">
        <f t="shared" si="2"/>
        <v>0</v>
      </c>
      <c r="V25">
        <f t="shared" si="2"/>
        <v>0</v>
      </c>
      <c r="W25">
        <f t="shared" si="2"/>
        <v>0</v>
      </c>
      <c r="X25">
        <f t="shared" si="2"/>
        <v>0</v>
      </c>
      <c r="Y25">
        <f t="shared" si="2"/>
        <v>0</v>
      </c>
      <c r="Z25">
        <f t="shared" si="2"/>
        <v>0</v>
      </c>
      <c r="AA25">
        <f t="shared" si="2"/>
        <v>0</v>
      </c>
      <c r="AB25">
        <f t="shared" si="3"/>
        <v>0</v>
      </c>
      <c r="AC25">
        <f t="shared" si="3"/>
        <v>0</v>
      </c>
      <c r="AD25">
        <f t="shared" si="3"/>
        <v>0</v>
      </c>
      <c r="AE25">
        <f t="shared" si="3"/>
        <v>0</v>
      </c>
    </row>
    <row r="26" spans="1:31" x14ac:dyDescent="0.25">
      <c r="A26" s="599"/>
      <c r="C26" s="443"/>
      <c r="D26" s="436"/>
      <c r="E26" s="600"/>
      <c r="G26" s="440"/>
      <c r="M26">
        <f t="shared" si="2"/>
        <v>0</v>
      </c>
      <c r="N26">
        <f t="shared" si="2"/>
        <v>0</v>
      </c>
      <c r="O26">
        <f t="shared" si="2"/>
        <v>0</v>
      </c>
      <c r="P26">
        <f t="shared" si="2"/>
        <v>0</v>
      </c>
      <c r="Q26">
        <f t="shared" si="2"/>
        <v>0</v>
      </c>
      <c r="R26">
        <f t="shared" si="2"/>
        <v>0</v>
      </c>
      <c r="S26">
        <f t="shared" si="2"/>
        <v>0</v>
      </c>
      <c r="T26">
        <f t="shared" si="2"/>
        <v>0</v>
      </c>
      <c r="U26">
        <f t="shared" si="2"/>
        <v>0</v>
      </c>
      <c r="V26">
        <f t="shared" si="2"/>
        <v>0</v>
      </c>
      <c r="W26">
        <f t="shared" si="2"/>
        <v>0</v>
      </c>
      <c r="X26">
        <f t="shared" si="2"/>
        <v>0</v>
      </c>
      <c r="Y26">
        <f t="shared" si="2"/>
        <v>0</v>
      </c>
      <c r="Z26">
        <f t="shared" si="2"/>
        <v>0</v>
      </c>
      <c r="AA26">
        <f t="shared" si="2"/>
        <v>0</v>
      </c>
      <c r="AB26">
        <f t="shared" si="3"/>
        <v>0</v>
      </c>
      <c r="AC26">
        <f t="shared" si="3"/>
        <v>0</v>
      </c>
      <c r="AD26">
        <f t="shared" si="3"/>
        <v>0</v>
      </c>
      <c r="AE26">
        <f t="shared" si="3"/>
        <v>0</v>
      </c>
    </row>
    <row r="27" spans="1:31" x14ac:dyDescent="0.25">
      <c r="C27" s="436"/>
      <c r="G27" s="440"/>
      <c r="M27">
        <f t="shared" si="2"/>
        <v>0</v>
      </c>
      <c r="N27">
        <f t="shared" si="2"/>
        <v>0</v>
      </c>
      <c r="O27">
        <f t="shared" si="2"/>
        <v>0</v>
      </c>
      <c r="P27">
        <f t="shared" si="2"/>
        <v>0</v>
      </c>
      <c r="Q27">
        <f t="shared" si="2"/>
        <v>0</v>
      </c>
      <c r="R27">
        <f t="shared" si="2"/>
        <v>0</v>
      </c>
      <c r="S27">
        <f t="shared" si="2"/>
        <v>0</v>
      </c>
      <c r="T27">
        <f t="shared" si="2"/>
        <v>0</v>
      </c>
      <c r="U27">
        <f t="shared" si="2"/>
        <v>0</v>
      </c>
      <c r="V27">
        <f t="shared" si="2"/>
        <v>0</v>
      </c>
      <c r="W27">
        <f t="shared" si="2"/>
        <v>0</v>
      </c>
      <c r="X27">
        <f t="shared" si="2"/>
        <v>0</v>
      </c>
      <c r="Y27">
        <f t="shared" si="2"/>
        <v>0</v>
      </c>
      <c r="Z27">
        <f t="shared" si="2"/>
        <v>0</v>
      </c>
      <c r="AA27">
        <f t="shared" si="2"/>
        <v>0</v>
      </c>
      <c r="AB27">
        <f t="shared" si="3"/>
        <v>0</v>
      </c>
      <c r="AC27">
        <f t="shared" si="3"/>
        <v>0</v>
      </c>
      <c r="AD27">
        <f t="shared" si="3"/>
        <v>0</v>
      </c>
      <c r="AE27">
        <f t="shared" si="3"/>
        <v>0</v>
      </c>
    </row>
    <row r="28" spans="1:31" x14ac:dyDescent="0.25">
      <c r="C28" s="436"/>
      <c r="G28" s="440"/>
      <c r="M28">
        <f t="shared" si="2"/>
        <v>0</v>
      </c>
      <c r="N28">
        <f t="shared" si="2"/>
        <v>0</v>
      </c>
      <c r="O28">
        <f t="shared" si="2"/>
        <v>0</v>
      </c>
      <c r="P28">
        <f t="shared" si="2"/>
        <v>0</v>
      </c>
      <c r="Q28">
        <f t="shared" si="2"/>
        <v>0</v>
      </c>
      <c r="R28">
        <f t="shared" si="2"/>
        <v>0</v>
      </c>
      <c r="S28">
        <f t="shared" si="2"/>
        <v>0</v>
      </c>
      <c r="T28">
        <f t="shared" si="2"/>
        <v>0</v>
      </c>
      <c r="U28">
        <f t="shared" si="2"/>
        <v>0</v>
      </c>
      <c r="V28">
        <f t="shared" si="2"/>
        <v>0</v>
      </c>
      <c r="W28">
        <f t="shared" si="2"/>
        <v>0</v>
      </c>
      <c r="X28">
        <f t="shared" si="2"/>
        <v>0</v>
      </c>
      <c r="Y28">
        <f t="shared" si="2"/>
        <v>0</v>
      </c>
      <c r="Z28">
        <f t="shared" si="2"/>
        <v>0</v>
      </c>
      <c r="AA28">
        <f t="shared" si="2"/>
        <v>0</v>
      </c>
      <c r="AB28">
        <f t="shared" si="3"/>
        <v>0</v>
      </c>
      <c r="AC28">
        <f t="shared" si="3"/>
        <v>0</v>
      </c>
      <c r="AD28">
        <f t="shared" si="3"/>
        <v>0</v>
      </c>
      <c r="AE28">
        <f t="shared" si="3"/>
        <v>0</v>
      </c>
    </row>
    <row r="29" spans="1:31" x14ac:dyDescent="0.25">
      <c r="C29" s="436"/>
      <c r="D29" s="436"/>
      <c r="G29" s="440"/>
      <c r="M29">
        <f t="shared" si="2"/>
        <v>0</v>
      </c>
      <c r="N29">
        <f t="shared" si="2"/>
        <v>0</v>
      </c>
      <c r="O29">
        <f t="shared" si="2"/>
        <v>0</v>
      </c>
      <c r="P29">
        <f t="shared" si="2"/>
        <v>0</v>
      </c>
      <c r="Q29">
        <f t="shared" si="2"/>
        <v>0</v>
      </c>
      <c r="R29">
        <f t="shared" si="2"/>
        <v>0</v>
      </c>
      <c r="S29">
        <f t="shared" si="2"/>
        <v>0</v>
      </c>
      <c r="T29">
        <f t="shared" si="2"/>
        <v>0</v>
      </c>
      <c r="U29">
        <f t="shared" si="2"/>
        <v>0</v>
      </c>
      <c r="V29">
        <f t="shared" si="2"/>
        <v>0</v>
      </c>
      <c r="W29">
        <f t="shared" si="2"/>
        <v>0</v>
      </c>
      <c r="X29">
        <f t="shared" si="2"/>
        <v>0</v>
      </c>
      <c r="Y29">
        <f t="shared" si="2"/>
        <v>0</v>
      </c>
      <c r="Z29">
        <f t="shared" si="2"/>
        <v>0</v>
      </c>
      <c r="AA29">
        <f t="shared" si="2"/>
        <v>0</v>
      </c>
      <c r="AB29">
        <f t="shared" si="3"/>
        <v>0</v>
      </c>
      <c r="AC29">
        <f t="shared" si="3"/>
        <v>0</v>
      </c>
      <c r="AD29">
        <f t="shared" si="3"/>
        <v>0</v>
      </c>
      <c r="AE29">
        <f t="shared" si="3"/>
        <v>0</v>
      </c>
    </row>
    <row r="30" spans="1:31" x14ac:dyDescent="0.25">
      <c r="C30" s="436"/>
      <c r="D30" s="436"/>
      <c r="G30" s="440"/>
      <c r="M30">
        <f t="shared" si="2"/>
        <v>0</v>
      </c>
      <c r="N30">
        <f t="shared" si="2"/>
        <v>0</v>
      </c>
      <c r="O30">
        <f t="shared" si="2"/>
        <v>0</v>
      </c>
      <c r="P30">
        <f t="shared" si="2"/>
        <v>0</v>
      </c>
      <c r="Q30">
        <f t="shared" si="2"/>
        <v>0</v>
      </c>
      <c r="R30">
        <f t="shared" si="2"/>
        <v>0</v>
      </c>
      <c r="S30">
        <f t="shared" si="2"/>
        <v>0</v>
      </c>
      <c r="T30">
        <f t="shared" si="2"/>
        <v>0</v>
      </c>
      <c r="U30">
        <f t="shared" si="2"/>
        <v>0</v>
      </c>
      <c r="V30">
        <f t="shared" si="2"/>
        <v>0</v>
      </c>
      <c r="W30">
        <f t="shared" si="2"/>
        <v>0</v>
      </c>
      <c r="X30">
        <f t="shared" si="2"/>
        <v>0</v>
      </c>
      <c r="Y30">
        <f t="shared" si="2"/>
        <v>0</v>
      </c>
      <c r="Z30">
        <f t="shared" si="2"/>
        <v>0</v>
      </c>
      <c r="AA30">
        <f t="shared" si="2"/>
        <v>0</v>
      </c>
      <c r="AB30">
        <f t="shared" si="3"/>
        <v>0</v>
      </c>
      <c r="AC30">
        <f t="shared" si="3"/>
        <v>0</v>
      </c>
      <c r="AD30">
        <f t="shared" si="3"/>
        <v>0</v>
      </c>
      <c r="AE30">
        <f t="shared" si="3"/>
        <v>0</v>
      </c>
    </row>
    <row r="31" spans="1:31" x14ac:dyDescent="0.25">
      <c r="C31" s="436"/>
      <c r="D31" s="436"/>
      <c r="G31" s="440"/>
      <c r="M31">
        <f t="shared" si="2"/>
        <v>0</v>
      </c>
      <c r="N31">
        <f t="shared" si="2"/>
        <v>0</v>
      </c>
      <c r="O31">
        <f t="shared" si="2"/>
        <v>0</v>
      </c>
      <c r="P31">
        <f t="shared" si="2"/>
        <v>0</v>
      </c>
      <c r="Q31">
        <f t="shared" si="2"/>
        <v>0</v>
      </c>
      <c r="R31">
        <f t="shared" si="2"/>
        <v>0</v>
      </c>
      <c r="S31">
        <f t="shared" si="2"/>
        <v>0</v>
      </c>
      <c r="T31">
        <f t="shared" si="2"/>
        <v>0</v>
      </c>
      <c r="U31">
        <f t="shared" si="2"/>
        <v>0</v>
      </c>
      <c r="V31">
        <f t="shared" si="2"/>
        <v>0</v>
      </c>
      <c r="W31">
        <f t="shared" si="2"/>
        <v>0</v>
      </c>
      <c r="X31">
        <f t="shared" si="2"/>
        <v>0</v>
      </c>
      <c r="Y31">
        <f t="shared" si="2"/>
        <v>0</v>
      </c>
      <c r="Z31">
        <f t="shared" si="2"/>
        <v>0</v>
      </c>
      <c r="AA31">
        <f t="shared" si="2"/>
        <v>0</v>
      </c>
      <c r="AB31">
        <f t="shared" si="3"/>
        <v>0</v>
      </c>
      <c r="AC31">
        <f t="shared" si="3"/>
        <v>0</v>
      </c>
      <c r="AD31">
        <f t="shared" si="3"/>
        <v>0</v>
      </c>
      <c r="AE31">
        <f t="shared" si="3"/>
        <v>0</v>
      </c>
    </row>
    <row r="32" spans="1:31" x14ac:dyDescent="0.25">
      <c r="C32" s="436"/>
      <c r="D32" s="436"/>
      <c r="G32" s="440"/>
      <c r="M32">
        <f t="shared" si="2"/>
        <v>0</v>
      </c>
      <c r="N32">
        <f t="shared" si="2"/>
        <v>0</v>
      </c>
      <c r="O32">
        <f t="shared" si="2"/>
        <v>0</v>
      </c>
      <c r="P32">
        <f t="shared" si="2"/>
        <v>0</v>
      </c>
      <c r="Q32">
        <f t="shared" si="2"/>
        <v>0</v>
      </c>
      <c r="R32">
        <f t="shared" si="2"/>
        <v>0</v>
      </c>
      <c r="S32">
        <f t="shared" si="2"/>
        <v>0</v>
      </c>
      <c r="T32">
        <f t="shared" si="2"/>
        <v>0</v>
      </c>
      <c r="U32">
        <f t="shared" si="2"/>
        <v>0</v>
      </c>
      <c r="V32">
        <f t="shared" si="2"/>
        <v>0</v>
      </c>
      <c r="W32">
        <f t="shared" si="2"/>
        <v>0</v>
      </c>
      <c r="X32">
        <f t="shared" si="2"/>
        <v>0</v>
      </c>
      <c r="Y32">
        <f t="shared" si="2"/>
        <v>0</v>
      </c>
      <c r="Z32">
        <f t="shared" si="2"/>
        <v>0</v>
      </c>
      <c r="AA32">
        <f t="shared" si="2"/>
        <v>0</v>
      </c>
      <c r="AB32">
        <f t="shared" si="3"/>
        <v>0</v>
      </c>
      <c r="AC32">
        <f t="shared" si="3"/>
        <v>0</v>
      </c>
      <c r="AD32">
        <f t="shared" si="3"/>
        <v>0</v>
      </c>
      <c r="AE32">
        <f t="shared" si="3"/>
        <v>0</v>
      </c>
    </row>
    <row r="33" spans="2:31" x14ac:dyDescent="0.25">
      <c r="C33" s="436"/>
      <c r="G33" s="440"/>
      <c r="M33">
        <f t="shared" ref="M33:AA49" si="4">IF($D33=M$1,$E33,0)</f>
        <v>0</v>
      </c>
      <c r="N33">
        <f t="shared" si="4"/>
        <v>0</v>
      </c>
      <c r="O33">
        <f t="shared" si="4"/>
        <v>0</v>
      </c>
      <c r="P33">
        <f t="shared" si="4"/>
        <v>0</v>
      </c>
      <c r="Q33">
        <f t="shared" si="4"/>
        <v>0</v>
      </c>
      <c r="R33">
        <f t="shared" si="4"/>
        <v>0</v>
      </c>
      <c r="S33">
        <f t="shared" si="4"/>
        <v>0</v>
      </c>
      <c r="T33">
        <f t="shared" si="4"/>
        <v>0</v>
      </c>
      <c r="U33">
        <f t="shared" si="4"/>
        <v>0</v>
      </c>
      <c r="V33">
        <f t="shared" si="4"/>
        <v>0</v>
      </c>
      <c r="W33">
        <f t="shared" si="4"/>
        <v>0</v>
      </c>
      <c r="X33">
        <f t="shared" si="4"/>
        <v>0</v>
      </c>
      <c r="Y33">
        <f t="shared" si="4"/>
        <v>0</v>
      </c>
      <c r="Z33">
        <f t="shared" si="4"/>
        <v>0</v>
      </c>
      <c r="AA33">
        <f t="shared" si="4"/>
        <v>0</v>
      </c>
      <c r="AB33">
        <f t="shared" si="3"/>
        <v>0</v>
      </c>
      <c r="AC33">
        <f t="shared" si="3"/>
        <v>0</v>
      </c>
      <c r="AD33">
        <f t="shared" si="3"/>
        <v>0</v>
      </c>
      <c r="AE33">
        <f t="shared" si="3"/>
        <v>0</v>
      </c>
    </row>
    <row r="34" spans="2:31" x14ac:dyDescent="0.25">
      <c r="C34" s="436"/>
      <c r="G34" s="440"/>
      <c r="M34">
        <f t="shared" si="4"/>
        <v>0</v>
      </c>
      <c r="N34">
        <f t="shared" si="4"/>
        <v>0</v>
      </c>
      <c r="O34">
        <f t="shared" si="4"/>
        <v>0</v>
      </c>
      <c r="P34">
        <f t="shared" si="4"/>
        <v>0</v>
      </c>
      <c r="Q34">
        <f t="shared" si="4"/>
        <v>0</v>
      </c>
      <c r="R34">
        <f t="shared" si="4"/>
        <v>0</v>
      </c>
      <c r="S34">
        <f t="shared" si="4"/>
        <v>0</v>
      </c>
      <c r="T34">
        <f t="shared" si="4"/>
        <v>0</v>
      </c>
      <c r="U34">
        <f t="shared" si="4"/>
        <v>0</v>
      </c>
      <c r="V34">
        <f t="shared" si="4"/>
        <v>0</v>
      </c>
      <c r="W34">
        <f t="shared" si="4"/>
        <v>0</v>
      </c>
      <c r="X34">
        <f t="shared" si="4"/>
        <v>0</v>
      </c>
      <c r="Y34">
        <f t="shared" si="4"/>
        <v>0</v>
      </c>
      <c r="Z34">
        <f t="shared" si="4"/>
        <v>0</v>
      </c>
      <c r="AA34">
        <f t="shared" si="4"/>
        <v>0</v>
      </c>
      <c r="AB34">
        <f t="shared" si="3"/>
        <v>0</v>
      </c>
      <c r="AC34">
        <f t="shared" si="3"/>
        <v>0</v>
      </c>
      <c r="AD34">
        <f t="shared" si="3"/>
        <v>0</v>
      </c>
      <c r="AE34">
        <f t="shared" si="3"/>
        <v>0</v>
      </c>
    </row>
    <row r="35" spans="2:31" x14ac:dyDescent="0.25">
      <c r="C35" s="436"/>
      <c r="G35" s="440"/>
      <c r="M35">
        <f t="shared" si="4"/>
        <v>0</v>
      </c>
      <c r="N35">
        <f t="shared" si="4"/>
        <v>0</v>
      </c>
      <c r="O35">
        <f t="shared" si="4"/>
        <v>0</v>
      </c>
      <c r="P35">
        <f t="shared" si="4"/>
        <v>0</v>
      </c>
      <c r="Q35">
        <f t="shared" si="4"/>
        <v>0</v>
      </c>
      <c r="R35">
        <f t="shared" si="4"/>
        <v>0</v>
      </c>
      <c r="S35">
        <f t="shared" si="4"/>
        <v>0</v>
      </c>
      <c r="T35">
        <f t="shared" si="4"/>
        <v>0</v>
      </c>
      <c r="U35">
        <f t="shared" si="4"/>
        <v>0</v>
      </c>
      <c r="V35">
        <f t="shared" si="4"/>
        <v>0</v>
      </c>
      <c r="W35">
        <f t="shared" si="4"/>
        <v>0</v>
      </c>
      <c r="X35">
        <f t="shared" si="4"/>
        <v>0</v>
      </c>
      <c r="Y35">
        <f t="shared" si="4"/>
        <v>0</v>
      </c>
      <c r="Z35">
        <f t="shared" si="4"/>
        <v>0</v>
      </c>
      <c r="AA35">
        <f t="shared" si="4"/>
        <v>0</v>
      </c>
      <c r="AB35">
        <f t="shared" si="3"/>
        <v>0</v>
      </c>
      <c r="AC35">
        <f t="shared" si="3"/>
        <v>0</v>
      </c>
      <c r="AD35">
        <f t="shared" si="3"/>
        <v>0</v>
      </c>
      <c r="AE35">
        <f t="shared" si="3"/>
        <v>0</v>
      </c>
    </row>
    <row r="36" spans="2:31" x14ac:dyDescent="0.25">
      <c r="C36" s="436"/>
      <c r="G36" s="440"/>
      <c r="M36">
        <f t="shared" si="4"/>
        <v>0</v>
      </c>
      <c r="N36">
        <f t="shared" si="4"/>
        <v>0</v>
      </c>
      <c r="O36">
        <f t="shared" si="4"/>
        <v>0</v>
      </c>
      <c r="P36">
        <f t="shared" si="4"/>
        <v>0</v>
      </c>
      <c r="Q36">
        <f t="shared" si="4"/>
        <v>0</v>
      </c>
      <c r="R36">
        <f t="shared" si="4"/>
        <v>0</v>
      </c>
      <c r="S36">
        <f t="shared" si="4"/>
        <v>0</v>
      </c>
      <c r="T36">
        <f t="shared" si="4"/>
        <v>0</v>
      </c>
      <c r="U36">
        <f t="shared" si="4"/>
        <v>0</v>
      </c>
      <c r="V36">
        <f t="shared" si="4"/>
        <v>0</v>
      </c>
      <c r="W36">
        <f t="shared" si="4"/>
        <v>0</v>
      </c>
      <c r="X36">
        <f t="shared" si="4"/>
        <v>0</v>
      </c>
      <c r="Y36">
        <f t="shared" si="4"/>
        <v>0</v>
      </c>
      <c r="Z36">
        <f t="shared" si="4"/>
        <v>0</v>
      </c>
      <c r="AA36">
        <f t="shared" si="4"/>
        <v>0</v>
      </c>
      <c r="AB36">
        <f t="shared" si="3"/>
        <v>0</v>
      </c>
      <c r="AC36">
        <f t="shared" si="3"/>
        <v>0</v>
      </c>
      <c r="AD36">
        <f t="shared" si="3"/>
        <v>0</v>
      </c>
      <c r="AE36">
        <f t="shared" si="3"/>
        <v>0</v>
      </c>
    </row>
    <row r="37" spans="2:31" x14ac:dyDescent="0.25">
      <c r="C37" s="436"/>
      <c r="D37" s="436"/>
      <c r="G37" s="440"/>
      <c r="M37">
        <f t="shared" si="4"/>
        <v>0</v>
      </c>
      <c r="N37">
        <f t="shared" si="4"/>
        <v>0</v>
      </c>
      <c r="O37">
        <f t="shared" si="4"/>
        <v>0</v>
      </c>
      <c r="P37">
        <f t="shared" si="4"/>
        <v>0</v>
      </c>
      <c r="Q37">
        <f t="shared" si="4"/>
        <v>0</v>
      </c>
      <c r="R37">
        <f t="shared" si="4"/>
        <v>0</v>
      </c>
      <c r="S37">
        <f t="shared" si="4"/>
        <v>0</v>
      </c>
      <c r="T37">
        <f t="shared" si="4"/>
        <v>0</v>
      </c>
      <c r="U37">
        <f t="shared" si="4"/>
        <v>0</v>
      </c>
      <c r="V37">
        <f t="shared" si="4"/>
        <v>0</v>
      </c>
      <c r="W37">
        <f t="shared" si="4"/>
        <v>0</v>
      </c>
      <c r="X37">
        <f t="shared" si="4"/>
        <v>0</v>
      </c>
      <c r="Y37">
        <f t="shared" si="4"/>
        <v>0</v>
      </c>
      <c r="Z37">
        <f t="shared" si="4"/>
        <v>0</v>
      </c>
      <c r="AA37">
        <f t="shared" si="4"/>
        <v>0</v>
      </c>
      <c r="AB37">
        <f t="shared" si="3"/>
        <v>0</v>
      </c>
      <c r="AC37">
        <f t="shared" si="3"/>
        <v>0</v>
      </c>
      <c r="AD37">
        <f t="shared" si="3"/>
        <v>0</v>
      </c>
      <c r="AE37">
        <f t="shared" si="3"/>
        <v>0</v>
      </c>
    </row>
    <row r="38" spans="2:31" x14ac:dyDescent="0.25">
      <c r="B38" s="435"/>
      <c r="C38" s="436"/>
      <c r="D38" s="436"/>
      <c r="G38" s="440"/>
      <c r="M38">
        <f t="shared" si="4"/>
        <v>0</v>
      </c>
      <c r="N38">
        <f t="shared" si="4"/>
        <v>0</v>
      </c>
      <c r="O38">
        <f t="shared" si="4"/>
        <v>0</v>
      </c>
      <c r="P38">
        <f t="shared" si="4"/>
        <v>0</v>
      </c>
      <c r="Q38">
        <f t="shared" si="4"/>
        <v>0</v>
      </c>
      <c r="R38">
        <f t="shared" si="4"/>
        <v>0</v>
      </c>
      <c r="S38">
        <f t="shared" si="4"/>
        <v>0</v>
      </c>
      <c r="T38">
        <f t="shared" si="4"/>
        <v>0</v>
      </c>
      <c r="U38">
        <f t="shared" si="4"/>
        <v>0</v>
      </c>
      <c r="V38">
        <f t="shared" si="4"/>
        <v>0</v>
      </c>
      <c r="W38">
        <f t="shared" si="4"/>
        <v>0</v>
      </c>
      <c r="X38">
        <f t="shared" si="4"/>
        <v>0</v>
      </c>
      <c r="Y38">
        <f t="shared" si="4"/>
        <v>0</v>
      </c>
      <c r="Z38">
        <f t="shared" si="4"/>
        <v>0</v>
      </c>
      <c r="AA38">
        <f t="shared" si="4"/>
        <v>0</v>
      </c>
      <c r="AB38">
        <f t="shared" si="3"/>
        <v>0</v>
      </c>
      <c r="AC38">
        <f t="shared" si="3"/>
        <v>0</v>
      </c>
      <c r="AD38">
        <f t="shared" si="3"/>
        <v>0</v>
      </c>
      <c r="AE38">
        <f t="shared" si="3"/>
        <v>0</v>
      </c>
    </row>
    <row r="39" spans="2:31" x14ac:dyDescent="0.25">
      <c r="C39" s="436"/>
      <c r="G39" s="440"/>
      <c r="M39">
        <f t="shared" si="4"/>
        <v>0</v>
      </c>
      <c r="N39">
        <f t="shared" si="4"/>
        <v>0</v>
      </c>
      <c r="O39">
        <f t="shared" si="4"/>
        <v>0</v>
      </c>
      <c r="P39">
        <f t="shared" si="4"/>
        <v>0</v>
      </c>
      <c r="Q39">
        <f t="shared" si="4"/>
        <v>0</v>
      </c>
      <c r="R39">
        <f t="shared" si="4"/>
        <v>0</v>
      </c>
      <c r="S39">
        <f t="shared" si="4"/>
        <v>0</v>
      </c>
      <c r="T39">
        <f t="shared" si="4"/>
        <v>0</v>
      </c>
      <c r="U39">
        <f t="shared" si="4"/>
        <v>0</v>
      </c>
      <c r="V39">
        <f t="shared" si="4"/>
        <v>0</v>
      </c>
      <c r="W39">
        <f t="shared" si="4"/>
        <v>0</v>
      </c>
      <c r="X39">
        <f t="shared" si="4"/>
        <v>0</v>
      </c>
      <c r="Y39">
        <f t="shared" si="4"/>
        <v>0</v>
      </c>
      <c r="Z39">
        <f t="shared" si="4"/>
        <v>0</v>
      </c>
      <c r="AA39">
        <f t="shared" si="4"/>
        <v>0</v>
      </c>
      <c r="AB39">
        <f t="shared" si="3"/>
        <v>0</v>
      </c>
      <c r="AC39">
        <f t="shared" si="3"/>
        <v>0</v>
      </c>
      <c r="AD39">
        <f t="shared" si="3"/>
        <v>0</v>
      </c>
      <c r="AE39">
        <f t="shared" si="3"/>
        <v>0</v>
      </c>
    </row>
    <row r="40" spans="2:31" x14ac:dyDescent="0.25">
      <c r="M40">
        <f t="shared" si="4"/>
        <v>0</v>
      </c>
      <c r="N40">
        <f t="shared" si="4"/>
        <v>0</v>
      </c>
      <c r="O40">
        <f t="shared" si="4"/>
        <v>0</v>
      </c>
      <c r="P40">
        <f t="shared" si="4"/>
        <v>0</v>
      </c>
      <c r="Q40">
        <f t="shared" si="4"/>
        <v>0</v>
      </c>
      <c r="R40">
        <f t="shared" si="4"/>
        <v>0</v>
      </c>
      <c r="S40">
        <f t="shared" si="4"/>
        <v>0</v>
      </c>
      <c r="T40">
        <f t="shared" si="4"/>
        <v>0</v>
      </c>
      <c r="U40">
        <f t="shared" si="4"/>
        <v>0</v>
      </c>
      <c r="V40">
        <f t="shared" si="4"/>
        <v>0</v>
      </c>
      <c r="W40">
        <f t="shared" si="4"/>
        <v>0</v>
      </c>
      <c r="X40">
        <f t="shared" si="4"/>
        <v>0</v>
      </c>
      <c r="Y40">
        <f t="shared" si="4"/>
        <v>0</v>
      </c>
      <c r="Z40">
        <f t="shared" si="4"/>
        <v>0</v>
      </c>
      <c r="AA40">
        <f t="shared" si="4"/>
        <v>0</v>
      </c>
      <c r="AB40">
        <f t="shared" si="3"/>
        <v>0</v>
      </c>
      <c r="AC40">
        <f t="shared" si="3"/>
        <v>0</v>
      </c>
      <c r="AD40">
        <f t="shared" si="3"/>
        <v>0</v>
      </c>
      <c r="AE40">
        <f t="shared" si="3"/>
        <v>0</v>
      </c>
    </row>
    <row r="41" spans="2:31" x14ac:dyDescent="0.25">
      <c r="M41">
        <f t="shared" si="4"/>
        <v>0</v>
      </c>
      <c r="N41">
        <f t="shared" si="4"/>
        <v>0</v>
      </c>
      <c r="O41">
        <f t="shared" si="4"/>
        <v>0</v>
      </c>
      <c r="P41">
        <f t="shared" si="4"/>
        <v>0</v>
      </c>
      <c r="Q41">
        <f t="shared" si="4"/>
        <v>0</v>
      </c>
      <c r="R41">
        <f t="shared" si="4"/>
        <v>0</v>
      </c>
      <c r="S41">
        <f t="shared" si="4"/>
        <v>0</v>
      </c>
      <c r="T41">
        <f t="shared" si="4"/>
        <v>0</v>
      </c>
      <c r="U41">
        <f t="shared" si="4"/>
        <v>0</v>
      </c>
      <c r="V41">
        <f t="shared" si="4"/>
        <v>0</v>
      </c>
      <c r="W41">
        <f t="shared" si="4"/>
        <v>0</v>
      </c>
      <c r="X41">
        <f t="shared" si="4"/>
        <v>0</v>
      </c>
      <c r="Y41">
        <f t="shared" si="4"/>
        <v>0</v>
      </c>
      <c r="Z41">
        <f t="shared" si="4"/>
        <v>0</v>
      </c>
      <c r="AA41">
        <f t="shared" si="4"/>
        <v>0</v>
      </c>
      <c r="AB41">
        <f t="shared" si="3"/>
        <v>0</v>
      </c>
      <c r="AC41">
        <f t="shared" si="3"/>
        <v>0</v>
      </c>
      <c r="AD41">
        <f t="shared" si="3"/>
        <v>0</v>
      </c>
      <c r="AE41">
        <f t="shared" si="3"/>
        <v>0</v>
      </c>
    </row>
    <row r="42" spans="2:31" x14ac:dyDescent="0.25">
      <c r="C42" s="436"/>
      <c r="M42">
        <f t="shared" si="4"/>
        <v>0</v>
      </c>
      <c r="N42">
        <f t="shared" si="4"/>
        <v>0</v>
      </c>
      <c r="O42">
        <f t="shared" si="4"/>
        <v>0</v>
      </c>
      <c r="P42">
        <f t="shared" si="4"/>
        <v>0</v>
      </c>
      <c r="Q42">
        <f t="shared" si="4"/>
        <v>0</v>
      </c>
      <c r="R42">
        <f t="shared" si="4"/>
        <v>0</v>
      </c>
      <c r="S42">
        <f t="shared" si="4"/>
        <v>0</v>
      </c>
      <c r="T42">
        <f t="shared" si="4"/>
        <v>0</v>
      </c>
      <c r="U42">
        <f t="shared" si="4"/>
        <v>0</v>
      </c>
      <c r="V42">
        <f t="shared" si="4"/>
        <v>0</v>
      </c>
      <c r="W42">
        <f t="shared" si="4"/>
        <v>0</v>
      </c>
      <c r="X42">
        <f t="shared" si="4"/>
        <v>0</v>
      </c>
      <c r="Y42">
        <f t="shared" si="4"/>
        <v>0</v>
      </c>
      <c r="Z42">
        <f t="shared" si="4"/>
        <v>0</v>
      </c>
      <c r="AA42">
        <f t="shared" si="4"/>
        <v>0</v>
      </c>
      <c r="AB42">
        <f t="shared" si="3"/>
        <v>0</v>
      </c>
      <c r="AC42">
        <f t="shared" si="3"/>
        <v>0</v>
      </c>
      <c r="AD42">
        <f t="shared" si="3"/>
        <v>0</v>
      </c>
      <c r="AE42">
        <f t="shared" si="3"/>
        <v>0</v>
      </c>
    </row>
    <row r="43" spans="2:31" x14ac:dyDescent="0.25">
      <c r="C43" s="436"/>
      <c r="D43" s="436"/>
      <c r="M43">
        <f t="shared" si="4"/>
        <v>0</v>
      </c>
      <c r="N43">
        <f t="shared" si="4"/>
        <v>0</v>
      </c>
      <c r="O43">
        <f t="shared" si="4"/>
        <v>0</v>
      </c>
      <c r="P43">
        <f t="shared" si="4"/>
        <v>0</v>
      </c>
      <c r="Q43">
        <f t="shared" si="4"/>
        <v>0</v>
      </c>
      <c r="R43">
        <f t="shared" si="4"/>
        <v>0</v>
      </c>
      <c r="S43">
        <f t="shared" si="4"/>
        <v>0</v>
      </c>
      <c r="T43">
        <f t="shared" si="4"/>
        <v>0</v>
      </c>
      <c r="U43">
        <f t="shared" si="4"/>
        <v>0</v>
      </c>
      <c r="V43">
        <f t="shared" si="4"/>
        <v>0</v>
      </c>
      <c r="W43">
        <f t="shared" si="4"/>
        <v>0</v>
      </c>
      <c r="X43">
        <f t="shared" si="4"/>
        <v>0</v>
      </c>
      <c r="Y43">
        <f t="shared" si="4"/>
        <v>0</v>
      </c>
      <c r="Z43">
        <f t="shared" si="4"/>
        <v>0</v>
      </c>
      <c r="AA43">
        <f t="shared" si="4"/>
        <v>0</v>
      </c>
      <c r="AB43">
        <f t="shared" si="3"/>
        <v>0</v>
      </c>
      <c r="AC43">
        <f t="shared" si="3"/>
        <v>0</v>
      </c>
      <c r="AD43">
        <f t="shared" si="3"/>
        <v>0</v>
      </c>
      <c r="AE43">
        <f t="shared" si="3"/>
        <v>0</v>
      </c>
    </row>
    <row r="44" spans="2:31" x14ac:dyDescent="0.25">
      <c r="M44">
        <f t="shared" si="4"/>
        <v>0</v>
      </c>
      <c r="N44">
        <f t="shared" si="4"/>
        <v>0</v>
      </c>
      <c r="O44">
        <f t="shared" si="4"/>
        <v>0</v>
      </c>
      <c r="P44">
        <f t="shared" si="4"/>
        <v>0</v>
      </c>
      <c r="Q44">
        <f t="shared" si="4"/>
        <v>0</v>
      </c>
      <c r="R44">
        <f t="shared" si="4"/>
        <v>0</v>
      </c>
      <c r="S44">
        <f t="shared" si="4"/>
        <v>0</v>
      </c>
      <c r="T44">
        <f t="shared" si="4"/>
        <v>0</v>
      </c>
      <c r="U44">
        <f t="shared" si="4"/>
        <v>0</v>
      </c>
      <c r="V44">
        <f t="shared" si="4"/>
        <v>0</v>
      </c>
      <c r="W44">
        <f t="shared" si="4"/>
        <v>0</v>
      </c>
      <c r="X44">
        <f t="shared" si="4"/>
        <v>0</v>
      </c>
      <c r="Y44">
        <f t="shared" si="4"/>
        <v>0</v>
      </c>
      <c r="Z44">
        <f t="shared" si="4"/>
        <v>0</v>
      </c>
      <c r="AA44">
        <f t="shared" si="4"/>
        <v>0</v>
      </c>
      <c r="AB44">
        <f t="shared" si="3"/>
        <v>0</v>
      </c>
      <c r="AC44">
        <f t="shared" si="3"/>
        <v>0</v>
      </c>
      <c r="AD44">
        <f t="shared" si="3"/>
        <v>0</v>
      </c>
      <c r="AE44">
        <f t="shared" si="3"/>
        <v>0</v>
      </c>
    </row>
    <row r="45" spans="2:31" x14ac:dyDescent="0.25">
      <c r="G45" s="440"/>
      <c r="M45">
        <f t="shared" si="4"/>
        <v>0</v>
      </c>
      <c r="N45">
        <f t="shared" si="4"/>
        <v>0</v>
      </c>
      <c r="O45">
        <f t="shared" si="4"/>
        <v>0</v>
      </c>
      <c r="P45">
        <f t="shared" si="4"/>
        <v>0</v>
      </c>
      <c r="Q45">
        <f t="shared" si="4"/>
        <v>0</v>
      </c>
      <c r="R45">
        <f t="shared" si="4"/>
        <v>0</v>
      </c>
      <c r="S45">
        <f t="shared" si="4"/>
        <v>0</v>
      </c>
      <c r="T45">
        <f t="shared" si="4"/>
        <v>0</v>
      </c>
      <c r="U45">
        <f t="shared" si="4"/>
        <v>0</v>
      </c>
      <c r="V45">
        <f t="shared" si="4"/>
        <v>0</v>
      </c>
      <c r="W45">
        <f t="shared" si="4"/>
        <v>0</v>
      </c>
      <c r="X45">
        <f t="shared" si="4"/>
        <v>0</v>
      </c>
      <c r="Y45">
        <f t="shared" si="4"/>
        <v>0</v>
      </c>
      <c r="Z45">
        <f t="shared" si="4"/>
        <v>0</v>
      </c>
      <c r="AA45">
        <f t="shared" si="4"/>
        <v>0</v>
      </c>
      <c r="AB45">
        <f t="shared" si="3"/>
        <v>0</v>
      </c>
      <c r="AC45">
        <f t="shared" si="3"/>
        <v>0</v>
      </c>
      <c r="AD45">
        <f t="shared" si="3"/>
        <v>0</v>
      </c>
      <c r="AE45">
        <f t="shared" si="3"/>
        <v>0</v>
      </c>
    </row>
    <row r="46" spans="2:31" x14ac:dyDescent="0.25">
      <c r="M46">
        <f t="shared" si="4"/>
        <v>0</v>
      </c>
      <c r="N46">
        <f t="shared" si="4"/>
        <v>0</v>
      </c>
      <c r="O46">
        <f t="shared" si="4"/>
        <v>0</v>
      </c>
      <c r="P46">
        <f t="shared" si="4"/>
        <v>0</v>
      </c>
      <c r="Q46">
        <f t="shared" si="4"/>
        <v>0</v>
      </c>
      <c r="R46">
        <f t="shared" si="4"/>
        <v>0</v>
      </c>
      <c r="S46">
        <f t="shared" si="4"/>
        <v>0</v>
      </c>
      <c r="T46">
        <f t="shared" si="4"/>
        <v>0</v>
      </c>
      <c r="U46">
        <f t="shared" si="4"/>
        <v>0</v>
      </c>
      <c r="V46">
        <f t="shared" si="4"/>
        <v>0</v>
      </c>
      <c r="W46">
        <f t="shared" si="4"/>
        <v>0</v>
      </c>
      <c r="X46">
        <f t="shared" si="4"/>
        <v>0</v>
      </c>
      <c r="Y46">
        <f t="shared" si="4"/>
        <v>0</v>
      </c>
      <c r="Z46">
        <f t="shared" si="4"/>
        <v>0</v>
      </c>
      <c r="AA46">
        <f t="shared" si="4"/>
        <v>0</v>
      </c>
      <c r="AB46">
        <f t="shared" si="3"/>
        <v>0</v>
      </c>
      <c r="AC46">
        <f t="shared" si="3"/>
        <v>0</v>
      </c>
      <c r="AD46">
        <f t="shared" si="3"/>
        <v>0</v>
      </c>
      <c r="AE46">
        <f t="shared" si="3"/>
        <v>0</v>
      </c>
    </row>
    <row r="47" spans="2:31" x14ac:dyDescent="0.25">
      <c r="M47">
        <f t="shared" si="4"/>
        <v>0</v>
      </c>
      <c r="N47">
        <f t="shared" si="4"/>
        <v>0</v>
      </c>
      <c r="O47">
        <f t="shared" si="4"/>
        <v>0</v>
      </c>
      <c r="P47">
        <f t="shared" si="4"/>
        <v>0</v>
      </c>
      <c r="Q47">
        <f t="shared" si="4"/>
        <v>0</v>
      </c>
      <c r="R47">
        <f t="shared" si="4"/>
        <v>0</v>
      </c>
      <c r="S47">
        <f t="shared" si="4"/>
        <v>0</v>
      </c>
      <c r="T47">
        <f t="shared" si="4"/>
        <v>0</v>
      </c>
      <c r="U47">
        <f t="shared" si="4"/>
        <v>0</v>
      </c>
      <c r="V47">
        <f t="shared" si="4"/>
        <v>0</v>
      </c>
      <c r="W47">
        <f t="shared" si="4"/>
        <v>0</v>
      </c>
      <c r="X47">
        <f t="shared" si="4"/>
        <v>0</v>
      </c>
      <c r="Y47">
        <f t="shared" si="4"/>
        <v>0</v>
      </c>
      <c r="Z47">
        <f t="shared" si="4"/>
        <v>0</v>
      </c>
      <c r="AA47">
        <f t="shared" si="4"/>
        <v>0</v>
      </c>
      <c r="AB47">
        <f t="shared" si="3"/>
        <v>0</v>
      </c>
      <c r="AC47">
        <f t="shared" si="3"/>
        <v>0</v>
      </c>
      <c r="AD47">
        <f t="shared" si="3"/>
        <v>0</v>
      </c>
      <c r="AE47">
        <f t="shared" si="3"/>
        <v>0</v>
      </c>
    </row>
    <row r="48" spans="2:31" x14ac:dyDescent="0.25">
      <c r="M48">
        <f t="shared" si="4"/>
        <v>0</v>
      </c>
      <c r="N48">
        <f t="shared" si="4"/>
        <v>0</v>
      </c>
      <c r="O48">
        <f t="shared" si="4"/>
        <v>0</v>
      </c>
      <c r="P48">
        <f t="shared" si="4"/>
        <v>0</v>
      </c>
      <c r="Q48">
        <f t="shared" si="4"/>
        <v>0</v>
      </c>
      <c r="R48">
        <f t="shared" si="4"/>
        <v>0</v>
      </c>
      <c r="S48">
        <f t="shared" si="4"/>
        <v>0</v>
      </c>
      <c r="T48">
        <f t="shared" si="4"/>
        <v>0</v>
      </c>
      <c r="U48">
        <f t="shared" si="4"/>
        <v>0</v>
      </c>
      <c r="V48">
        <f t="shared" si="4"/>
        <v>0</v>
      </c>
      <c r="W48">
        <f t="shared" si="4"/>
        <v>0</v>
      </c>
      <c r="X48">
        <f t="shared" si="4"/>
        <v>0</v>
      </c>
      <c r="Y48">
        <f t="shared" si="4"/>
        <v>0</v>
      </c>
      <c r="Z48">
        <f t="shared" si="4"/>
        <v>0</v>
      </c>
      <c r="AA48">
        <f t="shared" si="4"/>
        <v>0</v>
      </c>
      <c r="AB48">
        <f t="shared" si="3"/>
        <v>0</v>
      </c>
      <c r="AC48">
        <f t="shared" si="3"/>
        <v>0</v>
      </c>
      <c r="AD48">
        <f t="shared" si="3"/>
        <v>0</v>
      </c>
      <c r="AE48">
        <f t="shared" si="3"/>
        <v>0</v>
      </c>
    </row>
    <row r="49" spans="13:31" x14ac:dyDescent="0.25">
      <c r="M49">
        <f t="shared" si="4"/>
        <v>0</v>
      </c>
      <c r="N49">
        <f t="shared" si="4"/>
        <v>0</v>
      </c>
      <c r="O49">
        <f t="shared" si="4"/>
        <v>0</v>
      </c>
      <c r="P49">
        <f t="shared" si="4"/>
        <v>0</v>
      </c>
      <c r="Q49">
        <f t="shared" si="4"/>
        <v>0</v>
      </c>
      <c r="R49">
        <f t="shared" si="4"/>
        <v>0</v>
      </c>
      <c r="S49">
        <f t="shared" si="4"/>
        <v>0</v>
      </c>
      <c r="T49">
        <f t="shared" si="4"/>
        <v>0</v>
      </c>
      <c r="U49">
        <f t="shared" si="4"/>
        <v>0</v>
      </c>
      <c r="V49">
        <f t="shared" si="4"/>
        <v>0</v>
      </c>
      <c r="W49">
        <f t="shared" si="4"/>
        <v>0</v>
      </c>
      <c r="X49">
        <f t="shared" si="4"/>
        <v>0</v>
      </c>
      <c r="Y49">
        <f t="shared" si="4"/>
        <v>0</v>
      </c>
      <c r="Z49">
        <f t="shared" si="4"/>
        <v>0</v>
      </c>
      <c r="AA49">
        <f t="shared" si="4"/>
        <v>0</v>
      </c>
      <c r="AB49">
        <f t="shared" si="3"/>
        <v>0</v>
      </c>
      <c r="AC49">
        <f t="shared" si="3"/>
        <v>0</v>
      </c>
      <c r="AD49">
        <f t="shared" si="3"/>
        <v>0</v>
      </c>
      <c r="AE49">
        <f t="shared" si="3"/>
        <v>0</v>
      </c>
    </row>
    <row r="50" spans="13:31" x14ac:dyDescent="0.25">
      <c r="M50">
        <f t="shared" ref="M50:AA66" si="5">IF($D50=M$1,$E50,0)</f>
        <v>0</v>
      </c>
      <c r="N50">
        <f t="shared" si="5"/>
        <v>0</v>
      </c>
      <c r="O50">
        <f t="shared" si="5"/>
        <v>0</v>
      </c>
      <c r="P50">
        <f t="shared" si="5"/>
        <v>0</v>
      </c>
      <c r="Q50">
        <f t="shared" si="5"/>
        <v>0</v>
      </c>
      <c r="R50">
        <f t="shared" si="5"/>
        <v>0</v>
      </c>
      <c r="S50">
        <f t="shared" si="5"/>
        <v>0</v>
      </c>
      <c r="T50">
        <f t="shared" si="5"/>
        <v>0</v>
      </c>
      <c r="U50">
        <f t="shared" si="5"/>
        <v>0</v>
      </c>
      <c r="V50">
        <f t="shared" si="5"/>
        <v>0</v>
      </c>
      <c r="W50">
        <f t="shared" si="5"/>
        <v>0</v>
      </c>
      <c r="X50">
        <f t="shared" si="5"/>
        <v>0</v>
      </c>
      <c r="Y50">
        <f t="shared" si="5"/>
        <v>0</v>
      </c>
      <c r="Z50">
        <f t="shared" si="5"/>
        <v>0</v>
      </c>
      <c r="AA50">
        <f t="shared" si="5"/>
        <v>0</v>
      </c>
      <c r="AB50">
        <f t="shared" si="3"/>
        <v>0</v>
      </c>
      <c r="AC50">
        <f t="shared" si="3"/>
        <v>0</v>
      </c>
      <c r="AD50">
        <f t="shared" si="3"/>
        <v>0</v>
      </c>
      <c r="AE50">
        <f t="shared" si="3"/>
        <v>0</v>
      </c>
    </row>
    <row r="51" spans="13:31" x14ac:dyDescent="0.25">
      <c r="M51">
        <f t="shared" si="5"/>
        <v>0</v>
      </c>
      <c r="N51">
        <f t="shared" si="5"/>
        <v>0</v>
      </c>
      <c r="O51">
        <f t="shared" si="5"/>
        <v>0</v>
      </c>
      <c r="P51">
        <f t="shared" si="5"/>
        <v>0</v>
      </c>
      <c r="Q51">
        <f t="shared" si="5"/>
        <v>0</v>
      </c>
      <c r="R51">
        <f t="shared" si="5"/>
        <v>0</v>
      </c>
      <c r="S51">
        <f t="shared" si="5"/>
        <v>0</v>
      </c>
      <c r="T51">
        <f t="shared" si="5"/>
        <v>0</v>
      </c>
      <c r="U51">
        <f t="shared" si="5"/>
        <v>0</v>
      </c>
      <c r="V51">
        <f t="shared" si="5"/>
        <v>0</v>
      </c>
      <c r="W51">
        <f t="shared" si="5"/>
        <v>0</v>
      </c>
      <c r="X51">
        <f t="shared" si="5"/>
        <v>0</v>
      </c>
      <c r="Y51">
        <f t="shared" si="5"/>
        <v>0</v>
      </c>
      <c r="Z51">
        <f t="shared" si="5"/>
        <v>0</v>
      </c>
      <c r="AA51">
        <f t="shared" si="5"/>
        <v>0</v>
      </c>
      <c r="AB51">
        <f t="shared" si="3"/>
        <v>0</v>
      </c>
      <c r="AC51">
        <f t="shared" si="3"/>
        <v>0</v>
      </c>
      <c r="AD51">
        <f t="shared" si="3"/>
        <v>0</v>
      </c>
      <c r="AE51">
        <f t="shared" si="3"/>
        <v>0</v>
      </c>
    </row>
    <row r="52" spans="13:31" x14ac:dyDescent="0.25">
      <c r="M52">
        <f t="shared" si="5"/>
        <v>0</v>
      </c>
      <c r="N52">
        <f t="shared" si="5"/>
        <v>0</v>
      </c>
      <c r="O52">
        <f t="shared" si="5"/>
        <v>0</v>
      </c>
      <c r="P52">
        <f t="shared" si="5"/>
        <v>0</v>
      </c>
      <c r="Q52">
        <f t="shared" si="5"/>
        <v>0</v>
      </c>
      <c r="R52">
        <f t="shared" si="5"/>
        <v>0</v>
      </c>
      <c r="S52">
        <f t="shared" si="5"/>
        <v>0</v>
      </c>
      <c r="T52">
        <f t="shared" si="5"/>
        <v>0</v>
      </c>
      <c r="U52">
        <f t="shared" si="5"/>
        <v>0</v>
      </c>
      <c r="V52">
        <f t="shared" si="5"/>
        <v>0</v>
      </c>
      <c r="W52">
        <f t="shared" si="5"/>
        <v>0</v>
      </c>
      <c r="X52">
        <f t="shared" si="5"/>
        <v>0</v>
      </c>
      <c r="Y52">
        <f t="shared" si="5"/>
        <v>0</v>
      </c>
      <c r="Z52">
        <f t="shared" si="5"/>
        <v>0</v>
      </c>
      <c r="AA52">
        <f t="shared" si="5"/>
        <v>0</v>
      </c>
      <c r="AB52">
        <f t="shared" si="3"/>
        <v>0</v>
      </c>
      <c r="AC52">
        <f t="shared" si="3"/>
        <v>0</v>
      </c>
      <c r="AD52">
        <f t="shared" si="3"/>
        <v>0</v>
      </c>
      <c r="AE52">
        <f t="shared" si="3"/>
        <v>0</v>
      </c>
    </row>
    <row r="53" spans="13:31" x14ac:dyDescent="0.25">
      <c r="M53">
        <f t="shared" si="5"/>
        <v>0</v>
      </c>
      <c r="N53">
        <f t="shared" si="5"/>
        <v>0</v>
      </c>
      <c r="O53">
        <f t="shared" si="5"/>
        <v>0</v>
      </c>
      <c r="P53">
        <f t="shared" si="5"/>
        <v>0</v>
      </c>
      <c r="Q53">
        <f t="shared" si="5"/>
        <v>0</v>
      </c>
      <c r="R53">
        <f t="shared" si="5"/>
        <v>0</v>
      </c>
      <c r="S53">
        <f t="shared" si="5"/>
        <v>0</v>
      </c>
      <c r="T53">
        <f t="shared" si="5"/>
        <v>0</v>
      </c>
      <c r="U53">
        <f t="shared" si="5"/>
        <v>0</v>
      </c>
      <c r="V53">
        <f t="shared" si="5"/>
        <v>0</v>
      </c>
      <c r="W53">
        <f t="shared" si="5"/>
        <v>0</v>
      </c>
      <c r="X53">
        <f t="shared" si="5"/>
        <v>0</v>
      </c>
      <c r="Y53">
        <f t="shared" si="5"/>
        <v>0</v>
      </c>
      <c r="Z53">
        <f t="shared" si="5"/>
        <v>0</v>
      </c>
      <c r="AA53">
        <f t="shared" si="5"/>
        <v>0</v>
      </c>
      <c r="AB53">
        <f t="shared" si="3"/>
        <v>0</v>
      </c>
      <c r="AC53">
        <f t="shared" si="3"/>
        <v>0</v>
      </c>
      <c r="AD53">
        <f t="shared" si="3"/>
        <v>0</v>
      </c>
      <c r="AE53">
        <f t="shared" si="3"/>
        <v>0</v>
      </c>
    </row>
    <row r="54" spans="13:31" x14ac:dyDescent="0.25">
      <c r="M54">
        <f t="shared" si="5"/>
        <v>0</v>
      </c>
      <c r="N54">
        <f t="shared" si="5"/>
        <v>0</v>
      </c>
      <c r="O54">
        <f t="shared" si="5"/>
        <v>0</v>
      </c>
      <c r="P54">
        <f t="shared" si="5"/>
        <v>0</v>
      </c>
      <c r="Q54">
        <f t="shared" si="5"/>
        <v>0</v>
      </c>
      <c r="R54">
        <f t="shared" si="5"/>
        <v>0</v>
      </c>
      <c r="S54">
        <f t="shared" si="5"/>
        <v>0</v>
      </c>
      <c r="T54">
        <f t="shared" si="5"/>
        <v>0</v>
      </c>
      <c r="U54">
        <f t="shared" si="5"/>
        <v>0</v>
      </c>
      <c r="V54">
        <f t="shared" si="5"/>
        <v>0</v>
      </c>
      <c r="W54">
        <f t="shared" si="5"/>
        <v>0</v>
      </c>
      <c r="X54">
        <f t="shared" si="5"/>
        <v>0</v>
      </c>
      <c r="Y54">
        <f t="shared" si="5"/>
        <v>0</v>
      </c>
      <c r="Z54">
        <f t="shared" si="5"/>
        <v>0</v>
      </c>
      <c r="AA54">
        <f t="shared" si="5"/>
        <v>0</v>
      </c>
      <c r="AB54">
        <f t="shared" si="3"/>
        <v>0</v>
      </c>
      <c r="AC54">
        <f t="shared" si="3"/>
        <v>0</v>
      </c>
      <c r="AD54">
        <f t="shared" si="3"/>
        <v>0</v>
      </c>
      <c r="AE54">
        <f t="shared" si="3"/>
        <v>0</v>
      </c>
    </row>
    <row r="55" spans="13:31" x14ac:dyDescent="0.25">
      <c r="M55">
        <f t="shared" si="5"/>
        <v>0</v>
      </c>
      <c r="N55">
        <f t="shared" si="5"/>
        <v>0</v>
      </c>
      <c r="O55">
        <f t="shared" si="5"/>
        <v>0</v>
      </c>
      <c r="P55">
        <f t="shared" si="5"/>
        <v>0</v>
      </c>
      <c r="Q55">
        <f t="shared" si="5"/>
        <v>0</v>
      </c>
      <c r="R55">
        <f t="shared" si="5"/>
        <v>0</v>
      </c>
      <c r="S55">
        <f t="shared" si="5"/>
        <v>0</v>
      </c>
      <c r="T55">
        <f t="shared" si="5"/>
        <v>0</v>
      </c>
      <c r="U55">
        <f t="shared" si="5"/>
        <v>0</v>
      </c>
      <c r="V55">
        <f t="shared" si="5"/>
        <v>0</v>
      </c>
      <c r="W55">
        <f t="shared" si="5"/>
        <v>0</v>
      </c>
      <c r="X55">
        <f t="shared" si="5"/>
        <v>0</v>
      </c>
      <c r="Y55">
        <f t="shared" si="5"/>
        <v>0</v>
      </c>
      <c r="Z55">
        <f t="shared" si="5"/>
        <v>0</v>
      </c>
      <c r="AA55">
        <f t="shared" si="5"/>
        <v>0</v>
      </c>
      <c r="AB55">
        <f t="shared" si="3"/>
        <v>0</v>
      </c>
      <c r="AC55">
        <f t="shared" si="3"/>
        <v>0</v>
      </c>
      <c r="AD55">
        <f t="shared" si="3"/>
        <v>0</v>
      </c>
      <c r="AE55">
        <f t="shared" si="3"/>
        <v>0</v>
      </c>
    </row>
    <row r="56" spans="13:31" x14ac:dyDescent="0.25">
      <c r="M56">
        <f t="shared" si="5"/>
        <v>0</v>
      </c>
      <c r="N56">
        <f t="shared" si="5"/>
        <v>0</v>
      </c>
      <c r="O56">
        <f t="shared" si="5"/>
        <v>0</v>
      </c>
      <c r="P56">
        <f t="shared" si="5"/>
        <v>0</v>
      </c>
      <c r="Q56">
        <f t="shared" si="5"/>
        <v>0</v>
      </c>
      <c r="R56">
        <f t="shared" si="5"/>
        <v>0</v>
      </c>
      <c r="S56">
        <f t="shared" si="5"/>
        <v>0</v>
      </c>
      <c r="T56">
        <f t="shared" si="5"/>
        <v>0</v>
      </c>
      <c r="U56">
        <f t="shared" si="5"/>
        <v>0</v>
      </c>
      <c r="V56">
        <f t="shared" si="5"/>
        <v>0</v>
      </c>
      <c r="W56">
        <f t="shared" si="5"/>
        <v>0</v>
      </c>
      <c r="X56">
        <f t="shared" si="5"/>
        <v>0</v>
      </c>
      <c r="Y56">
        <f t="shared" si="5"/>
        <v>0</v>
      </c>
      <c r="Z56">
        <f t="shared" si="5"/>
        <v>0</v>
      </c>
      <c r="AA56">
        <f t="shared" si="5"/>
        <v>0</v>
      </c>
      <c r="AB56">
        <f t="shared" si="3"/>
        <v>0</v>
      </c>
      <c r="AC56">
        <f t="shared" si="3"/>
        <v>0</v>
      </c>
      <c r="AD56">
        <f t="shared" si="3"/>
        <v>0</v>
      </c>
      <c r="AE56">
        <f t="shared" si="3"/>
        <v>0</v>
      </c>
    </row>
    <row r="57" spans="13:31" x14ac:dyDescent="0.25">
      <c r="M57">
        <f t="shared" si="5"/>
        <v>0</v>
      </c>
      <c r="N57">
        <f t="shared" si="5"/>
        <v>0</v>
      </c>
      <c r="O57">
        <f t="shared" si="5"/>
        <v>0</v>
      </c>
      <c r="P57">
        <f t="shared" si="5"/>
        <v>0</v>
      </c>
      <c r="Q57">
        <f t="shared" si="5"/>
        <v>0</v>
      </c>
      <c r="R57">
        <f t="shared" si="5"/>
        <v>0</v>
      </c>
      <c r="S57">
        <f t="shared" si="5"/>
        <v>0</v>
      </c>
      <c r="T57">
        <f t="shared" si="5"/>
        <v>0</v>
      </c>
      <c r="U57">
        <f t="shared" si="5"/>
        <v>0</v>
      </c>
      <c r="V57">
        <f t="shared" si="5"/>
        <v>0</v>
      </c>
      <c r="W57">
        <f t="shared" si="5"/>
        <v>0</v>
      </c>
      <c r="X57">
        <f t="shared" si="5"/>
        <v>0</v>
      </c>
      <c r="Y57">
        <f t="shared" si="5"/>
        <v>0</v>
      </c>
      <c r="Z57">
        <f t="shared" si="5"/>
        <v>0</v>
      </c>
      <c r="AA57">
        <f t="shared" si="5"/>
        <v>0</v>
      </c>
      <c r="AB57">
        <f t="shared" si="3"/>
        <v>0</v>
      </c>
      <c r="AC57">
        <f t="shared" si="3"/>
        <v>0</v>
      </c>
      <c r="AD57">
        <f t="shared" si="3"/>
        <v>0</v>
      </c>
      <c r="AE57">
        <f t="shared" si="3"/>
        <v>0</v>
      </c>
    </row>
    <row r="58" spans="13:31" x14ac:dyDescent="0.25">
      <c r="M58">
        <f t="shared" si="5"/>
        <v>0</v>
      </c>
      <c r="N58">
        <f t="shared" si="5"/>
        <v>0</v>
      </c>
      <c r="O58">
        <f t="shared" si="5"/>
        <v>0</v>
      </c>
      <c r="P58">
        <f t="shared" si="5"/>
        <v>0</v>
      </c>
      <c r="Q58">
        <f t="shared" si="5"/>
        <v>0</v>
      </c>
      <c r="R58">
        <f t="shared" si="5"/>
        <v>0</v>
      </c>
      <c r="S58">
        <f t="shared" si="5"/>
        <v>0</v>
      </c>
      <c r="T58">
        <f t="shared" si="5"/>
        <v>0</v>
      </c>
      <c r="U58">
        <f t="shared" si="5"/>
        <v>0</v>
      </c>
      <c r="V58">
        <f t="shared" si="5"/>
        <v>0</v>
      </c>
      <c r="W58">
        <f t="shared" si="5"/>
        <v>0</v>
      </c>
      <c r="X58">
        <f t="shared" si="5"/>
        <v>0</v>
      </c>
      <c r="Y58">
        <f t="shared" si="5"/>
        <v>0</v>
      </c>
      <c r="Z58">
        <f t="shared" si="5"/>
        <v>0</v>
      </c>
      <c r="AA58">
        <f t="shared" si="5"/>
        <v>0</v>
      </c>
      <c r="AB58">
        <f t="shared" si="3"/>
        <v>0</v>
      </c>
      <c r="AC58">
        <f t="shared" si="3"/>
        <v>0</v>
      </c>
      <c r="AD58">
        <f t="shared" si="3"/>
        <v>0</v>
      </c>
      <c r="AE58">
        <f t="shared" si="3"/>
        <v>0</v>
      </c>
    </row>
    <row r="59" spans="13:31" x14ac:dyDescent="0.25">
      <c r="M59">
        <f t="shared" si="5"/>
        <v>0</v>
      </c>
      <c r="N59">
        <f t="shared" si="5"/>
        <v>0</v>
      </c>
      <c r="O59">
        <f t="shared" si="5"/>
        <v>0</v>
      </c>
      <c r="P59">
        <f t="shared" si="5"/>
        <v>0</v>
      </c>
      <c r="Q59">
        <f t="shared" si="5"/>
        <v>0</v>
      </c>
      <c r="R59">
        <f t="shared" si="5"/>
        <v>0</v>
      </c>
      <c r="S59">
        <f t="shared" si="5"/>
        <v>0</v>
      </c>
      <c r="T59">
        <f t="shared" si="5"/>
        <v>0</v>
      </c>
      <c r="U59">
        <f t="shared" si="5"/>
        <v>0</v>
      </c>
      <c r="V59">
        <f t="shared" si="5"/>
        <v>0</v>
      </c>
      <c r="W59">
        <f t="shared" si="5"/>
        <v>0</v>
      </c>
      <c r="X59">
        <f t="shared" si="5"/>
        <v>0</v>
      </c>
      <c r="Y59">
        <f t="shared" si="5"/>
        <v>0</v>
      </c>
      <c r="Z59">
        <f t="shared" si="5"/>
        <v>0</v>
      </c>
      <c r="AA59">
        <f t="shared" si="5"/>
        <v>0</v>
      </c>
      <c r="AB59">
        <f t="shared" si="3"/>
        <v>0</v>
      </c>
      <c r="AC59">
        <f t="shared" si="3"/>
        <v>0</v>
      </c>
      <c r="AD59">
        <f t="shared" si="3"/>
        <v>0</v>
      </c>
      <c r="AE59">
        <f t="shared" si="3"/>
        <v>0</v>
      </c>
    </row>
    <row r="60" spans="13:31" x14ac:dyDescent="0.25">
      <c r="M60">
        <f t="shared" si="5"/>
        <v>0</v>
      </c>
      <c r="N60">
        <f t="shared" si="5"/>
        <v>0</v>
      </c>
      <c r="O60">
        <f t="shared" si="5"/>
        <v>0</v>
      </c>
      <c r="P60">
        <f t="shared" si="5"/>
        <v>0</v>
      </c>
      <c r="Q60">
        <f t="shared" si="5"/>
        <v>0</v>
      </c>
      <c r="R60">
        <f t="shared" si="5"/>
        <v>0</v>
      </c>
      <c r="S60">
        <f t="shared" si="5"/>
        <v>0</v>
      </c>
      <c r="T60">
        <f t="shared" si="5"/>
        <v>0</v>
      </c>
      <c r="U60">
        <f t="shared" si="5"/>
        <v>0</v>
      </c>
      <c r="V60">
        <f t="shared" si="5"/>
        <v>0</v>
      </c>
      <c r="W60">
        <f t="shared" si="5"/>
        <v>0</v>
      </c>
      <c r="X60">
        <f t="shared" si="5"/>
        <v>0</v>
      </c>
      <c r="Y60">
        <f t="shared" si="5"/>
        <v>0</v>
      </c>
      <c r="Z60">
        <f t="shared" si="5"/>
        <v>0</v>
      </c>
      <c r="AA60">
        <f t="shared" si="5"/>
        <v>0</v>
      </c>
      <c r="AB60">
        <f t="shared" si="3"/>
        <v>0</v>
      </c>
      <c r="AC60">
        <f t="shared" si="3"/>
        <v>0</v>
      </c>
      <c r="AD60">
        <f t="shared" si="3"/>
        <v>0</v>
      </c>
      <c r="AE60">
        <f t="shared" si="3"/>
        <v>0</v>
      </c>
    </row>
    <row r="61" spans="13:31" x14ac:dyDescent="0.25">
      <c r="M61">
        <f t="shared" si="5"/>
        <v>0</v>
      </c>
      <c r="N61">
        <f t="shared" si="5"/>
        <v>0</v>
      </c>
      <c r="O61">
        <f t="shared" si="5"/>
        <v>0</v>
      </c>
      <c r="P61">
        <f t="shared" si="5"/>
        <v>0</v>
      </c>
      <c r="Q61">
        <f t="shared" si="5"/>
        <v>0</v>
      </c>
      <c r="R61">
        <f t="shared" si="5"/>
        <v>0</v>
      </c>
      <c r="S61">
        <f t="shared" si="5"/>
        <v>0</v>
      </c>
      <c r="T61">
        <f t="shared" si="5"/>
        <v>0</v>
      </c>
      <c r="U61">
        <f t="shared" si="5"/>
        <v>0</v>
      </c>
      <c r="V61">
        <f t="shared" si="5"/>
        <v>0</v>
      </c>
      <c r="W61">
        <f t="shared" si="5"/>
        <v>0</v>
      </c>
      <c r="X61">
        <f t="shared" si="5"/>
        <v>0</v>
      </c>
      <c r="Y61">
        <f t="shared" si="5"/>
        <v>0</v>
      </c>
      <c r="Z61">
        <f t="shared" si="5"/>
        <v>0</v>
      </c>
      <c r="AA61">
        <f t="shared" si="5"/>
        <v>0</v>
      </c>
      <c r="AB61">
        <f t="shared" si="3"/>
        <v>0</v>
      </c>
      <c r="AC61">
        <f t="shared" si="3"/>
        <v>0</v>
      </c>
      <c r="AD61">
        <f t="shared" si="3"/>
        <v>0</v>
      </c>
      <c r="AE61">
        <f t="shared" si="3"/>
        <v>0</v>
      </c>
    </row>
    <row r="62" spans="13:31" x14ac:dyDescent="0.25">
      <c r="M62">
        <f t="shared" si="5"/>
        <v>0</v>
      </c>
      <c r="N62">
        <f t="shared" si="5"/>
        <v>0</v>
      </c>
      <c r="O62">
        <f t="shared" si="5"/>
        <v>0</v>
      </c>
      <c r="P62">
        <f t="shared" si="5"/>
        <v>0</v>
      </c>
      <c r="Q62">
        <f t="shared" si="5"/>
        <v>0</v>
      </c>
      <c r="R62">
        <f t="shared" si="5"/>
        <v>0</v>
      </c>
      <c r="S62">
        <f t="shared" si="5"/>
        <v>0</v>
      </c>
      <c r="T62">
        <f t="shared" si="5"/>
        <v>0</v>
      </c>
      <c r="U62">
        <f t="shared" si="5"/>
        <v>0</v>
      </c>
      <c r="V62">
        <f t="shared" si="5"/>
        <v>0</v>
      </c>
      <c r="W62">
        <f t="shared" si="5"/>
        <v>0</v>
      </c>
      <c r="X62">
        <f t="shared" si="5"/>
        <v>0</v>
      </c>
      <c r="Y62">
        <f t="shared" si="5"/>
        <v>0</v>
      </c>
      <c r="Z62">
        <f t="shared" si="5"/>
        <v>0</v>
      </c>
      <c r="AA62">
        <f t="shared" si="5"/>
        <v>0</v>
      </c>
      <c r="AB62">
        <f t="shared" si="3"/>
        <v>0</v>
      </c>
      <c r="AC62">
        <f t="shared" si="3"/>
        <v>0</v>
      </c>
      <c r="AD62">
        <f t="shared" si="3"/>
        <v>0</v>
      </c>
      <c r="AE62">
        <f t="shared" si="3"/>
        <v>0</v>
      </c>
    </row>
    <row r="63" spans="13:31" x14ac:dyDescent="0.25">
      <c r="M63">
        <f t="shared" si="5"/>
        <v>0</v>
      </c>
      <c r="N63">
        <f t="shared" si="5"/>
        <v>0</v>
      </c>
      <c r="O63">
        <f t="shared" si="5"/>
        <v>0</v>
      </c>
      <c r="P63">
        <f t="shared" si="5"/>
        <v>0</v>
      </c>
      <c r="Q63">
        <f t="shared" si="5"/>
        <v>0</v>
      </c>
      <c r="R63">
        <f t="shared" si="5"/>
        <v>0</v>
      </c>
      <c r="S63">
        <f t="shared" si="5"/>
        <v>0</v>
      </c>
      <c r="T63">
        <f t="shared" si="5"/>
        <v>0</v>
      </c>
      <c r="U63">
        <f t="shared" si="5"/>
        <v>0</v>
      </c>
      <c r="V63">
        <f t="shared" si="5"/>
        <v>0</v>
      </c>
      <c r="W63">
        <f t="shared" si="5"/>
        <v>0</v>
      </c>
      <c r="X63">
        <f t="shared" si="5"/>
        <v>0</v>
      </c>
      <c r="Y63">
        <f t="shared" si="5"/>
        <v>0</v>
      </c>
      <c r="Z63">
        <f t="shared" si="5"/>
        <v>0</v>
      </c>
      <c r="AA63">
        <f t="shared" si="5"/>
        <v>0</v>
      </c>
      <c r="AB63">
        <f t="shared" si="3"/>
        <v>0</v>
      </c>
      <c r="AC63">
        <f t="shared" si="3"/>
        <v>0</v>
      </c>
      <c r="AD63">
        <f t="shared" si="3"/>
        <v>0</v>
      </c>
      <c r="AE63">
        <f t="shared" si="3"/>
        <v>0</v>
      </c>
    </row>
    <row r="64" spans="13:31" x14ac:dyDescent="0.25">
      <c r="M64">
        <f t="shared" si="5"/>
        <v>0</v>
      </c>
      <c r="N64">
        <f t="shared" si="5"/>
        <v>0</v>
      </c>
      <c r="O64">
        <f t="shared" si="5"/>
        <v>0</v>
      </c>
      <c r="P64">
        <f t="shared" si="5"/>
        <v>0</v>
      </c>
      <c r="Q64">
        <f t="shared" si="5"/>
        <v>0</v>
      </c>
      <c r="R64">
        <f t="shared" si="5"/>
        <v>0</v>
      </c>
      <c r="S64">
        <f t="shared" si="5"/>
        <v>0</v>
      </c>
      <c r="T64">
        <f t="shared" si="5"/>
        <v>0</v>
      </c>
      <c r="U64">
        <f t="shared" si="5"/>
        <v>0</v>
      </c>
      <c r="V64">
        <f t="shared" si="5"/>
        <v>0</v>
      </c>
      <c r="W64">
        <f t="shared" si="5"/>
        <v>0</v>
      </c>
      <c r="X64">
        <f t="shared" si="5"/>
        <v>0</v>
      </c>
      <c r="Y64">
        <f t="shared" si="5"/>
        <v>0</v>
      </c>
      <c r="Z64">
        <f t="shared" si="5"/>
        <v>0</v>
      </c>
      <c r="AA64">
        <f t="shared" si="5"/>
        <v>0</v>
      </c>
      <c r="AB64">
        <f t="shared" si="3"/>
        <v>0</v>
      </c>
      <c r="AC64">
        <f t="shared" si="3"/>
        <v>0</v>
      </c>
      <c r="AD64">
        <f t="shared" si="3"/>
        <v>0</v>
      </c>
      <c r="AE64">
        <f t="shared" si="3"/>
        <v>0</v>
      </c>
    </row>
    <row r="65" spans="13:31" x14ac:dyDescent="0.25">
      <c r="M65">
        <f t="shared" si="5"/>
        <v>0</v>
      </c>
      <c r="N65">
        <f t="shared" si="5"/>
        <v>0</v>
      </c>
      <c r="O65">
        <f t="shared" si="5"/>
        <v>0</v>
      </c>
      <c r="P65">
        <f t="shared" si="5"/>
        <v>0</v>
      </c>
      <c r="Q65">
        <f t="shared" si="5"/>
        <v>0</v>
      </c>
      <c r="R65">
        <f t="shared" si="5"/>
        <v>0</v>
      </c>
      <c r="S65">
        <f t="shared" si="5"/>
        <v>0</v>
      </c>
      <c r="T65">
        <f t="shared" si="5"/>
        <v>0</v>
      </c>
      <c r="U65">
        <f t="shared" si="5"/>
        <v>0</v>
      </c>
      <c r="V65">
        <f t="shared" si="5"/>
        <v>0</v>
      </c>
      <c r="W65">
        <f t="shared" si="5"/>
        <v>0</v>
      </c>
      <c r="X65">
        <f t="shared" si="5"/>
        <v>0</v>
      </c>
      <c r="Y65">
        <f t="shared" si="5"/>
        <v>0</v>
      </c>
      <c r="Z65">
        <f t="shared" si="5"/>
        <v>0</v>
      </c>
      <c r="AA65">
        <f t="shared" si="5"/>
        <v>0</v>
      </c>
      <c r="AB65">
        <f t="shared" si="3"/>
        <v>0</v>
      </c>
      <c r="AC65">
        <f t="shared" si="3"/>
        <v>0</v>
      </c>
      <c r="AD65">
        <f t="shared" si="3"/>
        <v>0</v>
      </c>
      <c r="AE65">
        <f t="shared" si="3"/>
        <v>0</v>
      </c>
    </row>
    <row r="66" spans="13:31" x14ac:dyDescent="0.25">
      <c r="M66">
        <f t="shared" si="5"/>
        <v>0</v>
      </c>
      <c r="N66">
        <f t="shared" si="5"/>
        <v>0</v>
      </c>
      <c r="O66">
        <f t="shared" si="5"/>
        <v>0</v>
      </c>
      <c r="P66">
        <f t="shared" si="5"/>
        <v>0</v>
      </c>
      <c r="Q66">
        <f t="shared" si="5"/>
        <v>0</v>
      </c>
      <c r="R66">
        <f t="shared" si="5"/>
        <v>0</v>
      </c>
      <c r="S66">
        <f t="shared" si="5"/>
        <v>0</v>
      </c>
      <c r="T66">
        <f t="shared" si="5"/>
        <v>0</v>
      </c>
      <c r="U66">
        <f t="shared" si="5"/>
        <v>0</v>
      </c>
      <c r="V66">
        <f t="shared" si="5"/>
        <v>0</v>
      </c>
      <c r="W66">
        <f t="shared" si="5"/>
        <v>0</v>
      </c>
      <c r="X66">
        <f t="shared" si="5"/>
        <v>0</v>
      </c>
      <c r="Y66">
        <f t="shared" si="5"/>
        <v>0</v>
      </c>
      <c r="Z66">
        <f t="shared" si="5"/>
        <v>0</v>
      </c>
      <c r="AA66">
        <f t="shared" si="5"/>
        <v>0</v>
      </c>
      <c r="AB66">
        <f t="shared" si="3"/>
        <v>0</v>
      </c>
      <c r="AC66">
        <f t="shared" si="3"/>
        <v>0</v>
      </c>
      <c r="AD66">
        <f t="shared" si="3"/>
        <v>0</v>
      </c>
      <c r="AE66">
        <f t="shared" si="3"/>
        <v>0</v>
      </c>
    </row>
    <row r="67" spans="13:31" x14ac:dyDescent="0.25">
      <c r="M67">
        <f t="shared" ref="M67:AB83" si="6">IF($D67=M$1,$E67,0)</f>
        <v>0</v>
      </c>
      <c r="N67">
        <f t="shared" si="6"/>
        <v>0</v>
      </c>
      <c r="O67">
        <f t="shared" si="6"/>
        <v>0</v>
      </c>
      <c r="P67">
        <f t="shared" si="6"/>
        <v>0</v>
      </c>
      <c r="Q67">
        <f t="shared" si="6"/>
        <v>0</v>
      </c>
      <c r="R67">
        <f t="shared" si="6"/>
        <v>0</v>
      </c>
      <c r="S67">
        <f t="shared" si="6"/>
        <v>0</v>
      </c>
      <c r="T67">
        <f t="shared" si="6"/>
        <v>0</v>
      </c>
      <c r="U67">
        <f t="shared" si="6"/>
        <v>0</v>
      </c>
      <c r="V67">
        <f t="shared" si="6"/>
        <v>0</v>
      </c>
      <c r="W67">
        <f t="shared" si="6"/>
        <v>0</v>
      </c>
      <c r="X67">
        <f t="shared" si="6"/>
        <v>0</v>
      </c>
      <c r="Y67">
        <f t="shared" si="6"/>
        <v>0</v>
      </c>
      <c r="Z67">
        <f t="shared" si="6"/>
        <v>0</v>
      </c>
      <c r="AA67">
        <f t="shared" si="6"/>
        <v>0</v>
      </c>
      <c r="AB67">
        <f t="shared" si="3"/>
        <v>0</v>
      </c>
      <c r="AC67">
        <f t="shared" si="3"/>
        <v>0</v>
      </c>
      <c r="AD67">
        <f t="shared" si="3"/>
        <v>0</v>
      </c>
      <c r="AE67">
        <f t="shared" si="3"/>
        <v>0</v>
      </c>
    </row>
    <row r="68" spans="13:31" x14ac:dyDescent="0.25">
      <c r="M68">
        <f t="shared" si="6"/>
        <v>0</v>
      </c>
      <c r="N68">
        <f t="shared" si="6"/>
        <v>0</v>
      </c>
      <c r="O68">
        <f t="shared" si="6"/>
        <v>0</v>
      </c>
      <c r="P68">
        <f t="shared" si="6"/>
        <v>0</v>
      </c>
      <c r="Q68">
        <f t="shared" si="6"/>
        <v>0</v>
      </c>
      <c r="R68">
        <f t="shared" si="6"/>
        <v>0</v>
      </c>
      <c r="S68">
        <f t="shared" si="6"/>
        <v>0</v>
      </c>
      <c r="T68">
        <f t="shared" si="6"/>
        <v>0</v>
      </c>
      <c r="U68">
        <f t="shared" si="6"/>
        <v>0</v>
      </c>
      <c r="V68">
        <f t="shared" si="6"/>
        <v>0</v>
      </c>
      <c r="W68">
        <f t="shared" si="6"/>
        <v>0</v>
      </c>
      <c r="X68">
        <f t="shared" si="6"/>
        <v>0</v>
      </c>
      <c r="Y68">
        <f t="shared" si="6"/>
        <v>0</v>
      </c>
      <c r="Z68">
        <f t="shared" si="6"/>
        <v>0</v>
      </c>
      <c r="AA68">
        <f t="shared" si="6"/>
        <v>0</v>
      </c>
      <c r="AB68">
        <f t="shared" si="3"/>
        <v>0</v>
      </c>
      <c r="AC68">
        <f t="shared" si="3"/>
        <v>0</v>
      </c>
      <c r="AD68">
        <f t="shared" si="3"/>
        <v>0</v>
      </c>
      <c r="AE68">
        <f t="shared" si="3"/>
        <v>0</v>
      </c>
    </row>
    <row r="69" spans="13:31" x14ac:dyDescent="0.25">
      <c r="M69">
        <f t="shared" si="6"/>
        <v>0</v>
      </c>
      <c r="N69">
        <f t="shared" si="6"/>
        <v>0</v>
      </c>
      <c r="O69">
        <f t="shared" si="6"/>
        <v>0</v>
      </c>
      <c r="P69">
        <f t="shared" si="6"/>
        <v>0</v>
      </c>
      <c r="Q69">
        <f t="shared" si="6"/>
        <v>0</v>
      </c>
      <c r="R69">
        <f t="shared" si="6"/>
        <v>0</v>
      </c>
      <c r="S69">
        <f t="shared" si="6"/>
        <v>0</v>
      </c>
      <c r="T69">
        <f t="shared" si="6"/>
        <v>0</v>
      </c>
      <c r="U69">
        <f t="shared" si="6"/>
        <v>0</v>
      </c>
      <c r="V69">
        <f t="shared" si="6"/>
        <v>0</v>
      </c>
      <c r="W69">
        <f t="shared" si="6"/>
        <v>0</v>
      </c>
      <c r="X69">
        <f t="shared" si="6"/>
        <v>0</v>
      </c>
      <c r="Y69">
        <f t="shared" si="6"/>
        <v>0</v>
      </c>
      <c r="Z69">
        <f t="shared" si="6"/>
        <v>0</v>
      </c>
      <c r="AA69">
        <f t="shared" si="6"/>
        <v>0</v>
      </c>
      <c r="AB69">
        <f t="shared" si="3"/>
        <v>0</v>
      </c>
      <c r="AC69">
        <f t="shared" si="3"/>
        <v>0</v>
      </c>
      <c r="AD69">
        <f t="shared" si="3"/>
        <v>0</v>
      </c>
      <c r="AE69">
        <f t="shared" si="3"/>
        <v>0</v>
      </c>
    </row>
    <row r="70" spans="13:31" x14ac:dyDescent="0.25">
      <c r="M70">
        <f t="shared" si="6"/>
        <v>0</v>
      </c>
      <c r="N70">
        <f t="shared" si="6"/>
        <v>0</v>
      </c>
      <c r="O70">
        <f t="shared" si="6"/>
        <v>0</v>
      </c>
      <c r="P70">
        <f t="shared" si="6"/>
        <v>0</v>
      </c>
      <c r="Q70">
        <f t="shared" si="6"/>
        <v>0</v>
      </c>
      <c r="R70">
        <f t="shared" si="6"/>
        <v>0</v>
      </c>
      <c r="S70">
        <f t="shared" si="6"/>
        <v>0</v>
      </c>
      <c r="T70">
        <f t="shared" si="6"/>
        <v>0</v>
      </c>
      <c r="U70">
        <f t="shared" si="6"/>
        <v>0</v>
      </c>
      <c r="V70">
        <f t="shared" si="6"/>
        <v>0</v>
      </c>
      <c r="W70">
        <f t="shared" si="6"/>
        <v>0</v>
      </c>
      <c r="X70">
        <f t="shared" si="6"/>
        <v>0</v>
      </c>
      <c r="Y70">
        <f t="shared" si="6"/>
        <v>0</v>
      </c>
      <c r="Z70">
        <f t="shared" si="6"/>
        <v>0</v>
      </c>
      <c r="AA70">
        <f t="shared" si="6"/>
        <v>0</v>
      </c>
      <c r="AB70">
        <f t="shared" si="3"/>
        <v>0</v>
      </c>
      <c r="AC70">
        <f t="shared" si="3"/>
        <v>0</v>
      </c>
      <c r="AD70">
        <f t="shared" si="3"/>
        <v>0</v>
      </c>
      <c r="AE70">
        <f t="shared" si="3"/>
        <v>0</v>
      </c>
    </row>
    <row r="71" spans="13:31" x14ac:dyDescent="0.25">
      <c r="M71">
        <f t="shared" si="6"/>
        <v>0</v>
      </c>
      <c r="N71">
        <f t="shared" si="6"/>
        <v>0</v>
      </c>
      <c r="O71">
        <f t="shared" si="6"/>
        <v>0</v>
      </c>
      <c r="P71">
        <f t="shared" si="6"/>
        <v>0</v>
      </c>
      <c r="Q71">
        <f t="shared" si="6"/>
        <v>0</v>
      </c>
      <c r="R71">
        <f t="shared" si="6"/>
        <v>0</v>
      </c>
      <c r="S71">
        <f t="shared" si="6"/>
        <v>0</v>
      </c>
      <c r="T71">
        <f t="shared" si="6"/>
        <v>0</v>
      </c>
      <c r="U71">
        <f t="shared" si="6"/>
        <v>0</v>
      </c>
      <c r="V71">
        <f t="shared" si="6"/>
        <v>0</v>
      </c>
      <c r="W71">
        <f t="shared" si="6"/>
        <v>0</v>
      </c>
      <c r="X71">
        <f t="shared" si="6"/>
        <v>0</v>
      </c>
      <c r="Y71">
        <f t="shared" si="6"/>
        <v>0</v>
      </c>
      <c r="Z71">
        <f t="shared" si="6"/>
        <v>0</v>
      </c>
      <c r="AA71">
        <f t="shared" si="6"/>
        <v>0</v>
      </c>
      <c r="AB71">
        <f t="shared" si="3"/>
        <v>0</v>
      </c>
      <c r="AC71">
        <f t="shared" si="3"/>
        <v>0</v>
      </c>
      <c r="AD71">
        <f t="shared" si="3"/>
        <v>0</v>
      </c>
      <c r="AE71">
        <f t="shared" si="3"/>
        <v>0</v>
      </c>
    </row>
    <row r="72" spans="13:31" x14ac:dyDescent="0.25">
      <c r="M72">
        <f t="shared" si="6"/>
        <v>0</v>
      </c>
      <c r="N72">
        <f t="shared" si="6"/>
        <v>0</v>
      </c>
      <c r="O72">
        <f t="shared" si="6"/>
        <v>0</v>
      </c>
      <c r="P72">
        <f t="shared" si="6"/>
        <v>0</v>
      </c>
      <c r="Q72">
        <f t="shared" si="6"/>
        <v>0</v>
      </c>
      <c r="R72">
        <f t="shared" si="6"/>
        <v>0</v>
      </c>
      <c r="S72">
        <f t="shared" si="6"/>
        <v>0</v>
      </c>
      <c r="T72">
        <f t="shared" si="6"/>
        <v>0</v>
      </c>
      <c r="U72">
        <f t="shared" si="6"/>
        <v>0</v>
      </c>
      <c r="V72">
        <f t="shared" si="6"/>
        <v>0</v>
      </c>
      <c r="W72">
        <f t="shared" si="6"/>
        <v>0</v>
      </c>
      <c r="X72">
        <f t="shared" si="6"/>
        <v>0</v>
      </c>
      <c r="Y72">
        <f t="shared" si="6"/>
        <v>0</v>
      </c>
      <c r="Z72">
        <f t="shared" si="6"/>
        <v>0</v>
      </c>
      <c r="AA72">
        <f t="shared" si="6"/>
        <v>0</v>
      </c>
      <c r="AB72">
        <f t="shared" si="3"/>
        <v>0</v>
      </c>
      <c r="AC72">
        <f t="shared" si="3"/>
        <v>0</v>
      </c>
      <c r="AD72">
        <f t="shared" si="3"/>
        <v>0</v>
      </c>
      <c r="AE72">
        <f t="shared" si="3"/>
        <v>0</v>
      </c>
    </row>
    <row r="73" spans="13:31" x14ac:dyDescent="0.25">
      <c r="M73">
        <f t="shared" si="6"/>
        <v>0</v>
      </c>
      <c r="N73">
        <f t="shared" si="6"/>
        <v>0</v>
      </c>
      <c r="O73">
        <f t="shared" si="6"/>
        <v>0</v>
      </c>
      <c r="P73">
        <f t="shared" si="6"/>
        <v>0</v>
      </c>
      <c r="Q73">
        <f t="shared" si="6"/>
        <v>0</v>
      </c>
      <c r="R73">
        <f t="shared" si="6"/>
        <v>0</v>
      </c>
      <c r="S73">
        <f t="shared" si="6"/>
        <v>0</v>
      </c>
      <c r="T73">
        <f t="shared" si="6"/>
        <v>0</v>
      </c>
      <c r="U73">
        <f t="shared" si="6"/>
        <v>0</v>
      </c>
      <c r="V73">
        <f t="shared" si="6"/>
        <v>0</v>
      </c>
      <c r="W73">
        <f t="shared" si="6"/>
        <v>0</v>
      </c>
      <c r="X73">
        <f t="shared" si="6"/>
        <v>0</v>
      </c>
      <c r="Y73">
        <f t="shared" si="6"/>
        <v>0</v>
      </c>
      <c r="Z73">
        <f t="shared" si="6"/>
        <v>0</v>
      </c>
      <c r="AA73">
        <f t="shared" si="6"/>
        <v>0</v>
      </c>
      <c r="AB73">
        <f t="shared" si="3"/>
        <v>0</v>
      </c>
      <c r="AC73">
        <f t="shared" si="3"/>
        <v>0</v>
      </c>
      <c r="AD73">
        <f t="shared" si="3"/>
        <v>0</v>
      </c>
      <c r="AE73">
        <f t="shared" si="3"/>
        <v>0</v>
      </c>
    </row>
    <row r="74" spans="13:31" x14ac:dyDescent="0.25">
      <c r="M74">
        <f t="shared" si="6"/>
        <v>0</v>
      </c>
      <c r="N74">
        <f t="shared" si="6"/>
        <v>0</v>
      </c>
      <c r="O74">
        <f t="shared" si="6"/>
        <v>0</v>
      </c>
      <c r="P74">
        <f t="shared" si="6"/>
        <v>0</v>
      </c>
      <c r="Q74">
        <f t="shared" si="6"/>
        <v>0</v>
      </c>
      <c r="R74">
        <f t="shared" si="6"/>
        <v>0</v>
      </c>
      <c r="S74">
        <f t="shared" si="6"/>
        <v>0</v>
      </c>
      <c r="T74">
        <f t="shared" si="6"/>
        <v>0</v>
      </c>
      <c r="U74">
        <f t="shared" si="6"/>
        <v>0</v>
      </c>
      <c r="V74">
        <f t="shared" si="6"/>
        <v>0</v>
      </c>
      <c r="W74">
        <f t="shared" si="6"/>
        <v>0</v>
      </c>
      <c r="X74">
        <f t="shared" si="6"/>
        <v>0</v>
      </c>
      <c r="Y74">
        <f t="shared" si="6"/>
        <v>0</v>
      </c>
      <c r="Z74">
        <f t="shared" si="6"/>
        <v>0</v>
      </c>
      <c r="AA74">
        <f t="shared" si="6"/>
        <v>0</v>
      </c>
      <c r="AB74">
        <f t="shared" si="3"/>
        <v>0</v>
      </c>
      <c r="AC74">
        <f t="shared" si="3"/>
        <v>0</v>
      </c>
      <c r="AD74">
        <f t="shared" si="3"/>
        <v>0</v>
      </c>
      <c r="AE74">
        <f t="shared" si="3"/>
        <v>0</v>
      </c>
    </row>
    <row r="75" spans="13:31" x14ac:dyDescent="0.25">
      <c r="M75">
        <f t="shared" si="6"/>
        <v>0</v>
      </c>
      <c r="N75">
        <f t="shared" si="6"/>
        <v>0</v>
      </c>
      <c r="O75">
        <f t="shared" si="6"/>
        <v>0</v>
      </c>
      <c r="P75">
        <f t="shared" si="6"/>
        <v>0</v>
      </c>
      <c r="Q75">
        <f t="shared" si="6"/>
        <v>0</v>
      </c>
      <c r="R75">
        <f t="shared" si="6"/>
        <v>0</v>
      </c>
      <c r="S75">
        <f t="shared" si="6"/>
        <v>0</v>
      </c>
      <c r="T75">
        <f t="shared" si="6"/>
        <v>0</v>
      </c>
      <c r="U75">
        <f t="shared" si="6"/>
        <v>0</v>
      </c>
      <c r="V75">
        <f t="shared" si="6"/>
        <v>0</v>
      </c>
      <c r="W75">
        <f t="shared" si="6"/>
        <v>0</v>
      </c>
      <c r="X75">
        <f t="shared" si="6"/>
        <v>0</v>
      </c>
      <c r="Y75">
        <f t="shared" si="6"/>
        <v>0</v>
      </c>
      <c r="Z75">
        <f t="shared" si="6"/>
        <v>0</v>
      </c>
      <c r="AA75">
        <f t="shared" si="6"/>
        <v>0</v>
      </c>
      <c r="AB75">
        <f t="shared" si="3"/>
        <v>0</v>
      </c>
      <c r="AC75">
        <f t="shared" si="3"/>
        <v>0</v>
      </c>
      <c r="AD75">
        <f t="shared" si="3"/>
        <v>0</v>
      </c>
      <c r="AE75">
        <f t="shared" si="3"/>
        <v>0</v>
      </c>
    </row>
    <row r="76" spans="13:31" x14ac:dyDescent="0.25">
      <c r="M76">
        <f t="shared" si="6"/>
        <v>0</v>
      </c>
      <c r="N76">
        <f t="shared" si="6"/>
        <v>0</v>
      </c>
      <c r="O76">
        <f t="shared" si="6"/>
        <v>0</v>
      </c>
      <c r="P76">
        <f t="shared" si="6"/>
        <v>0</v>
      </c>
      <c r="Q76">
        <f t="shared" si="6"/>
        <v>0</v>
      </c>
      <c r="R76">
        <f t="shared" si="6"/>
        <v>0</v>
      </c>
      <c r="S76">
        <f t="shared" si="6"/>
        <v>0</v>
      </c>
      <c r="T76">
        <f t="shared" si="6"/>
        <v>0</v>
      </c>
      <c r="U76">
        <f t="shared" si="6"/>
        <v>0</v>
      </c>
      <c r="V76">
        <f t="shared" si="6"/>
        <v>0</v>
      </c>
      <c r="W76">
        <f t="shared" si="6"/>
        <v>0</v>
      </c>
      <c r="X76">
        <f t="shared" si="6"/>
        <v>0</v>
      </c>
      <c r="Y76">
        <f t="shared" si="6"/>
        <v>0</v>
      </c>
      <c r="Z76">
        <f t="shared" si="6"/>
        <v>0</v>
      </c>
      <c r="AA76">
        <f t="shared" si="6"/>
        <v>0</v>
      </c>
      <c r="AB76">
        <f t="shared" si="3"/>
        <v>0</v>
      </c>
      <c r="AC76">
        <f t="shared" si="3"/>
        <v>0</v>
      </c>
      <c r="AD76">
        <f t="shared" si="3"/>
        <v>0</v>
      </c>
      <c r="AE76">
        <f t="shared" si="3"/>
        <v>0</v>
      </c>
    </row>
    <row r="77" spans="13:31" x14ac:dyDescent="0.25">
      <c r="M77">
        <f t="shared" si="6"/>
        <v>0</v>
      </c>
      <c r="N77">
        <f t="shared" si="6"/>
        <v>0</v>
      </c>
      <c r="O77">
        <f t="shared" si="6"/>
        <v>0</v>
      </c>
      <c r="P77">
        <f t="shared" si="6"/>
        <v>0</v>
      </c>
      <c r="Q77">
        <f t="shared" si="6"/>
        <v>0</v>
      </c>
      <c r="R77">
        <f t="shared" si="6"/>
        <v>0</v>
      </c>
      <c r="S77">
        <f t="shared" si="6"/>
        <v>0</v>
      </c>
      <c r="T77">
        <f t="shared" si="6"/>
        <v>0</v>
      </c>
      <c r="U77">
        <f t="shared" si="6"/>
        <v>0</v>
      </c>
      <c r="V77">
        <f t="shared" si="6"/>
        <v>0</v>
      </c>
      <c r="W77">
        <f t="shared" si="6"/>
        <v>0</v>
      </c>
      <c r="X77">
        <f t="shared" si="6"/>
        <v>0</v>
      </c>
      <c r="Y77">
        <f t="shared" si="6"/>
        <v>0</v>
      </c>
      <c r="Z77">
        <f t="shared" si="6"/>
        <v>0</v>
      </c>
      <c r="AA77">
        <f t="shared" si="6"/>
        <v>0</v>
      </c>
      <c r="AB77">
        <f t="shared" si="3"/>
        <v>0</v>
      </c>
      <c r="AC77">
        <f t="shared" si="3"/>
        <v>0</v>
      </c>
      <c r="AD77">
        <f t="shared" si="3"/>
        <v>0</v>
      </c>
      <c r="AE77">
        <f t="shared" si="3"/>
        <v>0</v>
      </c>
    </row>
    <row r="78" spans="13:31" x14ac:dyDescent="0.25">
      <c r="M78">
        <f t="shared" si="6"/>
        <v>0</v>
      </c>
      <c r="N78">
        <f t="shared" si="6"/>
        <v>0</v>
      </c>
      <c r="O78">
        <f t="shared" si="6"/>
        <v>0</v>
      </c>
      <c r="P78">
        <f t="shared" si="6"/>
        <v>0</v>
      </c>
      <c r="Q78">
        <f t="shared" si="6"/>
        <v>0</v>
      </c>
      <c r="R78">
        <f t="shared" si="6"/>
        <v>0</v>
      </c>
      <c r="S78">
        <f t="shared" si="6"/>
        <v>0</v>
      </c>
      <c r="T78">
        <f t="shared" si="6"/>
        <v>0</v>
      </c>
      <c r="U78">
        <f t="shared" si="6"/>
        <v>0</v>
      </c>
      <c r="V78">
        <f t="shared" si="6"/>
        <v>0</v>
      </c>
      <c r="W78">
        <f t="shared" si="6"/>
        <v>0</v>
      </c>
      <c r="X78">
        <f t="shared" si="6"/>
        <v>0</v>
      </c>
      <c r="Y78">
        <f t="shared" si="6"/>
        <v>0</v>
      </c>
      <c r="Z78">
        <f t="shared" si="6"/>
        <v>0</v>
      </c>
      <c r="AA78">
        <f t="shared" si="6"/>
        <v>0</v>
      </c>
      <c r="AB78">
        <f t="shared" si="3"/>
        <v>0</v>
      </c>
      <c r="AC78">
        <f t="shared" si="3"/>
        <v>0</v>
      </c>
      <c r="AD78">
        <f t="shared" si="3"/>
        <v>0</v>
      </c>
      <c r="AE78">
        <f t="shared" si="3"/>
        <v>0</v>
      </c>
    </row>
    <row r="79" spans="13:31" x14ac:dyDescent="0.25">
      <c r="M79">
        <f t="shared" si="6"/>
        <v>0</v>
      </c>
      <c r="N79">
        <f t="shared" si="6"/>
        <v>0</v>
      </c>
      <c r="O79">
        <f t="shared" si="6"/>
        <v>0</v>
      </c>
      <c r="P79">
        <f t="shared" si="6"/>
        <v>0</v>
      </c>
      <c r="Q79">
        <f t="shared" si="6"/>
        <v>0</v>
      </c>
      <c r="R79">
        <f t="shared" si="6"/>
        <v>0</v>
      </c>
      <c r="S79">
        <f t="shared" si="6"/>
        <v>0</v>
      </c>
      <c r="T79">
        <f t="shared" si="6"/>
        <v>0</v>
      </c>
      <c r="U79">
        <f t="shared" si="6"/>
        <v>0</v>
      </c>
      <c r="V79">
        <f t="shared" si="6"/>
        <v>0</v>
      </c>
      <c r="W79">
        <f t="shared" si="6"/>
        <v>0</v>
      </c>
      <c r="X79">
        <f t="shared" si="6"/>
        <v>0</v>
      </c>
      <c r="Y79">
        <f t="shared" si="6"/>
        <v>0</v>
      </c>
      <c r="Z79">
        <f t="shared" si="6"/>
        <v>0</v>
      </c>
      <c r="AA79">
        <f t="shared" si="6"/>
        <v>0</v>
      </c>
      <c r="AB79">
        <f t="shared" si="3"/>
        <v>0</v>
      </c>
      <c r="AC79">
        <f t="shared" si="3"/>
        <v>0</v>
      </c>
      <c r="AD79">
        <f t="shared" si="3"/>
        <v>0</v>
      </c>
      <c r="AE79">
        <f t="shared" si="3"/>
        <v>0</v>
      </c>
    </row>
    <row r="80" spans="13:31" x14ac:dyDescent="0.25">
      <c r="M80">
        <f t="shared" si="6"/>
        <v>0</v>
      </c>
      <c r="N80">
        <f t="shared" si="6"/>
        <v>0</v>
      </c>
      <c r="O80">
        <f t="shared" si="6"/>
        <v>0</v>
      </c>
      <c r="P80">
        <f t="shared" si="6"/>
        <v>0</v>
      </c>
      <c r="Q80">
        <f t="shared" si="6"/>
        <v>0</v>
      </c>
      <c r="R80">
        <f t="shared" si="6"/>
        <v>0</v>
      </c>
      <c r="S80">
        <f t="shared" si="6"/>
        <v>0</v>
      </c>
      <c r="T80">
        <f t="shared" si="6"/>
        <v>0</v>
      </c>
      <c r="U80">
        <f t="shared" si="6"/>
        <v>0</v>
      </c>
      <c r="V80">
        <f t="shared" si="6"/>
        <v>0</v>
      </c>
      <c r="W80">
        <f t="shared" si="6"/>
        <v>0</v>
      </c>
      <c r="X80">
        <f t="shared" si="6"/>
        <v>0</v>
      </c>
      <c r="Y80">
        <f t="shared" si="6"/>
        <v>0</v>
      </c>
      <c r="Z80">
        <f t="shared" si="6"/>
        <v>0</v>
      </c>
      <c r="AA80">
        <f t="shared" si="6"/>
        <v>0</v>
      </c>
      <c r="AB80">
        <f t="shared" si="3"/>
        <v>0</v>
      </c>
      <c r="AC80">
        <f t="shared" si="3"/>
        <v>0</v>
      </c>
      <c r="AD80">
        <f t="shared" si="3"/>
        <v>0</v>
      </c>
      <c r="AE80">
        <f t="shared" si="3"/>
        <v>0</v>
      </c>
    </row>
    <row r="81" spans="13:31" x14ac:dyDescent="0.25">
      <c r="M81">
        <f t="shared" si="6"/>
        <v>0</v>
      </c>
      <c r="N81">
        <f t="shared" si="6"/>
        <v>0</v>
      </c>
      <c r="O81">
        <f t="shared" si="6"/>
        <v>0</v>
      </c>
      <c r="P81">
        <f t="shared" si="6"/>
        <v>0</v>
      </c>
      <c r="Q81">
        <f t="shared" si="6"/>
        <v>0</v>
      </c>
      <c r="R81">
        <f t="shared" si="6"/>
        <v>0</v>
      </c>
      <c r="S81">
        <f t="shared" si="6"/>
        <v>0</v>
      </c>
      <c r="T81">
        <f t="shared" si="6"/>
        <v>0</v>
      </c>
      <c r="U81">
        <f t="shared" si="6"/>
        <v>0</v>
      </c>
      <c r="V81">
        <f t="shared" si="6"/>
        <v>0</v>
      </c>
      <c r="W81">
        <f t="shared" si="6"/>
        <v>0</v>
      </c>
      <c r="X81">
        <f t="shared" si="6"/>
        <v>0</v>
      </c>
      <c r="Y81">
        <f t="shared" si="6"/>
        <v>0</v>
      </c>
      <c r="Z81">
        <f t="shared" si="6"/>
        <v>0</v>
      </c>
      <c r="AA81">
        <f t="shared" si="6"/>
        <v>0</v>
      </c>
      <c r="AB81">
        <f t="shared" si="3"/>
        <v>0</v>
      </c>
      <c r="AC81">
        <f t="shared" si="3"/>
        <v>0</v>
      </c>
      <c r="AD81">
        <f t="shared" si="3"/>
        <v>0</v>
      </c>
      <c r="AE81">
        <f t="shared" si="3"/>
        <v>0</v>
      </c>
    </row>
    <row r="82" spans="13:31" x14ac:dyDescent="0.25">
      <c r="M82">
        <f t="shared" si="6"/>
        <v>0</v>
      </c>
      <c r="N82">
        <f t="shared" si="6"/>
        <v>0</v>
      </c>
      <c r="O82">
        <f t="shared" si="6"/>
        <v>0</v>
      </c>
      <c r="P82">
        <f t="shared" si="6"/>
        <v>0</v>
      </c>
      <c r="Q82">
        <f t="shared" si="6"/>
        <v>0</v>
      </c>
      <c r="R82">
        <f t="shared" si="6"/>
        <v>0</v>
      </c>
      <c r="S82">
        <f t="shared" si="6"/>
        <v>0</v>
      </c>
      <c r="T82">
        <f t="shared" si="6"/>
        <v>0</v>
      </c>
      <c r="U82">
        <f t="shared" si="6"/>
        <v>0</v>
      </c>
      <c r="V82">
        <f t="shared" si="6"/>
        <v>0</v>
      </c>
      <c r="W82">
        <f t="shared" si="6"/>
        <v>0</v>
      </c>
      <c r="X82">
        <f t="shared" si="6"/>
        <v>0</v>
      </c>
      <c r="Y82">
        <f t="shared" si="6"/>
        <v>0</v>
      </c>
      <c r="Z82">
        <f t="shared" si="6"/>
        <v>0</v>
      </c>
      <c r="AA82">
        <f t="shared" si="6"/>
        <v>0</v>
      </c>
      <c r="AB82">
        <f t="shared" si="6"/>
        <v>0</v>
      </c>
      <c r="AC82">
        <f t="shared" ref="AB82:AE145" si="7">IF($D82=AC$1,$E82,0)</f>
        <v>0</v>
      </c>
      <c r="AD82">
        <f t="shared" si="7"/>
        <v>0</v>
      </c>
      <c r="AE82">
        <f t="shared" si="7"/>
        <v>0</v>
      </c>
    </row>
    <row r="83" spans="13:31" x14ac:dyDescent="0.25">
      <c r="M83">
        <f t="shared" si="6"/>
        <v>0</v>
      </c>
      <c r="N83">
        <f t="shared" si="6"/>
        <v>0</v>
      </c>
      <c r="O83">
        <f t="shared" si="6"/>
        <v>0</v>
      </c>
      <c r="P83">
        <f t="shared" si="6"/>
        <v>0</v>
      </c>
      <c r="Q83">
        <f t="shared" si="6"/>
        <v>0</v>
      </c>
      <c r="R83">
        <f t="shared" si="6"/>
        <v>0</v>
      </c>
      <c r="S83">
        <f t="shared" si="6"/>
        <v>0</v>
      </c>
      <c r="T83">
        <f t="shared" si="6"/>
        <v>0</v>
      </c>
      <c r="U83">
        <f t="shared" si="6"/>
        <v>0</v>
      </c>
      <c r="V83">
        <f t="shared" si="6"/>
        <v>0</v>
      </c>
      <c r="W83">
        <f t="shared" si="6"/>
        <v>0</v>
      </c>
      <c r="X83">
        <f t="shared" si="6"/>
        <v>0</v>
      </c>
      <c r="Y83">
        <f t="shared" si="6"/>
        <v>0</v>
      </c>
      <c r="Z83">
        <f t="shared" si="6"/>
        <v>0</v>
      </c>
      <c r="AA83">
        <f t="shared" ref="AA83" si="8">IF($D83=AA$1,$E83,0)</f>
        <v>0</v>
      </c>
      <c r="AB83">
        <f t="shared" si="7"/>
        <v>0</v>
      </c>
      <c r="AC83">
        <f t="shared" si="7"/>
        <v>0</v>
      </c>
      <c r="AD83">
        <f t="shared" si="7"/>
        <v>0</v>
      </c>
      <c r="AE83">
        <f t="shared" si="7"/>
        <v>0</v>
      </c>
    </row>
    <row r="84" spans="13:31" x14ac:dyDescent="0.25">
      <c r="M84">
        <f t="shared" ref="M84:AA100" si="9">IF($D84=M$1,$E84,0)</f>
        <v>0</v>
      </c>
      <c r="N84">
        <f t="shared" si="9"/>
        <v>0</v>
      </c>
      <c r="O84">
        <f t="shared" si="9"/>
        <v>0</v>
      </c>
      <c r="P84">
        <f t="shared" si="9"/>
        <v>0</v>
      </c>
      <c r="Q84">
        <f t="shared" si="9"/>
        <v>0</v>
      </c>
      <c r="R84">
        <f t="shared" si="9"/>
        <v>0</v>
      </c>
      <c r="S84">
        <f t="shared" si="9"/>
        <v>0</v>
      </c>
      <c r="T84">
        <f t="shared" si="9"/>
        <v>0</v>
      </c>
      <c r="U84">
        <f t="shared" si="9"/>
        <v>0</v>
      </c>
      <c r="V84">
        <f t="shared" si="9"/>
        <v>0</v>
      </c>
      <c r="W84">
        <f t="shared" si="9"/>
        <v>0</v>
      </c>
      <c r="X84">
        <f t="shared" si="9"/>
        <v>0</v>
      </c>
      <c r="Y84">
        <f t="shared" si="9"/>
        <v>0</v>
      </c>
      <c r="Z84">
        <f t="shared" si="9"/>
        <v>0</v>
      </c>
      <c r="AA84">
        <f t="shared" si="9"/>
        <v>0</v>
      </c>
      <c r="AB84">
        <f t="shared" si="7"/>
        <v>0</v>
      </c>
      <c r="AC84">
        <f t="shared" si="7"/>
        <v>0</v>
      </c>
      <c r="AD84">
        <f t="shared" si="7"/>
        <v>0</v>
      </c>
      <c r="AE84">
        <f t="shared" si="7"/>
        <v>0</v>
      </c>
    </row>
    <row r="85" spans="13:31" x14ac:dyDescent="0.25">
      <c r="M85">
        <f t="shared" si="9"/>
        <v>0</v>
      </c>
      <c r="N85">
        <f t="shared" si="9"/>
        <v>0</v>
      </c>
      <c r="O85">
        <f t="shared" si="9"/>
        <v>0</v>
      </c>
      <c r="P85">
        <f t="shared" si="9"/>
        <v>0</v>
      </c>
      <c r="Q85">
        <f t="shared" si="9"/>
        <v>0</v>
      </c>
      <c r="R85">
        <f t="shared" si="9"/>
        <v>0</v>
      </c>
      <c r="S85">
        <f t="shared" si="9"/>
        <v>0</v>
      </c>
      <c r="T85">
        <f t="shared" si="9"/>
        <v>0</v>
      </c>
      <c r="U85">
        <f t="shared" si="9"/>
        <v>0</v>
      </c>
      <c r="V85">
        <f t="shared" si="9"/>
        <v>0</v>
      </c>
      <c r="W85">
        <f t="shared" si="9"/>
        <v>0</v>
      </c>
      <c r="X85">
        <f t="shared" si="9"/>
        <v>0</v>
      </c>
      <c r="Y85">
        <f t="shared" si="9"/>
        <v>0</v>
      </c>
      <c r="Z85">
        <f t="shared" si="9"/>
        <v>0</v>
      </c>
      <c r="AA85">
        <f t="shared" si="9"/>
        <v>0</v>
      </c>
      <c r="AB85">
        <f t="shared" si="7"/>
        <v>0</v>
      </c>
      <c r="AC85">
        <f t="shared" si="7"/>
        <v>0</v>
      </c>
      <c r="AD85">
        <f t="shared" si="7"/>
        <v>0</v>
      </c>
      <c r="AE85">
        <f t="shared" si="7"/>
        <v>0</v>
      </c>
    </row>
    <row r="86" spans="13:31" x14ac:dyDescent="0.25">
      <c r="M86">
        <f t="shared" si="9"/>
        <v>0</v>
      </c>
      <c r="N86">
        <f t="shared" si="9"/>
        <v>0</v>
      </c>
      <c r="O86">
        <f t="shared" si="9"/>
        <v>0</v>
      </c>
      <c r="P86">
        <f t="shared" si="9"/>
        <v>0</v>
      </c>
      <c r="Q86">
        <f t="shared" si="9"/>
        <v>0</v>
      </c>
      <c r="R86">
        <f t="shared" si="9"/>
        <v>0</v>
      </c>
      <c r="S86">
        <f t="shared" si="9"/>
        <v>0</v>
      </c>
      <c r="T86">
        <f t="shared" si="9"/>
        <v>0</v>
      </c>
      <c r="U86">
        <f t="shared" si="9"/>
        <v>0</v>
      </c>
      <c r="V86">
        <f t="shared" si="9"/>
        <v>0</v>
      </c>
      <c r="W86">
        <f t="shared" si="9"/>
        <v>0</v>
      </c>
      <c r="X86">
        <f t="shared" si="9"/>
        <v>0</v>
      </c>
      <c r="Y86">
        <f t="shared" si="9"/>
        <v>0</v>
      </c>
      <c r="Z86">
        <f t="shared" si="9"/>
        <v>0</v>
      </c>
      <c r="AA86">
        <f t="shared" si="9"/>
        <v>0</v>
      </c>
      <c r="AB86">
        <f t="shared" si="7"/>
        <v>0</v>
      </c>
      <c r="AC86">
        <f t="shared" si="7"/>
        <v>0</v>
      </c>
      <c r="AD86">
        <f t="shared" si="7"/>
        <v>0</v>
      </c>
      <c r="AE86">
        <f t="shared" si="7"/>
        <v>0</v>
      </c>
    </row>
    <row r="87" spans="13:31" x14ac:dyDescent="0.25">
      <c r="M87">
        <f t="shared" si="9"/>
        <v>0</v>
      </c>
      <c r="N87">
        <f t="shared" si="9"/>
        <v>0</v>
      </c>
      <c r="O87">
        <f t="shared" si="9"/>
        <v>0</v>
      </c>
      <c r="P87">
        <f t="shared" si="9"/>
        <v>0</v>
      </c>
      <c r="Q87">
        <f t="shared" si="9"/>
        <v>0</v>
      </c>
      <c r="R87">
        <f t="shared" si="9"/>
        <v>0</v>
      </c>
      <c r="S87">
        <f t="shared" si="9"/>
        <v>0</v>
      </c>
      <c r="T87">
        <f t="shared" si="9"/>
        <v>0</v>
      </c>
      <c r="U87">
        <f t="shared" si="9"/>
        <v>0</v>
      </c>
      <c r="V87">
        <f t="shared" si="9"/>
        <v>0</v>
      </c>
      <c r="W87">
        <f t="shared" si="9"/>
        <v>0</v>
      </c>
      <c r="X87">
        <f t="shared" si="9"/>
        <v>0</v>
      </c>
      <c r="Y87">
        <f t="shared" si="9"/>
        <v>0</v>
      </c>
      <c r="Z87">
        <f t="shared" si="9"/>
        <v>0</v>
      </c>
      <c r="AA87">
        <f t="shared" si="9"/>
        <v>0</v>
      </c>
      <c r="AB87">
        <f t="shared" si="7"/>
        <v>0</v>
      </c>
      <c r="AC87">
        <f t="shared" si="7"/>
        <v>0</v>
      </c>
      <c r="AD87">
        <f t="shared" si="7"/>
        <v>0</v>
      </c>
      <c r="AE87">
        <f t="shared" si="7"/>
        <v>0</v>
      </c>
    </row>
    <row r="88" spans="13:31" x14ac:dyDescent="0.25">
      <c r="M88">
        <f t="shared" si="9"/>
        <v>0</v>
      </c>
      <c r="N88">
        <f t="shared" si="9"/>
        <v>0</v>
      </c>
      <c r="O88">
        <f t="shared" si="9"/>
        <v>0</v>
      </c>
      <c r="P88">
        <f t="shared" si="9"/>
        <v>0</v>
      </c>
      <c r="Q88">
        <f t="shared" si="9"/>
        <v>0</v>
      </c>
      <c r="R88">
        <f t="shared" si="9"/>
        <v>0</v>
      </c>
      <c r="S88">
        <f t="shared" si="9"/>
        <v>0</v>
      </c>
      <c r="T88">
        <f t="shared" si="9"/>
        <v>0</v>
      </c>
      <c r="U88">
        <f t="shared" si="9"/>
        <v>0</v>
      </c>
      <c r="V88">
        <f t="shared" si="9"/>
        <v>0</v>
      </c>
      <c r="W88">
        <f t="shared" si="9"/>
        <v>0</v>
      </c>
      <c r="X88">
        <f t="shared" si="9"/>
        <v>0</v>
      </c>
      <c r="Y88">
        <f t="shared" si="9"/>
        <v>0</v>
      </c>
      <c r="Z88">
        <f t="shared" si="9"/>
        <v>0</v>
      </c>
      <c r="AA88">
        <f t="shared" si="9"/>
        <v>0</v>
      </c>
      <c r="AB88">
        <f t="shared" si="7"/>
        <v>0</v>
      </c>
      <c r="AC88">
        <f t="shared" si="7"/>
        <v>0</v>
      </c>
      <c r="AD88">
        <f t="shared" si="7"/>
        <v>0</v>
      </c>
      <c r="AE88">
        <f t="shared" si="7"/>
        <v>0</v>
      </c>
    </row>
    <row r="89" spans="13:31" x14ac:dyDescent="0.25">
      <c r="M89">
        <f t="shared" si="9"/>
        <v>0</v>
      </c>
      <c r="N89">
        <f t="shared" si="9"/>
        <v>0</v>
      </c>
      <c r="O89">
        <f t="shared" si="9"/>
        <v>0</v>
      </c>
      <c r="P89">
        <f t="shared" si="9"/>
        <v>0</v>
      </c>
      <c r="Q89">
        <f t="shared" si="9"/>
        <v>0</v>
      </c>
      <c r="R89">
        <f t="shared" si="9"/>
        <v>0</v>
      </c>
      <c r="S89">
        <f t="shared" si="9"/>
        <v>0</v>
      </c>
      <c r="T89">
        <f t="shared" si="9"/>
        <v>0</v>
      </c>
      <c r="U89">
        <f t="shared" si="9"/>
        <v>0</v>
      </c>
      <c r="V89">
        <f t="shared" si="9"/>
        <v>0</v>
      </c>
      <c r="W89">
        <f t="shared" si="9"/>
        <v>0</v>
      </c>
      <c r="X89">
        <f t="shared" si="9"/>
        <v>0</v>
      </c>
      <c r="Y89">
        <f t="shared" si="9"/>
        <v>0</v>
      </c>
      <c r="Z89">
        <f t="shared" si="9"/>
        <v>0</v>
      </c>
      <c r="AA89">
        <f t="shared" si="9"/>
        <v>0</v>
      </c>
      <c r="AB89">
        <f t="shared" si="7"/>
        <v>0</v>
      </c>
      <c r="AC89">
        <f t="shared" si="7"/>
        <v>0</v>
      </c>
      <c r="AD89">
        <f t="shared" si="7"/>
        <v>0</v>
      </c>
      <c r="AE89">
        <f t="shared" si="7"/>
        <v>0</v>
      </c>
    </row>
    <row r="90" spans="13:31" x14ac:dyDescent="0.25">
      <c r="M90">
        <f t="shared" si="9"/>
        <v>0</v>
      </c>
      <c r="N90">
        <f t="shared" si="9"/>
        <v>0</v>
      </c>
      <c r="O90">
        <f t="shared" si="9"/>
        <v>0</v>
      </c>
      <c r="P90">
        <f t="shared" si="9"/>
        <v>0</v>
      </c>
      <c r="Q90">
        <f t="shared" si="9"/>
        <v>0</v>
      </c>
      <c r="R90">
        <f t="shared" si="9"/>
        <v>0</v>
      </c>
      <c r="S90">
        <f t="shared" si="9"/>
        <v>0</v>
      </c>
      <c r="T90">
        <f t="shared" si="9"/>
        <v>0</v>
      </c>
      <c r="U90">
        <f t="shared" si="9"/>
        <v>0</v>
      </c>
      <c r="V90">
        <f t="shared" si="9"/>
        <v>0</v>
      </c>
      <c r="W90">
        <f t="shared" si="9"/>
        <v>0</v>
      </c>
      <c r="X90">
        <f t="shared" si="9"/>
        <v>0</v>
      </c>
      <c r="Y90">
        <f t="shared" si="9"/>
        <v>0</v>
      </c>
      <c r="Z90">
        <f t="shared" si="9"/>
        <v>0</v>
      </c>
      <c r="AA90">
        <f t="shared" si="9"/>
        <v>0</v>
      </c>
      <c r="AB90">
        <f t="shared" si="7"/>
        <v>0</v>
      </c>
      <c r="AC90">
        <f t="shared" si="7"/>
        <v>0</v>
      </c>
      <c r="AD90">
        <f t="shared" si="7"/>
        <v>0</v>
      </c>
      <c r="AE90">
        <f t="shared" si="7"/>
        <v>0</v>
      </c>
    </row>
    <row r="91" spans="13:31" x14ac:dyDescent="0.25">
      <c r="M91">
        <f t="shared" si="9"/>
        <v>0</v>
      </c>
      <c r="N91">
        <f t="shared" si="9"/>
        <v>0</v>
      </c>
      <c r="O91">
        <f t="shared" si="9"/>
        <v>0</v>
      </c>
      <c r="P91">
        <f t="shared" si="9"/>
        <v>0</v>
      </c>
      <c r="Q91">
        <f t="shared" si="9"/>
        <v>0</v>
      </c>
      <c r="R91">
        <f t="shared" si="9"/>
        <v>0</v>
      </c>
      <c r="S91">
        <f t="shared" si="9"/>
        <v>0</v>
      </c>
      <c r="T91">
        <f t="shared" si="9"/>
        <v>0</v>
      </c>
      <c r="U91">
        <f t="shared" si="9"/>
        <v>0</v>
      </c>
      <c r="V91">
        <f t="shared" si="9"/>
        <v>0</v>
      </c>
      <c r="W91">
        <f t="shared" si="9"/>
        <v>0</v>
      </c>
      <c r="X91">
        <f t="shared" si="9"/>
        <v>0</v>
      </c>
      <c r="Y91">
        <f t="shared" si="9"/>
        <v>0</v>
      </c>
      <c r="Z91">
        <f t="shared" si="9"/>
        <v>0</v>
      </c>
      <c r="AA91">
        <f t="shared" si="9"/>
        <v>0</v>
      </c>
      <c r="AB91">
        <f t="shared" si="7"/>
        <v>0</v>
      </c>
      <c r="AC91">
        <f t="shared" si="7"/>
        <v>0</v>
      </c>
      <c r="AD91">
        <f t="shared" si="7"/>
        <v>0</v>
      </c>
      <c r="AE91">
        <f t="shared" si="7"/>
        <v>0</v>
      </c>
    </row>
    <row r="92" spans="13:31" x14ac:dyDescent="0.25">
      <c r="M92">
        <f t="shared" si="9"/>
        <v>0</v>
      </c>
      <c r="N92">
        <f t="shared" si="9"/>
        <v>0</v>
      </c>
      <c r="O92">
        <f t="shared" si="9"/>
        <v>0</v>
      </c>
      <c r="P92">
        <f t="shared" si="9"/>
        <v>0</v>
      </c>
      <c r="Q92">
        <f t="shared" si="9"/>
        <v>0</v>
      </c>
      <c r="R92">
        <f t="shared" si="9"/>
        <v>0</v>
      </c>
      <c r="S92">
        <f t="shared" si="9"/>
        <v>0</v>
      </c>
      <c r="T92">
        <f t="shared" si="9"/>
        <v>0</v>
      </c>
      <c r="U92">
        <f t="shared" si="9"/>
        <v>0</v>
      </c>
      <c r="V92">
        <f t="shared" si="9"/>
        <v>0</v>
      </c>
      <c r="W92">
        <f t="shared" si="9"/>
        <v>0</v>
      </c>
      <c r="X92">
        <f t="shared" si="9"/>
        <v>0</v>
      </c>
      <c r="Y92">
        <f t="shared" si="9"/>
        <v>0</v>
      </c>
      <c r="Z92">
        <f t="shared" si="9"/>
        <v>0</v>
      </c>
      <c r="AA92">
        <f t="shared" si="9"/>
        <v>0</v>
      </c>
      <c r="AB92">
        <f t="shared" si="7"/>
        <v>0</v>
      </c>
      <c r="AC92">
        <f t="shared" si="7"/>
        <v>0</v>
      </c>
      <c r="AD92">
        <f t="shared" si="7"/>
        <v>0</v>
      </c>
      <c r="AE92">
        <f t="shared" si="7"/>
        <v>0</v>
      </c>
    </row>
    <row r="93" spans="13:31" x14ac:dyDescent="0.25">
      <c r="M93">
        <f t="shared" si="9"/>
        <v>0</v>
      </c>
      <c r="N93">
        <f t="shared" si="9"/>
        <v>0</v>
      </c>
      <c r="O93">
        <f t="shared" si="9"/>
        <v>0</v>
      </c>
      <c r="P93">
        <f t="shared" si="9"/>
        <v>0</v>
      </c>
      <c r="Q93">
        <f t="shared" si="9"/>
        <v>0</v>
      </c>
      <c r="R93">
        <f t="shared" si="9"/>
        <v>0</v>
      </c>
      <c r="S93">
        <f t="shared" si="9"/>
        <v>0</v>
      </c>
      <c r="T93">
        <f t="shared" si="9"/>
        <v>0</v>
      </c>
      <c r="U93">
        <f t="shared" si="9"/>
        <v>0</v>
      </c>
      <c r="V93">
        <f t="shared" si="9"/>
        <v>0</v>
      </c>
      <c r="W93">
        <f t="shared" si="9"/>
        <v>0</v>
      </c>
      <c r="X93">
        <f t="shared" si="9"/>
        <v>0</v>
      </c>
      <c r="Y93">
        <f t="shared" si="9"/>
        <v>0</v>
      </c>
      <c r="Z93">
        <f t="shared" si="9"/>
        <v>0</v>
      </c>
      <c r="AA93">
        <f t="shared" si="9"/>
        <v>0</v>
      </c>
      <c r="AB93">
        <f t="shared" si="7"/>
        <v>0</v>
      </c>
      <c r="AC93">
        <f t="shared" si="7"/>
        <v>0</v>
      </c>
      <c r="AD93">
        <f t="shared" si="7"/>
        <v>0</v>
      </c>
      <c r="AE93">
        <f t="shared" si="7"/>
        <v>0</v>
      </c>
    </row>
    <row r="94" spans="13:31" x14ac:dyDescent="0.25">
      <c r="M94">
        <f t="shared" si="9"/>
        <v>0</v>
      </c>
      <c r="N94">
        <f t="shared" si="9"/>
        <v>0</v>
      </c>
      <c r="O94">
        <f t="shared" si="9"/>
        <v>0</v>
      </c>
      <c r="P94">
        <f t="shared" si="9"/>
        <v>0</v>
      </c>
      <c r="Q94">
        <f t="shared" si="9"/>
        <v>0</v>
      </c>
      <c r="R94">
        <f t="shared" si="9"/>
        <v>0</v>
      </c>
      <c r="S94">
        <f t="shared" si="9"/>
        <v>0</v>
      </c>
      <c r="T94">
        <f t="shared" si="9"/>
        <v>0</v>
      </c>
      <c r="U94">
        <f t="shared" si="9"/>
        <v>0</v>
      </c>
      <c r="V94">
        <f t="shared" si="9"/>
        <v>0</v>
      </c>
      <c r="W94">
        <f t="shared" si="9"/>
        <v>0</v>
      </c>
      <c r="X94">
        <f t="shared" si="9"/>
        <v>0</v>
      </c>
      <c r="Y94">
        <f t="shared" si="9"/>
        <v>0</v>
      </c>
      <c r="Z94">
        <f t="shared" si="9"/>
        <v>0</v>
      </c>
      <c r="AA94">
        <f t="shared" si="9"/>
        <v>0</v>
      </c>
      <c r="AB94">
        <f t="shared" si="7"/>
        <v>0</v>
      </c>
      <c r="AC94">
        <f t="shared" si="7"/>
        <v>0</v>
      </c>
      <c r="AD94">
        <f t="shared" si="7"/>
        <v>0</v>
      </c>
      <c r="AE94">
        <f t="shared" si="7"/>
        <v>0</v>
      </c>
    </row>
    <row r="95" spans="13:31" x14ac:dyDescent="0.25">
      <c r="M95">
        <f t="shared" si="9"/>
        <v>0</v>
      </c>
      <c r="N95">
        <f t="shared" si="9"/>
        <v>0</v>
      </c>
      <c r="O95">
        <f t="shared" si="9"/>
        <v>0</v>
      </c>
      <c r="P95">
        <f t="shared" si="9"/>
        <v>0</v>
      </c>
      <c r="Q95">
        <f t="shared" si="9"/>
        <v>0</v>
      </c>
      <c r="R95">
        <f t="shared" si="9"/>
        <v>0</v>
      </c>
      <c r="S95">
        <f t="shared" si="9"/>
        <v>0</v>
      </c>
      <c r="T95">
        <f t="shared" si="9"/>
        <v>0</v>
      </c>
      <c r="U95">
        <f t="shared" si="9"/>
        <v>0</v>
      </c>
      <c r="V95">
        <f t="shared" si="9"/>
        <v>0</v>
      </c>
      <c r="W95">
        <f t="shared" si="9"/>
        <v>0</v>
      </c>
      <c r="X95">
        <f t="shared" si="9"/>
        <v>0</v>
      </c>
      <c r="Y95">
        <f t="shared" si="9"/>
        <v>0</v>
      </c>
      <c r="Z95">
        <f t="shared" si="9"/>
        <v>0</v>
      </c>
      <c r="AA95">
        <f t="shared" si="9"/>
        <v>0</v>
      </c>
      <c r="AB95">
        <f t="shared" si="7"/>
        <v>0</v>
      </c>
      <c r="AC95">
        <f t="shared" si="7"/>
        <v>0</v>
      </c>
      <c r="AD95">
        <f t="shared" si="7"/>
        <v>0</v>
      </c>
      <c r="AE95">
        <f t="shared" si="7"/>
        <v>0</v>
      </c>
    </row>
    <row r="96" spans="13:31" x14ac:dyDescent="0.25">
      <c r="M96">
        <f t="shared" si="9"/>
        <v>0</v>
      </c>
      <c r="N96">
        <f t="shared" si="9"/>
        <v>0</v>
      </c>
      <c r="O96">
        <f t="shared" si="9"/>
        <v>0</v>
      </c>
      <c r="P96">
        <f t="shared" si="9"/>
        <v>0</v>
      </c>
      <c r="Q96">
        <f t="shared" si="9"/>
        <v>0</v>
      </c>
      <c r="R96">
        <f t="shared" si="9"/>
        <v>0</v>
      </c>
      <c r="S96">
        <f t="shared" si="9"/>
        <v>0</v>
      </c>
      <c r="T96">
        <f t="shared" si="9"/>
        <v>0</v>
      </c>
      <c r="U96">
        <f t="shared" si="9"/>
        <v>0</v>
      </c>
      <c r="V96">
        <f t="shared" si="9"/>
        <v>0</v>
      </c>
      <c r="W96">
        <f t="shared" si="9"/>
        <v>0</v>
      </c>
      <c r="X96">
        <f t="shared" si="9"/>
        <v>0</v>
      </c>
      <c r="Y96">
        <f t="shared" si="9"/>
        <v>0</v>
      </c>
      <c r="Z96">
        <f t="shared" si="9"/>
        <v>0</v>
      </c>
      <c r="AA96">
        <f t="shared" si="9"/>
        <v>0</v>
      </c>
      <c r="AB96">
        <f t="shared" si="7"/>
        <v>0</v>
      </c>
      <c r="AC96">
        <f t="shared" si="7"/>
        <v>0</v>
      </c>
      <c r="AD96">
        <f t="shared" si="7"/>
        <v>0</v>
      </c>
      <c r="AE96">
        <f t="shared" si="7"/>
        <v>0</v>
      </c>
    </row>
    <row r="97" spans="13:31" x14ac:dyDescent="0.25">
      <c r="M97">
        <f t="shared" si="9"/>
        <v>0</v>
      </c>
      <c r="N97">
        <f t="shared" si="9"/>
        <v>0</v>
      </c>
      <c r="O97">
        <f t="shared" si="9"/>
        <v>0</v>
      </c>
      <c r="P97">
        <f t="shared" si="9"/>
        <v>0</v>
      </c>
      <c r="Q97">
        <f t="shared" si="9"/>
        <v>0</v>
      </c>
      <c r="R97">
        <f t="shared" si="9"/>
        <v>0</v>
      </c>
      <c r="S97">
        <f t="shared" si="9"/>
        <v>0</v>
      </c>
      <c r="T97">
        <f t="shared" si="9"/>
        <v>0</v>
      </c>
      <c r="U97">
        <f t="shared" si="9"/>
        <v>0</v>
      </c>
      <c r="V97">
        <f t="shared" si="9"/>
        <v>0</v>
      </c>
      <c r="W97">
        <f t="shared" si="9"/>
        <v>0</v>
      </c>
      <c r="X97">
        <f t="shared" si="9"/>
        <v>0</v>
      </c>
      <c r="Y97">
        <f t="shared" si="9"/>
        <v>0</v>
      </c>
      <c r="Z97">
        <f t="shared" si="9"/>
        <v>0</v>
      </c>
      <c r="AA97">
        <f t="shared" si="9"/>
        <v>0</v>
      </c>
      <c r="AB97">
        <f t="shared" si="7"/>
        <v>0</v>
      </c>
      <c r="AC97">
        <f t="shared" si="7"/>
        <v>0</v>
      </c>
      <c r="AD97">
        <f t="shared" si="7"/>
        <v>0</v>
      </c>
      <c r="AE97">
        <f t="shared" si="7"/>
        <v>0</v>
      </c>
    </row>
    <row r="98" spans="13:31" x14ac:dyDescent="0.25">
      <c r="M98">
        <f t="shared" si="9"/>
        <v>0</v>
      </c>
      <c r="N98">
        <f t="shared" si="9"/>
        <v>0</v>
      </c>
      <c r="O98">
        <f t="shared" si="9"/>
        <v>0</v>
      </c>
      <c r="P98">
        <f t="shared" si="9"/>
        <v>0</v>
      </c>
      <c r="Q98">
        <f t="shared" si="9"/>
        <v>0</v>
      </c>
      <c r="R98">
        <f t="shared" si="9"/>
        <v>0</v>
      </c>
      <c r="S98">
        <f t="shared" si="9"/>
        <v>0</v>
      </c>
      <c r="T98">
        <f t="shared" si="9"/>
        <v>0</v>
      </c>
      <c r="U98">
        <f t="shared" si="9"/>
        <v>0</v>
      </c>
      <c r="V98">
        <f t="shared" si="9"/>
        <v>0</v>
      </c>
      <c r="W98">
        <f t="shared" si="9"/>
        <v>0</v>
      </c>
      <c r="X98">
        <f t="shared" si="9"/>
        <v>0</v>
      </c>
      <c r="Y98">
        <f t="shared" si="9"/>
        <v>0</v>
      </c>
      <c r="Z98">
        <f t="shared" si="9"/>
        <v>0</v>
      </c>
      <c r="AA98">
        <f t="shared" si="9"/>
        <v>0</v>
      </c>
      <c r="AB98">
        <f t="shared" si="7"/>
        <v>0</v>
      </c>
      <c r="AC98">
        <f t="shared" si="7"/>
        <v>0</v>
      </c>
      <c r="AD98">
        <f t="shared" si="7"/>
        <v>0</v>
      </c>
      <c r="AE98">
        <f t="shared" si="7"/>
        <v>0</v>
      </c>
    </row>
    <row r="99" spans="13:31" x14ac:dyDescent="0.25">
      <c r="M99">
        <f t="shared" si="9"/>
        <v>0</v>
      </c>
      <c r="N99">
        <f t="shared" si="9"/>
        <v>0</v>
      </c>
      <c r="O99">
        <f t="shared" si="9"/>
        <v>0</v>
      </c>
      <c r="P99">
        <f t="shared" si="9"/>
        <v>0</v>
      </c>
      <c r="Q99">
        <f t="shared" si="9"/>
        <v>0</v>
      </c>
      <c r="R99">
        <f t="shared" si="9"/>
        <v>0</v>
      </c>
      <c r="S99">
        <f t="shared" si="9"/>
        <v>0</v>
      </c>
      <c r="T99">
        <f t="shared" si="9"/>
        <v>0</v>
      </c>
      <c r="U99">
        <f t="shared" si="9"/>
        <v>0</v>
      </c>
      <c r="V99">
        <f t="shared" si="9"/>
        <v>0</v>
      </c>
      <c r="W99">
        <f t="shared" si="9"/>
        <v>0</v>
      </c>
      <c r="X99">
        <f t="shared" si="9"/>
        <v>0</v>
      </c>
      <c r="Y99">
        <f t="shared" si="9"/>
        <v>0</v>
      </c>
      <c r="Z99">
        <f t="shared" si="9"/>
        <v>0</v>
      </c>
      <c r="AA99">
        <f t="shared" si="9"/>
        <v>0</v>
      </c>
      <c r="AB99">
        <f t="shared" si="7"/>
        <v>0</v>
      </c>
      <c r="AC99">
        <f t="shared" si="7"/>
        <v>0</v>
      </c>
      <c r="AD99">
        <f t="shared" si="7"/>
        <v>0</v>
      </c>
      <c r="AE99">
        <f t="shared" si="7"/>
        <v>0</v>
      </c>
    </row>
    <row r="100" spans="13:31" x14ac:dyDescent="0.25">
      <c r="M100">
        <f t="shared" si="9"/>
        <v>0</v>
      </c>
      <c r="N100">
        <f t="shared" si="9"/>
        <v>0</v>
      </c>
      <c r="O100">
        <f t="shared" si="9"/>
        <v>0</v>
      </c>
      <c r="P100">
        <f t="shared" si="9"/>
        <v>0</v>
      </c>
      <c r="Q100">
        <f t="shared" si="9"/>
        <v>0</v>
      </c>
      <c r="R100">
        <f t="shared" si="9"/>
        <v>0</v>
      </c>
      <c r="S100">
        <f t="shared" si="9"/>
        <v>0</v>
      </c>
      <c r="T100">
        <f t="shared" si="9"/>
        <v>0</v>
      </c>
      <c r="U100">
        <f t="shared" si="9"/>
        <v>0</v>
      </c>
      <c r="V100">
        <f t="shared" si="9"/>
        <v>0</v>
      </c>
      <c r="W100">
        <f t="shared" si="9"/>
        <v>0</v>
      </c>
      <c r="X100">
        <f t="shared" si="9"/>
        <v>0</v>
      </c>
      <c r="Y100">
        <f t="shared" si="9"/>
        <v>0</v>
      </c>
      <c r="Z100">
        <f t="shared" si="9"/>
        <v>0</v>
      </c>
      <c r="AA100">
        <f t="shared" si="9"/>
        <v>0</v>
      </c>
      <c r="AB100">
        <f t="shared" si="7"/>
        <v>0</v>
      </c>
      <c r="AC100">
        <f t="shared" si="7"/>
        <v>0</v>
      </c>
      <c r="AD100">
        <f t="shared" si="7"/>
        <v>0</v>
      </c>
      <c r="AE100">
        <f t="shared" si="7"/>
        <v>0</v>
      </c>
    </row>
    <row r="101" spans="13:31" x14ac:dyDescent="0.25">
      <c r="M101">
        <f t="shared" ref="M101:AA117" si="10">IF($D101=M$1,$E101,0)</f>
        <v>0</v>
      </c>
      <c r="N101">
        <f t="shared" si="10"/>
        <v>0</v>
      </c>
      <c r="O101">
        <f t="shared" si="10"/>
        <v>0</v>
      </c>
      <c r="P101">
        <f t="shared" si="10"/>
        <v>0</v>
      </c>
      <c r="Q101">
        <f t="shared" si="10"/>
        <v>0</v>
      </c>
      <c r="R101">
        <f t="shared" si="10"/>
        <v>0</v>
      </c>
      <c r="S101">
        <f t="shared" si="10"/>
        <v>0</v>
      </c>
      <c r="T101">
        <f t="shared" si="10"/>
        <v>0</v>
      </c>
      <c r="U101">
        <f t="shared" si="10"/>
        <v>0</v>
      </c>
      <c r="V101">
        <f t="shared" si="10"/>
        <v>0</v>
      </c>
      <c r="W101">
        <f t="shared" si="10"/>
        <v>0</v>
      </c>
      <c r="X101">
        <f t="shared" si="10"/>
        <v>0</v>
      </c>
      <c r="Y101">
        <f t="shared" si="10"/>
        <v>0</v>
      </c>
      <c r="Z101">
        <f t="shared" si="10"/>
        <v>0</v>
      </c>
      <c r="AA101">
        <f t="shared" si="10"/>
        <v>0</v>
      </c>
      <c r="AB101">
        <f t="shared" si="7"/>
        <v>0</v>
      </c>
      <c r="AC101">
        <f t="shared" si="7"/>
        <v>0</v>
      </c>
      <c r="AD101">
        <f t="shared" si="7"/>
        <v>0</v>
      </c>
      <c r="AE101">
        <f t="shared" si="7"/>
        <v>0</v>
      </c>
    </row>
    <row r="102" spans="13:31" x14ac:dyDescent="0.25">
      <c r="M102">
        <f t="shared" si="10"/>
        <v>0</v>
      </c>
      <c r="N102">
        <f t="shared" si="10"/>
        <v>0</v>
      </c>
      <c r="O102">
        <f t="shared" si="10"/>
        <v>0</v>
      </c>
      <c r="P102">
        <f t="shared" si="10"/>
        <v>0</v>
      </c>
      <c r="Q102">
        <f t="shared" si="10"/>
        <v>0</v>
      </c>
      <c r="R102">
        <f t="shared" si="10"/>
        <v>0</v>
      </c>
      <c r="S102">
        <f t="shared" si="10"/>
        <v>0</v>
      </c>
      <c r="T102">
        <f t="shared" si="10"/>
        <v>0</v>
      </c>
      <c r="U102">
        <f t="shared" si="10"/>
        <v>0</v>
      </c>
      <c r="V102">
        <f t="shared" si="10"/>
        <v>0</v>
      </c>
      <c r="W102">
        <f t="shared" si="10"/>
        <v>0</v>
      </c>
      <c r="X102">
        <f t="shared" si="10"/>
        <v>0</v>
      </c>
      <c r="Y102">
        <f t="shared" si="10"/>
        <v>0</v>
      </c>
      <c r="Z102">
        <f t="shared" si="10"/>
        <v>0</v>
      </c>
      <c r="AA102">
        <f t="shared" si="10"/>
        <v>0</v>
      </c>
      <c r="AB102">
        <f t="shared" si="7"/>
        <v>0</v>
      </c>
      <c r="AC102">
        <f t="shared" si="7"/>
        <v>0</v>
      </c>
      <c r="AD102">
        <f t="shared" si="7"/>
        <v>0</v>
      </c>
      <c r="AE102">
        <f t="shared" si="7"/>
        <v>0</v>
      </c>
    </row>
    <row r="103" spans="13:31" x14ac:dyDescent="0.25">
      <c r="M103">
        <f t="shared" si="10"/>
        <v>0</v>
      </c>
      <c r="N103">
        <f t="shared" si="10"/>
        <v>0</v>
      </c>
      <c r="O103">
        <f t="shared" si="10"/>
        <v>0</v>
      </c>
      <c r="P103">
        <f t="shared" si="10"/>
        <v>0</v>
      </c>
      <c r="Q103">
        <f t="shared" si="10"/>
        <v>0</v>
      </c>
      <c r="R103">
        <f t="shared" si="10"/>
        <v>0</v>
      </c>
      <c r="S103">
        <f t="shared" si="10"/>
        <v>0</v>
      </c>
      <c r="T103">
        <f t="shared" si="10"/>
        <v>0</v>
      </c>
      <c r="U103">
        <f t="shared" si="10"/>
        <v>0</v>
      </c>
      <c r="V103">
        <f t="shared" si="10"/>
        <v>0</v>
      </c>
      <c r="W103">
        <f t="shared" si="10"/>
        <v>0</v>
      </c>
      <c r="X103">
        <f t="shared" si="10"/>
        <v>0</v>
      </c>
      <c r="Y103">
        <f t="shared" si="10"/>
        <v>0</v>
      </c>
      <c r="Z103">
        <f t="shared" si="10"/>
        <v>0</v>
      </c>
      <c r="AA103">
        <f t="shared" si="10"/>
        <v>0</v>
      </c>
      <c r="AB103">
        <f t="shared" si="7"/>
        <v>0</v>
      </c>
      <c r="AC103">
        <f t="shared" si="7"/>
        <v>0</v>
      </c>
      <c r="AD103">
        <f t="shared" si="7"/>
        <v>0</v>
      </c>
      <c r="AE103">
        <f t="shared" si="7"/>
        <v>0</v>
      </c>
    </row>
    <row r="104" spans="13:31" x14ac:dyDescent="0.25">
      <c r="M104">
        <f t="shared" si="10"/>
        <v>0</v>
      </c>
      <c r="N104">
        <f t="shared" si="10"/>
        <v>0</v>
      </c>
      <c r="O104">
        <f t="shared" si="10"/>
        <v>0</v>
      </c>
      <c r="P104">
        <f t="shared" si="10"/>
        <v>0</v>
      </c>
      <c r="Q104">
        <f t="shared" si="10"/>
        <v>0</v>
      </c>
      <c r="R104">
        <f t="shared" si="10"/>
        <v>0</v>
      </c>
      <c r="S104">
        <f t="shared" si="10"/>
        <v>0</v>
      </c>
      <c r="T104">
        <f t="shared" si="10"/>
        <v>0</v>
      </c>
      <c r="U104">
        <f t="shared" si="10"/>
        <v>0</v>
      </c>
      <c r="V104">
        <f t="shared" si="10"/>
        <v>0</v>
      </c>
      <c r="W104">
        <f t="shared" si="10"/>
        <v>0</v>
      </c>
      <c r="X104">
        <f t="shared" si="10"/>
        <v>0</v>
      </c>
      <c r="Y104">
        <f t="shared" si="10"/>
        <v>0</v>
      </c>
      <c r="Z104">
        <f t="shared" si="10"/>
        <v>0</v>
      </c>
      <c r="AA104">
        <f t="shared" si="10"/>
        <v>0</v>
      </c>
      <c r="AB104">
        <f t="shared" si="7"/>
        <v>0</v>
      </c>
      <c r="AC104">
        <f t="shared" si="7"/>
        <v>0</v>
      </c>
      <c r="AD104">
        <f t="shared" si="7"/>
        <v>0</v>
      </c>
      <c r="AE104">
        <f t="shared" si="7"/>
        <v>0</v>
      </c>
    </row>
    <row r="105" spans="13:31" x14ac:dyDescent="0.25">
      <c r="M105">
        <f t="shared" si="10"/>
        <v>0</v>
      </c>
      <c r="N105">
        <f t="shared" si="10"/>
        <v>0</v>
      </c>
      <c r="O105">
        <f t="shared" si="10"/>
        <v>0</v>
      </c>
      <c r="P105">
        <f t="shared" si="10"/>
        <v>0</v>
      </c>
      <c r="Q105">
        <f t="shared" si="10"/>
        <v>0</v>
      </c>
      <c r="R105">
        <f t="shared" si="10"/>
        <v>0</v>
      </c>
      <c r="S105">
        <f t="shared" si="10"/>
        <v>0</v>
      </c>
      <c r="T105">
        <f t="shared" si="10"/>
        <v>0</v>
      </c>
      <c r="U105">
        <f t="shared" si="10"/>
        <v>0</v>
      </c>
      <c r="V105">
        <f t="shared" si="10"/>
        <v>0</v>
      </c>
      <c r="W105">
        <f t="shared" si="10"/>
        <v>0</v>
      </c>
      <c r="X105">
        <f t="shared" si="10"/>
        <v>0</v>
      </c>
      <c r="Y105">
        <f t="shared" si="10"/>
        <v>0</v>
      </c>
      <c r="Z105">
        <f t="shared" si="10"/>
        <v>0</v>
      </c>
      <c r="AA105">
        <f t="shared" si="10"/>
        <v>0</v>
      </c>
      <c r="AB105">
        <f t="shared" si="7"/>
        <v>0</v>
      </c>
      <c r="AC105">
        <f t="shared" si="7"/>
        <v>0</v>
      </c>
      <c r="AD105">
        <f t="shared" si="7"/>
        <v>0</v>
      </c>
      <c r="AE105">
        <f t="shared" si="7"/>
        <v>0</v>
      </c>
    </row>
    <row r="106" spans="13:31" x14ac:dyDescent="0.25">
      <c r="M106">
        <f t="shared" si="10"/>
        <v>0</v>
      </c>
      <c r="N106">
        <f t="shared" si="10"/>
        <v>0</v>
      </c>
      <c r="O106">
        <f t="shared" si="10"/>
        <v>0</v>
      </c>
      <c r="P106">
        <f t="shared" si="10"/>
        <v>0</v>
      </c>
      <c r="Q106">
        <f t="shared" si="10"/>
        <v>0</v>
      </c>
      <c r="R106">
        <f t="shared" si="10"/>
        <v>0</v>
      </c>
      <c r="S106">
        <f t="shared" si="10"/>
        <v>0</v>
      </c>
      <c r="T106">
        <f t="shared" si="10"/>
        <v>0</v>
      </c>
      <c r="U106">
        <f t="shared" si="10"/>
        <v>0</v>
      </c>
      <c r="V106">
        <f t="shared" si="10"/>
        <v>0</v>
      </c>
      <c r="W106">
        <f t="shared" si="10"/>
        <v>0</v>
      </c>
      <c r="X106">
        <f t="shared" si="10"/>
        <v>0</v>
      </c>
      <c r="Y106">
        <f t="shared" si="10"/>
        <v>0</v>
      </c>
      <c r="Z106">
        <f t="shared" si="10"/>
        <v>0</v>
      </c>
      <c r="AA106">
        <f t="shared" si="10"/>
        <v>0</v>
      </c>
      <c r="AB106">
        <f t="shared" si="7"/>
        <v>0</v>
      </c>
      <c r="AC106">
        <f t="shared" si="7"/>
        <v>0</v>
      </c>
      <c r="AD106">
        <f t="shared" si="7"/>
        <v>0</v>
      </c>
      <c r="AE106">
        <f t="shared" si="7"/>
        <v>0</v>
      </c>
    </row>
    <row r="107" spans="13:31" x14ac:dyDescent="0.25">
      <c r="M107">
        <f t="shared" si="10"/>
        <v>0</v>
      </c>
      <c r="N107">
        <f t="shared" si="10"/>
        <v>0</v>
      </c>
      <c r="O107">
        <f t="shared" si="10"/>
        <v>0</v>
      </c>
      <c r="P107">
        <f t="shared" si="10"/>
        <v>0</v>
      </c>
      <c r="Q107">
        <f t="shared" si="10"/>
        <v>0</v>
      </c>
      <c r="R107">
        <f t="shared" si="10"/>
        <v>0</v>
      </c>
      <c r="S107">
        <f t="shared" si="10"/>
        <v>0</v>
      </c>
      <c r="T107">
        <f t="shared" si="10"/>
        <v>0</v>
      </c>
      <c r="U107">
        <f t="shared" si="10"/>
        <v>0</v>
      </c>
      <c r="V107">
        <f t="shared" si="10"/>
        <v>0</v>
      </c>
      <c r="W107">
        <f t="shared" si="10"/>
        <v>0</v>
      </c>
      <c r="X107">
        <f t="shared" si="10"/>
        <v>0</v>
      </c>
      <c r="Y107">
        <f t="shared" si="10"/>
        <v>0</v>
      </c>
      <c r="Z107">
        <f t="shared" si="10"/>
        <v>0</v>
      </c>
      <c r="AA107">
        <f t="shared" si="10"/>
        <v>0</v>
      </c>
      <c r="AB107">
        <f t="shared" si="7"/>
        <v>0</v>
      </c>
      <c r="AC107">
        <f t="shared" si="7"/>
        <v>0</v>
      </c>
      <c r="AD107">
        <f t="shared" si="7"/>
        <v>0</v>
      </c>
      <c r="AE107">
        <f t="shared" si="7"/>
        <v>0</v>
      </c>
    </row>
    <row r="108" spans="13:31" x14ac:dyDescent="0.25">
      <c r="M108">
        <f t="shared" si="10"/>
        <v>0</v>
      </c>
      <c r="N108">
        <f t="shared" si="10"/>
        <v>0</v>
      </c>
      <c r="O108">
        <f t="shared" si="10"/>
        <v>0</v>
      </c>
      <c r="P108">
        <f t="shared" si="10"/>
        <v>0</v>
      </c>
      <c r="Q108">
        <f t="shared" si="10"/>
        <v>0</v>
      </c>
      <c r="R108">
        <f t="shared" si="10"/>
        <v>0</v>
      </c>
      <c r="S108">
        <f t="shared" si="10"/>
        <v>0</v>
      </c>
      <c r="T108">
        <f t="shared" si="10"/>
        <v>0</v>
      </c>
      <c r="U108">
        <f t="shared" si="10"/>
        <v>0</v>
      </c>
      <c r="V108">
        <f t="shared" si="10"/>
        <v>0</v>
      </c>
      <c r="W108">
        <f t="shared" si="10"/>
        <v>0</v>
      </c>
      <c r="X108">
        <f t="shared" si="10"/>
        <v>0</v>
      </c>
      <c r="Y108">
        <f t="shared" si="10"/>
        <v>0</v>
      </c>
      <c r="Z108">
        <f t="shared" si="10"/>
        <v>0</v>
      </c>
      <c r="AA108">
        <f t="shared" si="10"/>
        <v>0</v>
      </c>
      <c r="AB108">
        <f t="shared" si="7"/>
        <v>0</v>
      </c>
      <c r="AC108">
        <f t="shared" si="7"/>
        <v>0</v>
      </c>
      <c r="AD108">
        <f t="shared" si="7"/>
        <v>0</v>
      </c>
      <c r="AE108">
        <f t="shared" si="7"/>
        <v>0</v>
      </c>
    </row>
    <row r="109" spans="13:31" x14ac:dyDescent="0.25">
      <c r="M109">
        <f t="shared" si="10"/>
        <v>0</v>
      </c>
      <c r="N109">
        <f t="shared" si="10"/>
        <v>0</v>
      </c>
      <c r="O109">
        <f t="shared" si="10"/>
        <v>0</v>
      </c>
      <c r="P109">
        <f t="shared" si="10"/>
        <v>0</v>
      </c>
      <c r="Q109">
        <f t="shared" si="10"/>
        <v>0</v>
      </c>
      <c r="R109">
        <f t="shared" si="10"/>
        <v>0</v>
      </c>
      <c r="S109">
        <f t="shared" si="10"/>
        <v>0</v>
      </c>
      <c r="T109">
        <f t="shared" si="10"/>
        <v>0</v>
      </c>
      <c r="U109">
        <f t="shared" si="10"/>
        <v>0</v>
      </c>
      <c r="V109">
        <f t="shared" si="10"/>
        <v>0</v>
      </c>
      <c r="W109">
        <f t="shared" si="10"/>
        <v>0</v>
      </c>
      <c r="X109">
        <f t="shared" si="10"/>
        <v>0</v>
      </c>
      <c r="Y109">
        <f t="shared" si="10"/>
        <v>0</v>
      </c>
      <c r="Z109">
        <f t="shared" si="10"/>
        <v>0</v>
      </c>
      <c r="AA109">
        <f t="shared" si="10"/>
        <v>0</v>
      </c>
      <c r="AB109">
        <f t="shared" si="7"/>
        <v>0</v>
      </c>
      <c r="AC109">
        <f t="shared" si="7"/>
        <v>0</v>
      </c>
      <c r="AD109">
        <f t="shared" si="7"/>
        <v>0</v>
      </c>
      <c r="AE109">
        <f t="shared" si="7"/>
        <v>0</v>
      </c>
    </row>
    <row r="110" spans="13:31" x14ac:dyDescent="0.25">
      <c r="M110">
        <f t="shared" si="10"/>
        <v>0</v>
      </c>
      <c r="N110">
        <f t="shared" si="10"/>
        <v>0</v>
      </c>
      <c r="O110">
        <f t="shared" si="10"/>
        <v>0</v>
      </c>
      <c r="P110">
        <f t="shared" si="10"/>
        <v>0</v>
      </c>
      <c r="Q110">
        <f t="shared" si="10"/>
        <v>0</v>
      </c>
      <c r="R110">
        <f t="shared" si="10"/>
        <v>0</v>
      </c>
      <c r="S110">
        <f t="shared" si="10"/>
        <v>0</v>
      </c>
      <c r="T110">
        <f t="shared" si="10"/>
        <v>0</v>
      </c>
      <c r="U110">
        <f t="shared" si="10"/>
        <v>0</v>
      </c>
      <c r="V110">
        <f t="shared" si="10"/>
        <v>0</v>
      </c>
      <c r="W110">
        <f t="shared" si="10"/>
        <v>0</v>
      </c>
      <c r="X110">
        <f t="shared" si="10"/>
        <v>0</v>
      </c>
      <c r="Y110">
        <f t="shared" si="10"/>
        <v>0</v>
      </c>
      <c r="Z110">
        <f t="shared" si="10"/>
        <v>0</v>
      </c>
      <c r="AA110">
        <f t="shared" si="10"/>
        <v>0</v>
      </c>
      <c r="AB110">
        <f t="shared" si="7"/>
        <v>0</v>
      </c>
      <c r="AC110">
        <f t="shared" si="7"/>
        <v>0</v>
      </c>
      <c r="AD110">
        <f t="shared" si="7"/>
        <v>0</v>
      </c>
      <c r="AE110">
        <f t="shared" si="7"/>
        <v>0</v>
      </c>
    </row>
    <row r="111" spans="13:31" x14ac:dyDescent="0.25">
      <c r="M111">
        <f t="shared" si="10"/>
        <v>0</v>
      </c>
      <c r="N111">
        <f t="shared" si="10"/>
        <v>0</v>
      </c>
      <c r="O111">
        <f t="shared" si="10"/>
        <v>0</v>
      </c>
      <c r="P111">
        <f t="shared" si="10"/>
        <v>0</v>
      </c>
      <c r="Q111">
        <f t="shared" si="10"/>
        <v>0</v>
      </c>
      <c r="R111">
        <f t="shared" si="10"/>
        <v>0</v>
      </c>
      <c r="S111">
        <f t="shared" si="10"/>
        <v>0</v>
      </c>
      <c r="T111">
        <f t="shared" si="10"/>
        <v>0</v>
      </c>
      <c r="U111">
        <f t="shared" si="10"/>
        <v>0</v>
      </c>
      <c r="V111">
        <f t="shared" si="10"/>
        <v>0</v>
      </c>
      <c r="W111">
        <f t="shared" si="10"/>
        <v>0</v>
      </c>
      <c r="X111">
        <f t="shared" si="10"/>
        <v>0</v>
      </c>
      <c r="Y111">
        <f t="shared" si="10"/>
        <v>0</v>
      </c>
      <c r="Z111">
        <f t="shared" si="10"/>
        <v>0</v>
      </c>
      <c r="AA111">
        <f t="shared" si="10"/>
        <v>0</v>
      </c>
      <c r="AB111">
        <f t="shared" si="7"/>
        <v>0</v>
      </c>
      <c r="AC111">
        <f t="shared" si="7"/>
        <v>0</v>
      </c>
      <c r="AD111">
        <f t="shared" si="7"/>
        <v>0</v>
      </c>
      <c r="AE111">
        <f t="shared" si="7"/>
        <v>0</v>
      </c>
    </row>
    <row r="112" spans="13:31" x14ac:dyDescent="0.25">
      <c r="M112">
        <f t="shared" si="10"/>
        <v>0</v>
      </c>
      <c r="N112">
        <f t="shared" si="10"/>
        <v>0</v>
      </c>
      <c r="O112">
        <f t="shared" si="10"/>
        <v>0</v>
      </c>
      <c r="P112">
        <f t="shared" si="10"/>
        <v>0</v>
      </c>
      <c r="Q112">
        <f t="shared" si="10"/>
        <v>0</v>
      </c>
      <c r="R112">
        <f t="shared" si="10"/>
        <v>0</v>
      </c>
      <c r="S112">
        <f t="shared" si="10"/>
        <v>0</v>
      </c>
      <c r="T112">
        <f t="shared" si="10"/>
        <v>0</v>
      </c>
      <c r="U112">
        <f t="shared" si="10"/>
        <v>0</v>
      </c>
      <c r="V112">
        <f t="shared" si="10"/>
        <v>0</v>
      </c>
      <c r="W112">
        <f t="shared" si="10"/>
        <v>0</v>
      </c>
      <c r="X112">
        <f t="shared" si="10"/>
        <v>0</v>
      </c>
      <c r="Y112">
        <f t="shared" si="10"/>
        <v>0</v>
      </c>
      <c r="Z112">
        <f t="shared" si="10"/>
        <v>0</v>
      </c>
      <c r="AA112">
        <f t="shared" si="10"/>
        <v>0</v>
      </c>
      <c r="AB112">
        <f t="shared" si="7"/>
        <v>0</v>
      </c>
      <c r="AC112">
        <f t="shared" si="7"/>
        <v>0</v>
      </c>
      <c r="AD112">
        <f t="shared" si="7"/>
        <v>0</v>
      </c>
      <c r="AE112">
        <f t="shared" si="7"/>
        <v>0</v>
      </c>
    </row>
    <row r="113" spans="13:31" x14ac:dyDescent="0.25">
      <c r="M113">
        <f t="shared" si="10"/>
        <v>0</v>
      </c>
      <c r="N113">
        <f t="shared" si="10"/>
        <v>0</v>
      </c>
      <c r="O113">
        <f t="shared" si="10"/>
        <v>0</v>
      </c>
      <c r="P113">
        <f t="shared" si="10"/>
        <v>0</v>
      </c>
      <c r="Q113">
        <f t="shared" si="10"/>
        <v>0</v>
      </c>
      <c r="R113">
        <f t="shared" si="10"/>
        <v>0</v>
      </c>
      <c r="S113">
        <f t="shared" si="10"/>
        <v>0</v>
      </c>
      <c r="T113">
        <f t="shared" si="10"/>
        <v>0</v>
      </c>
      <c r="U113">
        <f t="shared" si="10"/>
        <v>0</v>
      </c>
      <c r="V113">
        <f t="shared" si="10"/>
        <v>0</v>
      </c>
      <c r="W113">
        <f t="shared" si="10"/>
        <v>0</v>
      </c>
      <c r="X113">
        <f t="shared" si="10"/>
        <v>0</v>
      </c>
      <c r="Y113">
        <f t="shared" si="10"/>
        <v>0</v>
      </c>
      <c r="Z113">
        <f t="shared" si="10"/>
        <v>0</v>
      </c>
      <c r="AA113">
        <f t="shared" si="10"/>
        <v>0</v>
      </c>
      <c r="AB113">
        <f t="shared" si="7"/>
        <v>0</v>
      </c>
      <c r="AC113">
        <f t="shared" si="7"/>
        <v>0</v>
      </c>
      <c r="AD113">
        <f t="shared" si="7"/>
        <v>0</v>
      </c>
      <c r="AE113">
        <f t="shared" si="7"/>
        <v>0</v>
      </c>
    </row>
    <row r="114" spans="13:31" x14ac:dyDescent="0.25">
      <c r="M114">
        <f t="shared" si="10"/>
        <v>0</v>
      </c>
      <c r="N114">
        <f t="shared" si="10"/>
        <v>0</v>
      </c>
      <c r="O114">
        <f t="shared" si="10"/>
        <v>0</v>
      </c>
      <c r="P114">
        <f t="shared" si="10"/>
        <v>0</v>
      </c>
      <c r="Q114">
        <f t="shared" si="10"/>
        <v>0</v>
      </c>
      <c r="R114">
        <f t="shared" si="10"/>
        <v>0</v>
      </c>
      <c r="S114">
        <f t="shared" si="10"/>
        <v>0</v>
      </c>
      <c r="T114">
        <f t="shared" si="10"/>
        <v>0</v>
      </c>
      <c r="U114">
        <f t="shared" si="10"/>
        <v>0</v>
      </c>
      <c r="V114">
        <f t="shared" si="10"/>
        <v>0</v>
      </c>
      <c r="W114">
        <f t="shared" si="10"/>
        <v>0</v>
      </c>
      <c r="X114">
        <f t="shared" si="10"/>
        <v>0</v>
      </c>
      <c r="Y114">
        <f t="shared" si="10"/>
        <v>0</v>
      </c>
      <c r="Z114">
        <f t="shared" si="10"/>
        <v>0</v>
      </c>
      <c r="AA114">
        <f t="shared" si="10"/>
        <v>0</v>
      </c>
      <c r="AB114">
        <f t="shared" si="7"/>
        <v>0</v>
      </c>
      <c r="AC114">
        <f t="shared" si="7"/>
        <v>0</v>
      </c>
      <c r="AD114">
        <f t="shared" si="7"/>
        <v>0</v>
      </c>
      <c r="AE114">
        <f t="shared" si="7"/>
        <v>0</v>
      </c>
    </row>
    <row r="115" spans="13:31" x14ac:dyDescent="0.25">
      <c r="M115">
        <f t="shared" si="10"/>
        <v>0</v>
      </c>
      <c r="N115">
        <f t="shared" si="10"/>
        <v>0</v>
      </c>
      <c r="O115">
        <f t="shared" si="10"/>
        <v>0</v>
      </c>
      <c r="P115">
        <f t="shared" si="10"/>
        <v>0</v>
      </c>
      <c r="Q115">
        <f t="shared" si="10"/>
        <v>0</v>
      </c>
      <c r="R115">
        <f t="shared" si="10"/>
        <v>0</v>
      </c>
      <c r="S115">
        <f t="shared" si="10"/>
        <v>0</v>
      </c>
      <c r="T115">
        <f t="shared" si="10"/>
        <v>0</v>
      </c>
      <c r="U115">
        <f t="shared" si="10"/>
        <v>0</v>
      </c>
      <c r="V115">
        <f t="shared" si="10"/>
        <v>0</v>
      </c>
      <c r="W115">
        <f t="shared" si="10"/>
        <v>0</v>
      </c>
      <c r="X115">
        <f t="shared" si="10"/>
        <v>0</v>
      </c>
      <c r="Y115">
        <f t="shared" si="10"/>
        <v>0</v>
      </c>
      <c r="Z115">
        <f t="shared" si="10"/>
        <v>0</v>
      </c>
      <c r="AA115">
        <f t="shared" si="10"/>
        <v>0</v>
      </c>
      <c r="AB115">
        <f t="shared" si="7"/>
        <v>0</v>
      </c>
      <c r="AC115">
        <f t="shared" si="7"/>
        <v>0</v>
      </c>
      <c r="AD115">
        <f t="shared" si="7"/>
        <v>0</v>
      </c>
      <c r="AE115">
        <f t="shared" si="7"/>
        <v>0</v>
      </c>
    </row>
    <row r="116" spans="13:31" x14ac:dyDescent="0.25">
      <c r="M116">
        <f t="shared" si="10"/>
        <v>0</v>
      </c>
      <c r="N116">
        <f t="shared" si="10"/>
        <v>0</v>
      </c>
      <c r="O116">
        <f t="shared" si="10"/>
        <v>0</v>
      </c>
      <c r="P116">
        <f t="shared" si="10"/>
        <v>0</v>
      </c>
      <c r="Q116">
        <f t="shared" si="10"/>
        <v>0</v>
      </c>
      <c r="R116">
        <f t="shared" si="10"/>
        <v>0</v>
      </c>
      <c r="S116">
        <f t="shared" si="10"/>
        <v>0</v>
      </c>
      <c r="T116">
        <f t="shared" si="10"/>
        <v>0</v>
      </c>
      <c r="U116">
        <f t="shared" si="10"/>
        <v>0</v>
      </c>
      <c r="V116">
        <f t="shared" si="10"/>
        <v>0</v>
      </c>
      <c r="W116">
        <f t="shared" si="10"/>
        <v>0</v>
      </c>
      <c r="X116">
        <f t="shared" si="10"/>
        <v>0</v>
      </c>
      <c r="Y116">
        <f t="shared" si="10"/>
        <v>0</v>
      </c>
      <c r="Z116">
        <f t="shared" si="10"/>
        <v>0</v>
      </c>
      <c r="AA116">
        <f t="shared" si="10"/>
        <v>0</v>
      </c>
      <c r="AB116">
        <f t="shared" si="7"/>
        <v>0</v>
      </c>
      <c r="AC116">
        <f t="shared" si="7"/>
        <v>0</v>
      </c>
      <c r="AD116">
        <f t="shared" si="7"/>
        <v>0</v>
      </c>
      <c r="AE116">
        <f t="shared" si="7"/>
        <v>0</v>
      </c>
    </row>
    <row r="117" spans="13:31" x14ac:dyDescent="0.25">
      <c r="M117">
        <f t="shared" si="10"/>
        <v>0</v>
      </c>
      <c r="N117">
        <f t="shared" si="10"/>
        <v>0</v>
      </c>
      <c r="O117">
        <f t="shared" si="10"/>
        <v>0</v>
      </c>
      <c r="P117">
        <f t="shared" si="10"/>
        <v>0</v>
      </c>
      <c r="Q117">
        <f t="shared" si="10"/>
        <v>0</v>
      </c>
      <c r="R117">
        <f t="shared" si="10"/>
        <v>0</v>
      </c>
      <c r="S117">
        <f t="shared" si="10"/>
        <v>0</v>
      </c>
      <c r="T117">
        <f t="shared" si="10"/>
        <v>0</v>
      </c>
      <c r="U117">
        <f t="shared" si="10"/>
        <v>0</v>
      </c>
      <c r="V117">
        <f t="shared" si="10"/>
        <v>0</v>
      </c>
      <c r="W117">
        <f t="shared" si="10"/>
        <v>0</v>
      </c>
      <c r="X117">
        <f t="shared" si="10"/>
        <v>0</v>
      </c>
      <c r="Y117">
        <f t="shared" si="10"/>
        <v>0</v>
      </c>
      <c r="Z117">
        <f t="shared" si="10"/>
        <v>0</v>
      </c>
      <c r="AA117">
        <f t="shared" si="10"/>
        <v>0</v>
      </c>
      <c r="AB117">
        <f t="shared" si="7"/>
        <v>0</v>
      </c>
      <c r="AC117">
        <f t="shared" si="7"/>
        <v>0</v>
      </c>
      <c r="AD117">
        <f t="shared" si="7"/>
        <v>0</v>
      </c>
      <c r="AE117">
        <f t="shared" si="7"/>
        <v>0</v>
      </c>
    </row>
    <row r="118" spans="13:31" x14ac:dyDescent="0.25">
      <c r="M118">
        <f t="shared" ref="M118:AA134" si="11">IF($D118=M$1,$E118,0)</f>
        <v>0</v>
      </c>
      <c r="N118">
        <f t="shared" si="11"/>
        <v>0</v>
      </c>
      <c r="O118">
        <f t="shared" si="11"/>
        <v>0</v>
      </c>
      <c r="P118">
        <f t="shared" si="11"/>
        <v>0</v>
      </c>
      <c r="Q118">
        <f t="shared" si="11"/>
        <v>0</v>
      </c>
      <c r="R118">
        <f t="shared" si="11"/>
        <v>0</v>
      </c>
      <c r="S118">
        <f t="shared" si="11"/>
        <v>0</v>
      </c>
      <c r="T118">
        <f t="shared" si="11"/>
        <v>0</v>
      </c>
      <c r="U118">
        <f t="shared" si="11"/>
        <v>0</v>
      </c>
      <c r="V118">
        <f t="shared" si="11"/>
        <v>0</v>
      </c>
      <c r="W118">
        <f t="shared" si="11"/>
        <v>0</v>
      </c>
      <c r="X118">
        <f t="shared" si="11"/>
        <v>0</v>
      </c>
      <c r="Y118">
        <f t="shared" si="11"/>
        <v>0</v>
      </c>
      <c r="Z118">
        <f t="shared" si="11"/>
        <v>0</v>
      </c>
      <c r="AA118">
        <f t="shared" si="11"/>
        <v>0</v>
      </c>
      <c r="AB118">
        <f t="shared" si="7"/>
        <v>0</v>
      </c>
      <c r="AC118">
        <f t="shared" si="7"/>
        <v>0</v>
      </c>
      <c r="AD118">
        <f t="shared" si="7"/>
        <v>0</v>
      </c>
      <c r="AE118">
        <f t="shared" si="7"/>
        <v>0</v>
      </c>
    </row>
    <row r="119" spans="13:31" x14ac:dyDescent="0.25">
      <c r="M119">
        <f t="shared" si="11"/>
        <v>0</v>
      </c>
      <c r="N119">
        <f t="shared" si="11"/>
        <v>0</v>
      </c>
      <c r="O119">
        <f t="shared" si="11"/>
        <v>0</v>
      </c>
      <c r="P119">
        <f t="shared" si="11"/>
        <v>0</v>
      </c>
      <c r="Q119">
        <f t="shared" si="11"/>
        <v>0</v>
      </c>
      <c r="R119">
        <f t="shared" si="11"/>
        <v>0</v>
      </c>
      <c r="S119">
        <f t="shared" si="11"/>
        <v>0</v>
      </c>
      <c r="T119">
        <f t="shared" si="11"/>
        <v>0</v>
      </c>
      <c r="U119">
        <f t="shared" si="11"/>
        <v>0</v>
      </c>
      <c r="V119">
        <f t="shared" si="11"/>
        <v>0</v>
      </c>
      <c r="W119">
        <f t="shared" si="11"/>
        <v>0</v>
      </c>
      <c r="X119">
        <f t="shared" si="11"/>
        <v>0</v>
      </c>
      <c r="Y119">
        <f t="shared" si="11"/>
        <v>0</v>
      </c>
      <c r="Z119">
        <f t="shared" si="11"/>
        <v>0</v>
      </c>
      <c r="AA119">
        <f t="shared" si="11"/>
        <v>0</v>
      </c>
      <c r="AB119">
        <f t="shared" si="7"/>
        <v>0</v>
      </c>
      <c r="AC119">
        <f t="shared" si="7"/>
        <v>0</v>
      </c>
      <c r="AD119">
        <f t="shared" si="7"/>
        <v>0</v>
      </c>
      <c r="AE119">
        <f t="shared" si="7"/>
        <v>0</v>
      </c>
    </row>
    <row r="120" spans="13:31" x14ac:dyDescent="0.25">
      <c r="M120">
        <f t="shared" si="11"/>
        <v>0</v>
      </c>
      <c r="N120">
        <f t="shared" si="11"/>
        <v>0</v>
      </c>
      <c r="O120">
        <f t="shared" si="11"/>
        <v>0</v>
      </c>
      <c r="P120">
        <f t="shared" si="11"/>
        <v>0</v>
      </c>
      <c r="Q120">
        <f t="shared" si="11"/>
        <v>0</v>
      </c>
      <c r="R120">
        <f t="shared" si="11"/>
        <v>0</v>
      </c>
      <c r="S120">
        <f t="shared" si="11"/>
        <v>0</v>
      </c>
      <c r="T120">
        <f t="shared" si="11"/>
        <v>0</v>
      </c>
      <c r="U120">
        <f t="shared" si="11"/>
        <v>0</v>
      </c>
      <c r="V120">
        <f t="shared" si="11"/>
        <v>0</v>
      </c>
      <c r="W120">
        <f t="shared" si="11"/>
        <v>0</v>
      </c>
      <c r="X120">
        <f t="shared" si="11"/>
        <v>0</v>
      </c>
      <c r="Y120">
        <f t="shared" si="11"/>
        <v>0</v>
      </c>
      <c r="Z120">
        <f t="shared" si="11"/>
        <v>0</v>
      </c>
      <c r="AA120">
        <f t="shared" si="11"/>
        <v>0</v>
      </c>
      <c r="AB120">
        <f t="shared" si="7"/>
        <v>0</v>
      </c>
      <c r="AC120">
        <f t="shared" si="7"/>
        <v>0</v>
      </c>
      <c r="AD120">
        <f t="shared" si="7"/>
        <v>0</v>
      </c>
      <c r="AE120">
        <f t="shared" si="7"/>
        <v>0</v>
      </c>
    </row>
    <row r="121" spans="13:31" x14ac:dyDescent="0.25">
      <c r="M121">
        <f t="shared" si="11"/>
        <v>0</v>
      </c>
      <c r="N121">
        <f t="shared" si="11"/>
        <v>0</v>
      </c>
      <c r="O121">
        <f t="shared" si="11"/>
        <v>0</v>
      </c>
      <c r="P121">
        <f t="shared" si="11"/>
        <v>0</v>
      </c>
      <c r="Q121">
        <f t="shared" si="11"/>
        <v>0</v>
      </c>
      <c r="R121">
        <f t="shared" si="11"/>
        <v>0</v>
      </c>
      <c r="S121">
        <f t="shared" si="11"/>
        <v>0</v>
      </c>
      <c r="T121">
        <f t="shared" si="11"/>
        <v>0</v>
      </c>
      <c r="U121">
        <f t="shared" si="11"/>
        <v>0</v>
      </c>
      <c r="V121">
        <f t="shared" si="11"/>
        <v>0</v>
      </c>
      <c r="W121">
        <f t="shared" si="11"/>
        <v>0</v>
      </c>
      <c r="X121">
        <f t="shared" si="11"/>
        <v>0</v>
      </c>
      <c r="Y121">
        <f t="shared" si="11"/>
        <v>0</v>
      </c>
      <c r="Z121">
        <f t="shared" si="11"/>
        <v>0</v>
      </c>
      <c r="AA121">
        <f t="shared" si="11"/>
        <v>0</v>
      </c>
      <c r="AB121">
        <f t="shared" si="7"/>
        <v>0</v>
      </c>
      <c r="AC121">
        <f t="shared" si="7"/>
        <v>0</v>
      </c>
      <c r="AD121">
        <f t="shared" si="7"/>
        <v>0</v>
      </c>
      <c r="AE121">
        <f t="shared" si="7"/>
        <v>0</v>
      </c>
    </row>
    <row r="122" spans="13:31" x14ac:dyDescent="0.25">
      <c r="M122">
        <f t="shared" si="11"/>
        <v>0</v>
      </c>
      <c r="N122">
        <f t="shared" si="11"/>
        <v>0</v>
      </c>
      <c r="O122">
        <f t="shared" si="11"/>
        <v>0</v>
      </c>
      <c r="P122">
        <f t="shared" si="11"/>
        <v>0</v>
      </c>
      <c r="Q122">
        <f t="shared" si="11"/>
        <v>0</v>
      </c>
      <c r="R122">
        <f t="shared" si="11"/>
        <v>0</v>
      </c>
      <c r="S122">
        <f t="shared" si="11"/>
        <v>0</v>
      </c>
      <c r="T122">
        <f t="shared" si="11"/>
        <v>0</v>
      </c>
      <c r="U122">
        <f t="shared" si="11"/>
        <v>0</v>
      </c>
      <c r="V122">
        <f t="shared" si="11"/>
        <v>0</v>
      </c>
      <c r="W122">
        <f t="shared" si="11"/>
        <v>0</v>
      </c>
      <c r="X122">
        <f t="shared" si="11"/>
        <v>0</v>
      </c>
      <c r="Y122">
        <f t="shared" si="11"/>
        <v>0</v>
      </c>
      <c r="Z122">
        <f t="shared" si="11"/>
        <v>0</v>
      </c>
      <c r="AA122">
        <f t="shared" si="11"/>
        <v>0</v>
      </c>
      <c r="AB122">
        <f t="shared" si="7"/>
        <v>0</v>
      </c>
      <c r="AC122">
        <f t="shared" si="7"/>
        <v>0</v>
      </c>
      <c r="AD122">
        <f t="shared" si="7"/>
        <v>0</v>
      </c>
      <c r="AE122">
        <f t="shared" si="7"/>
        <v>0</v>
      </c>
    </row>
    <row r="123" spans="13:31" x14ac:dyDescent="0.25">
      <c r="M123">
        <f t="shared" si="11"/>
        <v>0</v>
      </c>
      <c r="N123">
        <f t="shared" si="11"/>
        <v>0</v>
      </c>
      <c r="O123">
        <f t="shared" si="11"/>
        <v>0</v>
      </c>
      <c r="P123">
        <f t="shared" si="11"/>
        <v>0</v>
      </c>
      <c r="Q123">
        <f t="shared" si="11"/>
        <v>0</v>
      </c>
      <c r="R123">
        <f t="shared" si="11"/>
        <v>0</v>
      </c>
      <c r="S123">
        <f t="shared" si="11"/>
        <v>0</v>
      </c>
      <c r="T123">
        <f t="shared" si="11"/>
        <v>0</v>
      </c>
      <c r="U123">
        <f t="shared" si="11"/>
        <v>0</v>
      </c>
      <c r="V123">
        <f t="shared" si="11"/>
        <v>0</v>
      </c>
      <c r="W123">
        <f t="shared" si="11"/>
        <v>0</v>
      </c>
      <c r="X123">
        <f t="shared" si="11"/>
        <v>0</v>
      </c>
      <c r="Y123">
        <f t="shared" si="11"/>
        <v>0</v>
      </c>
      <c r="Z123">
        <f t="shared" si="11"/>
        <v>0</v>
      </c>
      <c r="AA123">
        <f t="shared" si="11"/>
        <v>0</v>
      </c>
      <c r="AB123">
        <f t="shared" si="7"/>
        <v>0</v>
      </c>
      <c r="AC123">
        <f t="shared" si="7"/>
        <v>0</v>
      </c>
      <c r="AD123">
        <f t="shared" si="7"/>
        <v>0</v>
      </c>
      <c r="AE123">
        <f t="shared" si="7"/>
        <v>0</v>
      </c>
    </row>
    <row r="124" spans="13:31" x14ac:dyDescent="0.25">
      <c r="M124">
        <f t="shared" si="11"/>
        <v>0</v>
      </c>
      <c r="N124">
        <f t="shared" si="11"/>
        <v>0</v>
      </c>
      <c r="O124">
        <f t="shared" si="11"/>
        <v>0</v>
      </c>
      <c r="P124">
        <f t="shared" si="11"/>
        <v>0</v>
      </c>
      <c r="Q124">
        <f t="shared" si="11"/>
        <v>0</v>
      </c>
      <c r="R124">
        <f t="shared" si="11"/>
        <v>0</v>
      </c>
      <c r="S124">
        <f t="shared" si="11"/>
        <v>0</v>
      </c>
      <c r="T124">
        <f t="shared" si="11"/>
        <v>0</v>
      </c>
      <c r="U124">
        <f t="shared" si="11"/>
        <v>0</v>
      </c>
      <c r="V124">
        <f t="shared" si="11"/>
        <v>0</v>
      </c>
      <c r="W124">
        <f t="shared" si="11"/>
        <v>0</v>
      </c>
      <c r="X124">
        <f t="shared" si="11"/>
        <v>0</v>
      </c>
      <c r="Y124">
        <f t="shared" si="11"/>
        <v>0</v>
      </c>
      <c r="Z124">
        <f t="shared" si="11"/>
        <v>0</v>
      </c>
      <c r="AA124">
        <f t="shared" si="11"/>
        <v>0</v>
      </c>
      <c r="AB124">
        <f t="shared" si="7"/>
        <v>0</v>
      </c>
      <c r="AC124">
        <f t="shared" si="7"/>
        <v>0</v>
      </c>
      <c r="AD124">
        <f t="shared" si="7"/>
        <v>0</v>
      </c>
      <c r="AE124">
        <f t="shared" si="7"/>
        <v>0</v>
      </c>
    </row>
    <row r="125" spans="13:31" x14ac:dyDescent="0.25">
      <c r="M125">
        <f t="shared" si="11"/>
        <v>0</v>
      </c>
      <c r="N125">
        <f t="shared" si="11"/>
        <v>0</v>
      </c>
      <c r="O125">
        <f t="shared" si="11"/>
        <v>0</v>
      </c>
      <c r="P125">
        <f t="shared" si="11"/>
        <v>0</v>
      </c>
      <c r="Q125">
        <f t="shared" si="11"/>
        <v>0</v>
      </c>
      <c r="R125">
        <f t="shared" si="11"/>
        <v>0</v>
      </c>
      <c r="S125">
        <f t="shared" si="11"/>
        <v>0</v>
      </c>
      <c r="T125">
        <f t="shared" si="11"/>
        <v>0</v>
      </c>
      <c r="U125">
        <f t="shared" si="11"/>
        <v>0</v>
      </c>
      <c r="V125">
        <f t="shared" si="11"/>
        <v>0</v>
      </c>
      <c r="W125">
        <f t="shared" si="11"/>
        <v>0</v>
      </c>
      <c r="X125">
        <f t="shared" si="11"/>
        <v>0</v>
      </c>
      <c r="Y125">
        <f t="shared" si="11"/>
        <v>0</v>
      </c>
      <c r="Z125">
        <f t="shared" si="11"/>
        <v>0</v>
      </c>
      <c r="AA125">
        <f t="shared" si="11"/>
        <v>0</v>
      </c>
      <c r="AB125">
        <f t="shared" si="7"/>
        <v>0</v>
      </c>
      <c r="AC125">
        <f t="shared" si="7"/>
        <v>0</v>
      </c>
      <c r="AD125">
        <f t="shared" si="7"/>
        <v>0</v>
      </c>
      <c r="AE125">
        <f t="shared" si="7"/>
        <v>0</v>
      </c>
    </row>
    <row r="126" spans="13:31" x14ac:dyDescent="0.25">
      <c r="M126">
        <f t="shared" si="11"/>
        <v>0</v>
      </c>
      <c r="N126">
        <f t="shared" si="11"/>
        <v>0</v>
      </c>
      <c r="O126">
        <f t="shared" si="11"/>
        <v>0</v>
      </c>
      <c r="P126">
        <f t="shared" si="11"/>
        <v>0</v>
      </c>
      <c r="Q126">
        <f t="shared" si="11"/>
        <v>0</v>
      </c>
      <c r="R126">
        <f t="shared" si="11"/>
        <v>0</v>
      </c>
      <c r="S126">
        <f t="shared" si="11"/>
        <v>0</v>
      </c>
      <c r="T126">
        <f t="shared" si="11"/>
        <v>0</v>
      </c>
      <c r="U126">
        <f t="shared" si="11"/>
        <v>0</v>
      </c>
      <c r="V126">
        <f t="shared" si="11"/>
        <v>0</v>
      </c>
      <c r="W126">
        <f t="shared" si="11"/>
        <v>0</v>
      </c>
      <c r="X126">
        <f t="shared" si="11"/>
        <v>0</v>
      </c>
      <c r="Y126">
        <f t="shared" si="11"/>
        <v>0</v>
      </c>
      <c r="Z126">
        <f t="shared" si="11"/>
        <v>0</v>
      </c>
      <c r="AA126">
        <f t="shared" si="11"/>
        <v>0</v>
      </c>
      <c r="AB126">
        <f t="shared" si="7"/>
        <v>0</v>
      </c>
      <c r="AC126">
        <f t="shared" si="7"/>
        <v>0</v>
      </c>
      <c r="AD126">
        <f t="shared" si="7"/>
        <v>0</v>
      </c>
      <c r="AE126">
        <f t="shared" si="7"/>
        <v>0</v>
      </c>
    </row>
    <row r="127" spans="13:31" x14ac:dyDescent="0.25">
      <c r="M127">
        <f t="shared" si="11"/>
        <v>0</v>
      </c>
      <c r="N127">
        <f t="shared" si="11"/>
        <v>0</v>
      </c>
      <c r="O127">
        <f t="shared" si="11"/>
        <v>0</v>
      </c>
      <c r="P127">
        <f t="shared" si="11"/>
        <v>0</v>
      </c>
      <c r="Q127">
        <f t="shared" si="11"/>
        <v>0</v>
      </c>
      <c r="R127">
        <f t="shared" si="11"/>
        <v>0</v>
      </c>
      <c r="S127">
        <f t="shared" si="11"/>
        <v>0</v>
      </c>
      <c r="T127">
        <f t="shared" si="11"/>
        <v>0</v>
      </c>
      <c r="U127">
        <f t="shared" si="11"/>
        <v>0</v>
      </c>
      <c r="V127">
        <f t="shared" si="11"/>
        <v>0</v>
      </c>
      <c r="W127">
        <f t="shared" si="11"/>
        <v>0</v>
      </c>
      <c r="X127">
        <f t="shared" si="11"/>
        <v>0</v>
      </c>
      <c r="Y127">
        <f t="shared" si="11"/>
        <v>0</v>
      </c>
      <c r="Z127">
        <f t="shared" si="11"/>
        <v>0</v>
      </c>
      <c r="AA127">
        <f t="shared" si="11"/>
        <v>0</v>
      </c>
      <c r="AB127">
        <f t="shared" si="7"/>
        <v>0</v>
      </c>
      <c r="AC127">
        <f t="shared" si="7"/>
        <v>0</v>
      </c>
      <c r="AD127">
        <f t="shared" si="7"/>
        <v>0</v>
      </c>
      <c r="AE127">
        <f t="shared" si="7"/>
        <v>0</v>
      </c>
    </row>
    <row r="128" spans="13:31" x14ac:dyDescent="0.25">
      <c r="M128">
        <f t="shared" si="11"/>
        <v>0</v>
      </c>
      <c r="N128">
        <f t="shared" si="11"/>
        <v>0</v>
      </c>
      <c r="O128">
        <f t="shared" si="11"/>
        <v>0</v>
      </c>
      <c r="P128">
        <f t="shared" si="11"/>
        <v>0</v>
      </c>
      <c r="Q128">
        <f t="shared" si="11"/>
        <v>0</v>
      </c>
      <c r="R128">
        <f t="shared" si="11"/>
        <v>0</v>
      </c>
      <c r="S128">
        <f t="shared" si="11"/>
        <v>0</v>
      </c>
      <c r="T128">
        <f t="shared" si="11"/>
        <v>0</v>
      </c>
      <c r="U128">
        <f t="shared" si="11"/>
        <v>0</v>
      </c>
      <c r="V128">
        <f t="shared" si="11"/>
        <v>0</v>
      </c>
      <c r="W128">
        <f t="shared" si="11"/>
        <v>0</v>
      </c>
      <c r="X128">
        <f t="shared" si="11"/>
        <v>0</v>
      </c>
      <c r="Y128">
        <f t="shared" si="11"/>
        <v>0</v>
      </c>
      <c r="Z128">
        <f t="shared" si="11"/>
        <v>0</v>
      </c>
      <c r="AA128">
        <f t="shared" si="11"/>
        <v>0</v>
      </c>
      <c r="AB128">
        <f t="shared" si="7"/>
        <v>0</v>
      </c>
      <c r="AC128">
        <f t="shared" si="7"/>
        <v>0</v>
      </c>
      <c r="AD128">
        <f t="shared" si="7"/>
        <v>0</v>
      </c>
      <c r="AE128">
        <f t="shared" si="7"/>
        <v>0</v>
      </c>
    </row>
    <row r="129" spans="13:31" x14ac:dyDescent="0.25">
      <c r="M129">
        <f t="shared" si="11"/>
        <v>0</v>
      </c>
      <c r="N129">
        <f t="shared" si="11"/>
        <v>0</v>
      </c>
      <c r="O129">
        <f t="shared" si="11"/>
        <v>0</v>
      </c>
      <c r="P129">
        <f t="shared" si="11"/>
        <v>0</v>
      </c>
      <c r="Q129">
        <f t="shared" si="11"/>
        <v>0</v>
      </c>
      <c r="R129">
        <f t="shared" si="11"/>
        <v>0</v>
      </c>
      <c r="S129">
        <f t="shared" si="11"/>
        <v>0</v>
      </c>
      <c r="T129">
        <f t="shared" si="11"/>
        <v>0</v>
      </c>
      <c r="U129">
        <f t="shared" si="11"/>
        <v>0</v>
      </c>
      <c r="V129">
        <f t="shared" si="11"/>
        <v>0</v>
      </c>
      <c r="W129">
        <f t="shared" si="11"/>
        <v>0</v>
      </c>
      <c r="X129">
        <f t="shared" si="11"/>
        <v>0</v>
      </c>
      <c r="Y129">
        <f t="shared" si="11"/>
        <v>0</v>
      </c>
      <c r="Z129">
        <f t="shared" si="11"/>
        <v>0</v>
      </c>
      <c r="AA129">
        <f t="shared" si="11"/>
        <v>0</v>
      </c>
      <c r="AB129">
        <f t="shared" si="7"/>
        <v>0</v>
      </c>
      <c r="AC129">
        <f t="shared" si="7"/>
        <v>0</v>
      </c>
      <c r="AD129">
        <f t="shared" si="7"/>
        <v>0</v>
      </c>
      <c r="AE129">
        <f t="shared" si="7"/>
        <v>0</v>
      </c>
    </row>
    <row r="130" spans="13:31" x14ac:dyDescent="0.25">
      <c r="M130">
        <f t="shared" si="11"/>
        <v>0</v>
      </c>
      <c r="N130">
        <f t="shared" si="11"/>
        <v>0</v>
      </c>
      <c r="O130">
        <f t="shared" si="11"/>
        <v>0</v>
      </c>
      <c r="P130">
        <f t="shared" si="11"/>
        <v>0</v>
      </c>
      <c r="Q130">
        <f t="shared" si="11"/>
        <v>0</v>
      </c>
      <c r="R130">
        <f t="shared" si="11"/>
        <v>0</v>
      </c>
      <c r="S130">
        <f t="shared" si="11"/>
        <v>0</v>
      </c>
      <c r="T130">
        <f t="shared" si="11"/>
        <v>0</v>
      </c>
      <c r="U130">
        <f t="shared" si="11"/>
        <v>0</v>
      </c>
      <c r="V130">
        <f t="shared" si="11"/>
        <v>0</v>
      </c>
      <c r="W130">
        <f t="shared" si="11"/>
        <v>0</v>
      </c>
      <c r="X130">
        <f t="shared" si="11"/>
        <v>0</v>
      </c>
      <c r="Y130">
        <f t="shared" si="11"/>
        <v>0</v>
      </c>
      <c r="Z130">
        <f t="shared" si="11"/>
        <v>0</v>
      </c>
      <c r="AA130">
        <f t="shared" si="11"/>
        <v>0</v>
      </c>
      <c r="AB130">
        <f t="shared" si="7"/>
        <v>0</v>
      </c>
      <c r="AC130">
        <f t="shared" si="7"/>
        <v>0</v>
      </c>
      <c r="AD130">
        <f t="shared" si="7"/>
        <v>0</v>
      </c>
      <c r="AE130">
        <f t="shared" si="7"/>
        <v>0</v>
      </c>
    </row>
    <row r="131" spans="13:31" x14ac:dyDescent="0.25">
      <c r="M131">
        <f t="shared" si="11"/>
        <v>0</v>
      </c>
      <c r="N131">
        <f t="shared" si="11"/>
        <v>0</v>
      </c>
      <c r="O131">
        <f t="shared" si="11"/>
        <v>0</v>
      </c>
      <c r="P131">
        <f t="shared" si="11"/>
        <v>0</v>
      </c>
      <c r="Q131">
        <f t="shared" si="11"/>
        <v>0</v>
      </c>
      <c r="R131">
        <f t="shared" si="11"/>
        <v>0</v>
      </c>
      <c r="S131">
        <f t="shared" si="11"/>
        <v>0</v>
      </c>
      <c r="T131">
        <f t="shared" si="11"/>
        <v>0</v>
      </c>
      <c r="U131">
        <f t="shared" si="11"/>
        <v>0</v>
      </c>
      <c r="V131">
        <f t="shared" si="11"/>
        <v>0</v>
      </c>
      <c r="W131">
        <f t="shared" si="11"/>
        <v>0</v>
      </c>
      <c r="X131">
        <f t="shared" si="11"/>
        <v>0</v>
      </c>
      <c r="Y131">
        <f t="shared" si="11"/>
        <v>0</v>
      </c>
      <c r="Z131">
        <f t="shared" si="11"/>
        <v>0</v>
      </c>
      <c r="AA131">
        <f t="shared" si="11"/>
        <v>0</v>
      </c>
      <c r="AB131">
        <f t="shared" si="7"/>
        <v>0</v>
      </c>
      <c r="AC131">
        <f t="shared" si="7"/>
        <v>0</v>
      </c>
      <c r="AD131">
        <f t="shared" si="7"/>
        <v>0</v>
      </c>
      <c r="AE131">
        <f t="shared" si="7"/>
        <v>0</v>
      </c>
    </row>
    <row r="132" spans="13:31" x14ac:dyDescent="0.25">
      <c r="M132">
        <f t="shared" si="11"/>
        <v>0</v>
      </c>
      <c r="N132">
        <f t="shared" si="11"/>
        <v>0</v>
      </c>
      <c r="O132">
        <f t="shared" si="11"/>
        <v>0</v>
      </c>
      <c r="P132">
        <f t="shared" si="11"/>
        <v>0</v>
      </c>
      <c r="Q132">
        <f t="shared" si="11"/>
        <v>0</v>
      </c>
      <c r="R132">
        <f t="shared" si="11"/>
        <v>0</v>
      </c>
      <c r="S132">
        <f t="shared" si="11"/>
        <v>0</v>
      </c>
      <c r="T132">
        <f t="shared" si="11"/>
        <v>0</v>
      </c>
      <c r="U132">
        <f t="shared" si="11"/>
        <v>0</v>
      </c>
      <c r="V132">
        <f t="shared" si="11"/>
        <v>0</v>
      </c>
      <c r="W132">
        <f t="shared" si="11"/>
        <v>0</v>
      </c>
      <c r="X132">
        <f t="shared" si="11"/>
        <v>0</v>
      </c>
      <c r="Y132">
        <f t="shared" si="11"/>
        <v>0</v>
      </c>
      <c r="Z132">
        <f t="shared" si="11"/>
        <v>0</v>
      </c>
      <c r="AA132">
        <f t="shared" si="11"/>
        <v>0</v>
      </c>
      <c r="AB132">
        <f t="shared" si="7"/>
        <v>0</v>
      </c>
      <c r="AC132">
        <f t="shared" si="7"/>
        <v>0</v>
      </c>
      <c r="AD132">
        <f t="shared" si="7"/>
        <v>0</v>
      </c>
      <c r="AE132">
        <f t="shared" si="7"/>
        <v>0</v>
      </c>
    </row>
    <row r="133" spans="13:31" x14ac:dyDescent="0.25">
      <c r="M133">
        <f t="shared" si="11"/>
        <v>0</v>
      </c>
      <c r="N133">
        <f t="shared" si="11"/>
        <v>0</v>
      </c>
      <c r="O133">
        <f t="shared" si="11"/>
        <v>0</v>
      </c>
      <c r="P133">
        <f t="shared" si="11"/>
        <v>0</v>
      </c>
      <c r="Q133">
        <f t="shared" si="11"/>
        <v>0</v>
      </c>
      <c r="R133">
        <f t="shared" si="11"/>
        <v>0</v>
      </c>
      <c r="S133">
        <f t="shared" si="11"/>
        <v>0</v>
      </c>
      <c r="T133">
        <f t="shared" si="11"/>
        <v>0</v>
      </c>
      <c r="U133">
        <f t="shared" si="11"/>
        <v>0</v>
      </c>
      <c r="V133">
        <f t="shared" si="11"/>
        <v>0</v>
      </c>
      <c r="W133">
        <f t="shared" si="11"/>
        <v>0</v>
      </c>
      <c r="X133">
        <f t="shared" si="11"/>
        <v>0</v>
      </c>
      <c r="Y133">
        <f t="shared" si="11"/>
        <v>0</v>
      </c>
      <c r="Z133">
        <f t="shared" si="11"/>
        <v>0</v>
      </c>
      <c r="AA133">
        <f t="shared" si="11"/>
        <v>0</v>
      </c>
      <c r="AB133">
        <f t="shared" si="7"/>
        <v>0</v>
      </c>
      <c r="AC133">
        <f t="shared" si="7"/>
        <v>0</v>
      </c>
      <c r="AD133">
        <f t="shared" si="7"/>
        <v>0</v>
      </c>
      <c r="AE133">
        <f t="shared" si="7"/>
        <v>0</v>
      </c>
    </row>
    <row r="134" spans="13:31" x14ac:dyDescent="0.25">
      <c r="M134">
        <f t="shared" si="11"/>
        <v>0</v>
      </c>
      <c r="N134">
        <f t="shared" si="11"/>
        <v>0</v>
      </c>
      <c r="O134">
        <f t="shared" si="11"/>
        <v>0</v>
      </c>
      <c r="P134">
        <f t="shared" si="11"/>
        <v>0</v>
      </c>
      <c r="Q134">
        <f t="shared" si="11"/>
        <v>0</v>
      </c>
      <c r="R134">
        <f t="shared" si="11"/>
        <v>0</v>
      </c>
      <c r="S134">
        <f t="shared" si="11"/>
        <v>0</v>
      </c>
      <c r="T134">
        <f t="shared" si="11"/>
        <v>0</v>
      </c>
      <c r="U134">
        <f t="shared" si="11"/>
        <v>0</v>
      </c>
      <c r="V134">
        <f t="shared" si="11"/>
        <v>0</v>
      </c>
      <c r="W134">
        <f t="shared" si="11"/>
        <v>0</v>
      </c>
      <c r="X134">
        <f t="shared" si="11"/>
        <v>0</v>
      </c>
      <c r="Y134">
        <f t="shared" si="11"/>
        <v>0</v>
      </c>
      <c r="Z134">
        <f t="shared" si="11"/>
        <v>0</v>
      </c>
      <c r="AA134">
        <f t="shared" si="11"/>
        <v>0</v>
      </c>
      <c r="AB134">
        <f t="shared" si="7"/>
        <v>0</v>
      </c>
      <c r="AC134">
        <f t="shared" si="7"/>
        <v>0</v>
      </c>
      <c r="AD134">
        <f t="shared" si="7"/>
        <v>0</v>
      </c>
      <c r="AE134">
        <f t="shared" si="7"/>
        <v>0</v>
      </c>
    </row>
    <row r="135" spans="13:31" x14ac:dyDescent="0.25">
      <c r="M135">
        <f t="shared" ref="M135:AB151" si="12">IF($D135=M$1,$E135,0)</f>
        <v>0</v>
      </c>
      <c r="N135">
        <f t="shared" si="12"/>
        <v>0</v>
      </c>
      <c r="O135">
        <f t="shared" si="12"/>
        <v>0</v>
      </c>
      <c r="P135">
        <f t="shared" si="12"/>
        <v>0</v>
      </c>
      <c r="Q135">
        <f t="shared" si="12"/>
        <v>0</v>
      </c>
      <c r="R135">
        <f t="shared" si="12"/>
        <v>0</v>
      </c>
      <c r="S135">
        <f t="shared" si="12"/>
        <v>0</v>
      </c>
      <c r="T135">
        <f t="shared" si="12"/>
        <v>0</v>
      </c>
      <c r="U135">
        <f t="shared" si="12"/>
        <v>0</v>
      </c>
      <c r="V135">
        <f t="shared" si="12"/>
        <v>0</v>
      </c>
      <c r="W135">
        <f t="shared" si="12"/>
        <v>0</v>
      </c>
      <c r="X135">
        <f t="shared" si="12"/>
        <v>0</v>
      </c>
      <c r="Y135">
        <f t="shared" si="12"/>
        <v>0</v>
      </c>
      <c r="Z135">
        <f t="shared" si="12"/>
        <v>0</v>
      </c>
      <c r="AA135">
        <f t="shared" si="12"/>
        <v>0</v>
      </c>
      <c r="AB135">
        <f t="shared" si="7"/>
        <v>0</v>
      </c>
      <c r="AC135">
        <f t="shared" si="7"/>
        <v>0</v>
      </c>
      <c r="AD135">
        <f t="shared" si="7"/>
        <v>0</v>
      </c>
      <c r="AE135">
        <f t="shared" si="7"/>
        <v>0</v>
      </c>
    </row>
    <row r="136" spans="13:31" x14ac:dyDescent="0.25">
      <c r="M136">
        <f t="shared" si="12"/>
        <v>0</v>
      </c>
      <c r="N136">
        <f t="shared" si="12"/>
        <v>0</v>
      </c>
      <c r="O136">
        <f t="shared" si="12"/>
        <v>0</v>
      </c>
      <c r="P136">
        <f t="shared" si="12"/>
        <v>0</v>
      </c>
      <c r="Q136">
        <f t="shared" si="12"/>
        <v>0</v>
      </c>
      <c r="R136">
        <f t="shared" si="12"/>
        <v>0</v>
      </c>
      <c r="S136">
        <f t="shared" si="12"/>
        <v>0</v>
      </c>
      <c r="T136">
        <f t="shared" si="12"/>
        <v>0</v>
      </c>
      <c r="U136">
        <f t="shared" si="12"/>
        <v>0</v>
      </c>
      <c r="V136">
        <f t="shared" si="12"/>
        <v>0</v>
      </c>
      <c r="W136">
        <f t="shared" si="12"/>
        <v>0</v>
      </c>
      <c r="X136">
        <f t="shared" si="12"/>
        <v>0</v>
      </c>
      <c r="Y136">
        <f t="shared" si="12"/>
        <v>0</v>
      </c>
      <c r="Z136">
        <f t="shared" si="12"/>
        <v>0</v>
      </c>
      <c r="AA136">
        <f t="shared" si="12"/>
        <v>0</v>
      </c>
      <c r="AB136">
        <f t="shared" si="7"/>
        <v>0</v>
      </c>
      <c r="AC136">
        <f t="shared" si="7"/>
        <v>0</v>
      </c>
      <c r="AD136">
        <f t="shared" si="7"/>
        <v>0</v>
      </c>
      <c r="AE136">
        <f t="shared" si="7"/>
        <v>0</v>
      </c>
    </row>
    <row r="137" spans="13:31" x14ac:dyDescent="0.25">
      <c r="M137">
        <f t="shared" si="12"/>
        <v>0</v>
      </c>
      <c r="N137">
        <f t="shared" si="12"/>
        <v>0</v>
      </c>
      <c r="O137">
        <f t="shared" si="12"/>
        <v>0</v>
      </c>
      <c r="P137">
        <f t="shared" si="12"/>
        <v>0</v>
      </c>
      <c r="Q137">
        <f t="shared" si="12"/>
        <v>0</v>
      </c>
      <c r="R137">
        <f t="shared" si="12"/>
        <v>0</v>
      </c>
      <c r="S137">
        <f t="shared" si="12"/>
        <v>0</v>
      </c>
      <c r="T137">
        <f t="shared" si="12"/>
        <v>0</v>
      </c>
      <c r="U137">
        <f t="shared" si="12"/>
        <v>0</v>
      </c>
      <c r="V137">
        <f t="shared" si="12"/>
        <v>0</v>
      </c>
      <c r="W137">
        <f t="shared" si="12"/>
        <v>0</v>
      </c>
      <c r="X137">
        <f t="shared" si="12"/>
        <v>0</v>
      </c>
      <c r="Y137">
        <f t="shared" si="12"/>
        <v>0</v>
      </c>
      <c r="Z137">
        <f t="shared" si="12"/>
        <v>0</v>
      </c>
      <c r="AA137">
        <f t="shared" si="12"/>
        <v>0</v>
      </c>
      <c r="AB137">
        <f t="shared" si="7"/>
        <v>0</v>
      </c>
      <c r="AC137">
        <f t="shared" si="7"/>
        <v>0</v>
      </c>
      <c r="AD137">
        <f t="shared" si="7"/>
        <v>0</v>
      </c>
      <c r="AE137">
        <f t="shared" si="7"/>
        <v>0</v>
      </c>
    </row>
    <row r="138" spans="13:31" x14ac:dyDescent="0.25">
      <c r="M138">
        <f t="shared" si="12"/>
        <v>0</v>
      </c>
      <c r="N138">
        <f t="shared" si="12"/>
        <v>0</v>
      </c>
      <c r="O138">
        <f t="shared" si="12"/>
        <v>0</v>
      </c>
      <c r="P138">
        <f t="shared" si="12"/>
        <v>0</v>
      </c>
      <c r="Q138">
        <f t="shared" si="12"/>
        <v>0</v>
      </c>
      <c r="R138">
        <f t="shared" si="12"/>
        <v>0</v>
      </c>
      <c r="S138">
        <f t="shared" si="12"/>
        <v>0</v>
      </c>
      <c r="T138">
        <f t="shared" si="12"/>
        <v>0</v>
      </c>
      <c r="U138">
        <f t="shared" si="12"/>
        <v>0</v>
      </c>
      <c r="V138">
        <f t="shared" si="12"/>
        <v>0</v>
      </c>
      <c r="W138">
        <f t="shared" si="12"/>
        <v>0</v>
      </c>
      <c r="X138">
        <f t="shared" si="12"/>
        <v>0</v>
      </c>
      <c r="Y138">
        <f t="shared" si="12"/>
        <v>0</v>
      </c>
      <c r="Z138">
        <f t="shared" si="12"/>
        <v>0</v>
      </c>
      <c r="AA138">
        <f t="shared" si="12"/>
        <v>0</v>
      </c>
      <c r="AB138">
        <f t="shared" si="7"/>
        <v>0</v>
      </c>
      <c r="AC138">
        <f t="shared" si="7"/>
        <v>0</v>
      </c>
      <c r="AD138">
        <f t="shared" si="7"/>
        <v>0</v>
      </c>
      <c r="AE138">
        <f t="shared" si="7"/>
        <v>0</v>
      </c>
    </row>
    <row r="139" spans="13:31" x14ac:dyDescent="0.25">
      <c r="M139">
        <f t="shared" si="12"/>
        <v>0</v>
      </c>
      <c r="N139">
        <f t="shared" si="12"/>
        <v>0</v>
      </c>
      <c r="O139">
        <f t="shared" si="12"/>
        <v>0</v>
      </c>
      <c r="P139">
        <f t="shared" si="12"/>
        <v>0</v>
      </c>
      <c r="Q139">
        <f t="shared" si="12"/>
        <v>0</v>
      </c>
      <c r="R139">
        <f t="shared" si="12"/>
        <v>0</v>
      </c>
      <c r="S139">
        <f t="shared" si="12"/>
        <v>0</v>
      </c>
      <c r="T139">
        <f t="shared" si="12"/>
        <v>0</v>
      </c>
      <c r="U139">
        <f t="shared" si="12"/>
        <v>0</v>
      </c>
      <c r="V139">
        <f t="shared" si="12"/>
        <v>0</v>
      </c>
      <c r="W139">
        <f t="shared" si="12"/>
        <v>0</v>
      </c>
      <c r="X139">
        <f t="shared" si="12"/>
        <v>0</v>
      </c>
      <c r="Y139">
        <f t="shared" si="12"/>
        <v>0</v>
      </c>
      <c r="Z139">
        <f t="shared" si="12"/>
        <v>0</v>
      </c>
      <c r="AA139">
        <f t="shared" si="12"/>
        <v>0</v>
      </c>
      <c r="AB139">
        <f t="shared" si="7"/>
        <v>0</v>
      </c>
      <c r="AC139">
        <f t="shared" si="7"/>
        <v>0</v>
      </c>
      <c r="AD139">
        <f t="shared" si="7"/>
        <v>0</v>
      </c>
      <c r="AE139">
        <f t="shared" si="7"/>
        <v>0</v>
      </c>
    </row>
    <row r="140" spans="13:31" x14ac:dyDescent="0.25">
      <c r="M140">
        <f t="shared" si="12"/>
        <v>0</v>
      </c>
      <c r="N140">
        <f t="shared" si="12"/>
        <v>0</v>
      </c>
      <c r="O140">
        <f t="shared" si="12"/>
        <v>0</v>
      </c>
      <c r="P140">
        <f t="shared" si="12"/>
        <v>0</v>
      </c>
      <c r="Q140">
        <f t="shared" si="12"/>
        <v>0</v>
      </c>
      <c r="R140">
        <f t="shared" si="12"/>
        <v>0</v>
      </c>
      <c r="S140">
        <f t="shared" si="12"/>
        <v>0</v>
      </c>
      <c r="T140">
        <f t="shared" si="12"/>
        <v>0</v>
      </c>
      <c r="U140">
        <f t="shared" si="12"/>
        <v>0</v>
      </c>
      <c r="V140">
        <f t="shared" si="12"/>
        <v>0</v>
      </c>
      <c r="W140">
        <f t="shared" si="12"/>
        <v>0</v>
      </c>
      <c r="X140">
        <f t="shared" si="12"/>
        <v>0</v>
      </c>
      <c r="Y140">
        <f t="shared" si="12"/>
        <v>0</v>
      </c>
      <c r="Z140">
        <f t="shared" si="12"/>
        <v>0</v>
      </c>
      <c r="AA140">
        <f t="shared" si="12"/>
        <v>0</v>
      </c>
      <c r="AB140">
        <f t="shared" si="7"/>
        <v>0</v>
      </c>
      <c r="AC140">
        <f t="shared" si="7"/>
        <v>0</v>
      </c>
      <c r="AD140">
        <f t="shared" si="7"/>
        <v>0</v>
      </c>
      <c r="AE140">
        <f t="shared" si="7"/>
        <v>0</v>
      </c>
    </row>
    <row r="141" spans="13:31" x14ac:dyDescent="0.25">
      <c r="M141">
        <f t="shared" si="12"/>
        <v>0</v>
      </c>
      <c r="N141">
        <f t="shared" si="12"/>
        <v>0</v>
      </c>
      <c r="O141">
        <f t="shared" si="12"/>
        <v>0</v>
      </c>
      <c r="P141">
        <f t="shared" si="12"/>
        <v>0</v>
      </c>
      <c r="Q141">
        <f t="shared" si="12"/>
        <v>0</v>
      </c>
      <c r="R141">
        <f t="shared" si="12"/>
        <v>0</v>
      </c>
      <c r="S141">
        <f t="shared" si="12"/>
        <v>0</v>
      </c>
      <c r="T141">
        <f t="shared" si="12"/>
        <v>0</v>
      </c>
      <c r="U141">
        <f t="shared" si="12"/>
        <v>0</v>
      </c>
      <c r="V141">
        <f t="shared" si="12"/>
        <v>0</v>
      </c>
      <c r="W141">
        <f t="shared" si="12"/>
        <v>0</v>
      </c>
      <c r="X141">
        <f t="shared" si="12"/>
        <v>0</v>
      </c>
      <c r="Y141">
        <f t="shared" si="12"/>
        <v>0</v>
      </c>
      <c r="Z141">
        <f t="shared" si="12"/>
        <v>0</v>
      </c>
      <c r="AA141">
        <f t="shared" si="12"/>
        <v>0</v>
      </c>
      <c r="AB141">
        <f t="shared" si="7"/>
        <v>0</v>
      </c>
      <c r="AC141">
        <f t="shared" si="7"/>
        <v>0</v>
      </c>
      <c r="AD141">
        <f t="shared" si="7"/>
        <v>0</v>
      </c>
      <c r="AE141">
        <f t="shared" si="7"/>
        <v>0</v>
      </c>
    </row>
    <row r="142" spans="13:31" x14ac:dyDescent="0.25">
      <c r="M142">
        <f t="shared" si="12"/>
        <v>0</v>
      </c>
      <c r="N142">
        <f t="shared" si="12"/>
        <v>0</v>
      </c>
      <c r="O142">
        <f t="shared" si="12"/>
        <v>0</v>
      </c>
      <c r="P142">
        <f t="shared" si="12"/>
        <v>0</v>
      </c>
      <c r="Q142">
        <f t="shared" si="12"/>
        <v>0</v>
      </c>
      <c r="R142">
        <f t="shared" si="12"/>
        <v>0</v>
      </c>
      <c r="S142">
        <f t="shared" si="12"/>
        <v>0</v>
      </c>
      <c r="T142">
        <f t="shared" si="12"/>
        <v>0</v>
      </c>
      <c r="U142">
        <f t="shared" si="12"/>
        <v>0</v>
      </c>
      <c r="V142">
        <f t="shared" si="12"/>
        <v>0</v>
      </c>
      <c r="W142">
        <f t="shared" si="12"/>
        <v>0</v>
      </c>
      <c r="X142">
        <f t="shared" si="12"/>
        <v>0</v>
      </c>
      <c r="Y142">
        <f t="shared" si="12"/>
        <v>0</v>
      </c>
      <c r="Z142">
        <f t="shared" si="12"/>
        <v>0</v>
      </c>
      <c r="AA142">
        <f t="shared" si="12"/>
        <v>0</v>
      </c>
      <c r="AB142">
        <f t="shared" si="7"/>
        <v>0</v>
      </c>
      <c r="AC142">
        <f t="shared" si="7"/>
        <v>0</v>
      </c>
      <c r="AD142">
        <f t="shared" si="7"/>
        <v>0</v>
      </c>
      <c r="AE142">
        <f t="shared" si="7"/>
        <v>0</v>
      </c>
    </row>
    <row r="143" spans="13:31" x14ac:dyDescent="0.25">
      <c r="M143">
        <f t="shared" si="12"/>
        <v>0</v>
      </c>
      <c r="N143">
        <f t="shared" si="12"/>
        <v>0</v>
      </c>
      <c r="O143">
        <f t="shared" si="12"/>
        <v>0</v>
      </c>
      <c r="P143">
        <f t="shared" si="12"/>
        <v>0</v>
      </c>
      <c r="Q143">
        <f t="shared" si="12"/>
        <v>0</v>
      </c>
      <c r="R143">
        <f t="shared" si="12"/>
        <v>0</v>
      </c>
      <c r="S143">
        <f t="shared" si="12"/>
        <v>0</v>
      </c>
      <c r="T143">
        <f t="shared" si="12"/>
        <v>0</v>
      </c>
      <c r="U143">
        <f t="shared" si="12"/>
        <v>0</v>
      </c>
      <c r="V143">
        <f t="shared" si="12"/>
        <v>0</v>
      </c>
      <c r="W143">
        <f t="shared" si="12"/>
        <v>0</v>
      </c>
      <c r="X143">
        <f t="shared" si="12"/>
        <v>0</v>
      </c>
      <c r="Y143">
        <f t="shared" si="12"/>
        <v>0</v>
      </c>
      <c r="Z143">
        <f t="shared" si="12"/>
        <v>0</v>
      </c>
      <c r="AA143">
        <f t="shared" si="12"/>
        <v>0</v>
      </c>
      <c r="AB143">
        <f t="shared" si="7"/>
        <v>0</v>
      </c>
      <c r="AC143">
        <f t="shared" si="7"/>
        <v>0</v>
      </c>
      <c r="AD143">
        <f t="shared" si="7"/>
        <v>0</v>
      </c>
      <c r="AE143">
        <f t="shared" si="7"/>
        <v>0</v>
      </c>
    </row>
    <row r="144" spans="13:31" x14ac:dyDescent="0.25">
      <c r="M144">
        <f t="shared" si="12"/>
        <v>0</v>
      </c>
      <c r="N144">
        <f t="shared" si="12"/>
        <v>0</v>
      </c>
      <c r="O144">
        <f t="shared" si="12"/>
        <v>0</v>
      </c>
      <c r="P144">
        <f t="shared" si="12"/>
        <v>0</v>
      </c>
      <c r="Q144">
        <f t="shared" si="12"/>
        <v>0</v>
      </c>
      <c r="R144">
        <f t="shared" si="12"/>
        <v>0</v>
      </c>
      <c r="S144">
        <f t="shared" si="12"/>
        <v>0</v>
      </c>
      <c r="T144">
        <f t="shared" si="12"/>
        <v>0</v>
      </c>
      <c r="U144">
        <f t="shared" si="12"/>
        <v>0</v>
      </c>
      <c r="V144">
        <f t="shared" si="12"/>
        <v>0</v>
      </c>
      <c r="W144">
        <f t="shared" si="12"/>
        <v>0</v>
      </c>
      <c r="X144">
        <f t="shared" si="12"/>
        <v>0</v>
      </c>
      <c r="Y144">
        <f t="shared" si="12"/>
        <v>0</v>
      </c>
      <c r="Z144">
        <f t="shared" si="12"/>
        <v>0</v>
      </c>
      <c r="AA144">
        <f t="shared" si="12"/>
        <v>0</v>
      </c>
      <c r="AB144">
        <f t="shared" si="7"/>
        <v>0</v>
      </c>
      <c r="AC144">
        <f t="shared" si="7"/>
        <v>0</v>
      </c>
      <c r="AD144">
        <f t="shared" si="7"/>
        <v>0</v>
      </c>
      <c r="AE144">
        <f t="shared" si="7"/>
        <v>0</v>
      </c>
    </row>
    <row r="145" spans="13:31" x14ac:dyDescent="0.25">
      <c r="M145">
        <f t="shared" si="12"/>
        <v>0</v>
      </c>
      <c r="N145">
        <f t="shared" si="12"/>
        <v>0</v>
      </c>
      <c r="O145">
        <f t="shared" si="12"/>
        <v>0</v>
      </c>
      <c r="P145">
        <f t="shared" si="12"/>
        <v>0</v>
      </c>
      <c r="Q145">
        <f t="shared" si="12"/>
        <v>0</v>
      </c>
      <c r="R145">
        <f t="shared" si="12"/>
        <v>0</v>
      </c>
      <c r="S145">
        <f t="shared" si="12"/>
        <v>0</v>
      </c>
      <c r="T145">
        <f t="shared" si="12"/>
        <v>0</v>
      </c>
      <c r="U145">
        <f t="shared" si="12"/>
        <v>0</v>
      </c>
      <c r="V145">
        <f t="shared" si="12"/>
        <v>0</v>
      </c>
      <c r="W145">
        <f t="shared" si="12"/>
        <v>0</v>
      </c>
      <c r="X145">
        <f t="shared" si="12"/>
        <v>0</v>
      </c>
      <c r="Y145">
        <f t="shared" si="12"/>
        <v>0</v>
      </c>
      <c r="Z145">
        <f t="shared" si="12"/>
        <v>0</v>
      </c>
      <c r="AA145">
        <f t="shared" si="12"/>
        <v>0</v>
      </c>
      <c r="AB145">
        <f t="shared" si="7"/>
        <v>0</v>
      </c>
      <c r="AC145">
        <f t="shared" si="7"/>
        <v>0</v>
      </c>
      <c r="AD145">
        <f t="shared" si="7"/>
        <v>0</v>
      </c>
      <c r="AE145">
        <f t="shared" si="7"/>
        <v>0</v>
      </c>
    </row>
    <row r="146" spans="13:31" x14ac:dyDescent="0.25">
      <c r="M146">
        <f t="shared" si="12"/>
        <v>0</v>
      </c>
      <c r="N146">
        <f t="shared" si="12"/>
        <v>0</v>
      </c>
      <c r="O146">
        <f t="shared" si="12"/>
        <v>0</v>
      </c>
      <c r="P146">
        <f t="shared" si="12"/>
        <v>0</v>
      </c>
      <c r="Q146">
        <f t="shared" si="12"/>
        <v>0</v>
      </c>
      <c r="R146">
        <f t="shared" si="12"/>
        <v>0</v>
      </c>
      <c r="S146">
        <f t="shared" si="12"/>
        <v>0</v>
      </c>
      <c r="T146">
        <f t="shared" si="12"/>
        <v>0</v>
      </c>
      <c r="U146">
        <f t="shared" si="12"/>
        <v>0</v>
      </c>
      <c r="V146">
        <f t="shared" si="12"/>
        <v>0</v>
      </c>
      <c r="W146">
        <f t="shared" si="12"/>
        <v>0</v>
      </c>
      <c r="X146">
        <f t="shared" si="12"/>
        <v>0</v>
      </c>
      <c r="Y146">
        <f t="shared" si="12"/>
        <v>0</v>
      </c>
      <c r="Z146">
        <f t="shared" si="12"/>
        <v>0</v>
      </c>
      <c r="AA146">
        <f t="shared" si="12"/>
        <v>0</v>
      </c>
      <c r="AB146">
        <f t="shared" si="12"/>
        <v>0</v>
      </c>
      <c r="AC146">
        <f t="shared" ref="AB146:AE209" si="13">IF($D146=AC$1,$E146,0)</f>
        <v>0</v>
      </c>
      <c r="AD146">
        <f t="shared" si="13"/>
        <v>0</v>
      </c>
      <c r="AE146">
        <f t="shared" si="13"/>
        <v>0</v>
      </c>
    </row>
    <row r="147" spans="13:31" x14ac:dyDescent="0.25">
      <c r="M147">
        <f t="shared" si="12"/>
        <v>0</v>
      </c>
      <c r="N147">
        <f t="shared" si="12"/>
        <v>0</v>
      </c>
      <c r="O147">
        <f t="shared" si="12"/>
        <v>0</v>
      </c>
      <c r="P147">
        <f t="shared" si="12"/>
        <v>0</v>
      </c>
      <c r="Q147">
        <f t="shared" si="12"/>
        <v>0</v>
      </c>
      <c r="R147">
        <f t="shared" si="12"/>
        <v>0</v>
      </c>
      <c r="S147">
        <f t="shared" si="12"/>
        <v>0</v>
      </c>
      <c r="T147">
        <f t="shared" si="12"/>
        <v>0</v>
      </c>
      <c r="U147">
        <f t="shared" si="12"/>
        <v>0</v>
      </c>
      <c r="V147">
        <f t="shared" si="12"/>
        <v>0</v>
      </c>
      <c r="W147">
        <f t="shared" si="12"/>
        <v>0</v>
      </c>
      <c r="X147">
        <f t="shared" si="12"/>
        <v>0</v>
      </c>
      <c r="Y147">
        <f t="shared" si="12"/>
        <v>0</v>
      </c>
      <c r="Z147">
        <f t="shared" si="12"/>
        <v>0</v>
      </c>
      <c r="AA147">
        <f t="shared" si="12"/>
        <v>0</v>
      </c>
      <c r="AB147">
        <f t="shared" si="13"/>
        <v>0</v>
      </c>
      <c r="AC147">
        <f t="shared" si="13"/>
        <v>0</v>
      </c>
      <c r="AD147">
        <f t="shared" si="13"/>
        <v>0</v>
      </c>
      <c r="AE147">
        <f t="shared" si="13"/>
        <v>0</v>
      </c>
    </row>
    <row r="148" spans="13:31" x14ac:dyDescent="0.25">
      <c r="M148">
        <f t="shared" si="12"/>
        <v>0</v>
      </c>
      <c r="N148">
        <f t="shared" si="12"/>
        <v>0</v>
      </c>
      <c r="O148">
        <f t="shared" si="12"/>
        <v>0</v>
      </c>
      <c r="P148">
        <f t="shared" si="12"/>
        <v>0</v>
      </c>
      <c r="Q148">
        <f t="shared" si="12"/>
        <v>0</v>
      </c>
      <c r="R148">
        <f t="shared" si="12"/>
        <v>0</v>
      </c>
      <c r="S148">
        <f t="shared" si="12"/>
        <v>0</v>
      </c>
      <c r="T148">
        <f t="shared" si="12"/>
        <v>0</v>
      </c>
      <c r="U148">
        <f t="shared" si="12"/>
        <v>0</v>
      </c>
      <c r="V148">
        <f t="shared" si="12"/>
        <v>0</v>
      </c>
      <c r="W148">
        <f t="shared" si="12"/>
        <v>0</v>
      </c>
      <c r="X148">
        <f t="shared" si="12"/>
        <v>0</v>
      </c>
      <c r="Y148">
        <f t="shared" si="12"/>
        <v>0</v>
      </c>
      <c r="Z148">
        <f t="shared" si="12"/>
        <v>0</v>
      </c>
      <c r="AA148">
        <f t="shared" si="12"/>
        <v>0</v>
      </c>
      <c r="AB148">
        <f t="shared" si="13"/>
        <v>0</v>
      </c>
      <c r="AC148">
        <f t="shared" si="13"/>
        <v>0</v>
      </c>
      <c r="AD148">
        <f t="shared" si="13"/>
        <v>0</v>
      </c>
      <c r="AE148">
        <f t="shared" si="13"/>
        <v>0</v>
      </c>
    </row>
    <row r="149" spans="13:31" x14ac:dyDescent="0.25">
      <c r="M149">
        <f t="shared" si="12"/>
        <v>0</v>
      </c>
      <c r="N149">
        <f t="shared" si="12"/>
        <v>0</v>
      </c>
      <c r="O149">
        <f t="shared" si="12"/>
        <v>0</v>
      </c>
      <c r="P149">
        <f t="shared" si="12"/>
        <v>0</v>
      </c>
      <c r="Q149">
        <f t="shared" si="12"/>
        <v>0</v>
      </c>
      <c r="R149">
        <f t="shared" si="12"/>
        <v>0</v>
      </c>
      <c r="S149">
        <f t="shared" si="12"/>
        <v>0</v>
      </c>
      <c r="T149">
        <f t="shared" si="12"/>
        <v>0</v>
      </c>
      <c r="U149">
        <f t="shared" si="12"/>
        <v>0</v>
      </c>
      <c r="V149">
        <f t="shared" si="12"/>
        <v>0</v>
      </c>
      <c r="W149">
        <f t="shared" si="12"/>
        <v>0</v>
      </c>
      <c r="X149">
        <f t="shared" si="12"/>
        <v>0</v>
      </c>
      <c r="Y149">
        <f t="shared" si="12"/>
        <v>0</v>
      </c>
      <c r="Z149">
        <f t="shared" si="12"/>
        <v>0</v>
      </c>
      <c r="AA149">
        <f t="shared" si="12"/>
        <v>0</v>
      </c>
      <c r="AB149">
        <f t="shared" si="13"/>
        <v>0</v>
      </c>
      <c r="AC149">
        <f t="shared" si="13"/>
        <v>0</v>
      </c>
      <c r="AD149">
        <f t="shared" si="13"/>
        <v>0</v>
      </c>
      <c r="AE149">
        <f t="shared" si="13"/>
        <v>0</v>
      </c>
    </row>
    <row r="150" spans="13:31" x14ac:dyDescent="0.25">
      <c r="M150">
        <f t="shared" si="12"/>
        <v>0</v>
      </c>
      <c r="N150">
        <f t="shared" si="12"/>
        <v>0</v>
      </c>
      <c r="O150">
        <f t="shared" si="12"/>
        <v>0</v>
      </c>
      <c r="P150">
        <f t="shared" si="12"/>
        <v>0</v>
      </c>
      <c r="Q150">
        <f t="shared" si="12"/>
        <v>0</v>
      </c>
      <c r="R150">
        <f t="shared" si="12"/>
        <v>0</v>
      </c>
      <c r="S150">
        <f t="shared" si="12"/>
        <v>0</v>
      </c>
      <c r="T150">
        <f t="shared" si="12"/>
        <v>0</v>
      </c>
      <c r="U150">
        <f t="shared" si="12"/>
        <v>0</v>
      </c>
      <c r="V150">
        <f t="shared" si="12"/>
        <v>0</v>
      </c>
      <c r="W150">
        <f t="shared" si="12"/>
        <v>0</v>
      </c>
      <c r="X150">
        <f t="shared" si="12"/>
        <v>0</v>
      </c>
      <c r="Y150">
        <f t="shared" si="12"/>
        <v>0</v>
      </c>
      <c r="Z150">
        <f t="shared" si="12"/>
        <v>0</v>
      </c>
      <c r="AA150">
        <f t="shared" si="12"/>
        <v>0</v>
      </c>
      <c r="AB150">
        <f t="shared" si="13"/>
        <v>0</v>
      </c>
      <c r="AC150">
        <f t="shared" si="13"/>
        <v>0</v>
      </c>
      <c r="AD150">
        <f t="shared" si="13"/>
        <v>0</v>
      </c>
      <c r="AE150">
        <f t="shared" si="13"/>
        <v>0</v>
      </c>
    </row>
    <row r="151" spans="13:31" x14ac:dyDescent="0.25">
      <c r="M151">
        <f t="shared" si="12"/>
        <v>0</v>
      </c>
      <c r="N151">
        <f t="shared" si="12"/>
        <v>0</v>
      </c>
      <c r="O151">
        <f t="shared" si="12"/>
        <v>0</v>
      </c>
      <c r="P151">
        <f t="shared" si="12"/>
        <v>0</v>
      </c>
      <c r="Q151">
        <f t="shared" si="12"/>
        <v>0</v>
      </c>
      <c r="R151">
        <f t="shared" si="12"/>
        <v>0</v>
      </c>
      <c r="S151">
        <f t="shared" si="12"/>
        <v>0</v>
      </c>
      <c r="T151">
        <f t="shared" si="12"/>
        <v>0</v>
      </c>
      <c r="U151">
        <f t="shared" si="12"/>
        <v>0</v>
      </c>
      <c r="V151">
        <f t="shared" si="12"/>
        <v>0</v>
      </c>
      <c r="W151">
        <f t="shared" si="12"/>
        <v>0</v>
      </c>
      <c r="X151">
        <f t="shared" si="12"/>
        <v>0</v>
      </c>
      <c r="Y151">
        <f t="shared" si="12"/>
        <v>0</v>
      </c>
      <c r="Z151">
        <f t="shared" si="12"/>
        <v>0</v>
      </c>
      <c r="AA151">
        <f t="shared" ref="AA151" si="14">IF($D151=AA$1,$E151,0)</f>
        <v>0</v>
      </c>
      <c r="AB151">
        <f t="shared" si="13"/>
        <v>0</v>
      </c>
      <c r="AC151">
        <f t="shared" si="13"/>
        <v>0</v>
      </c>
      <c r="AD151">
        <f t="shared" si="13"/>
        <v>0</v>
      </c>
      <c r="AE151">
        <f t="shared" si="13"/>
        <v>0</v>
      </c>
    </row>
    <row r="152" spans="13:31" x14ac:dyDescent="0.25">
      <c r="M152">
        <f t="shared" ref="M152:AA168" si="15">IF($D152=M$1,$E152,0)</f>
        <v>0</v>
      </c>
      <c r="N152">
        <f t="shared" si="15"/>
        <v>0</v>
      </c>
      <c r="O152">
        <f t="shared" si="15"/>
        <v>0</v>
      </c>
      <c r="P152">
        <f t="shared" si="15"/>
        <v>0</v>
      </c>
      <c r="Q152">
        <f t="shared" si="15"/>
        <v>0</v>
      </c>
      <c r="R152">
        <f t="shared" si="15"/>
        <v>0</v>
      </c>
      <c r="S152">
        <f t="shared" si="15"/>
        <v>0</v>
      </c>
      <c r="T152">
        <f t="shared" si="15"/>
        <v>0</v>
      </c>
      <c r="U152">
        <f t="shared" si="15"/>
        <v>0</v>
      </c>
      <c r="V152">
        <f t="shared" si="15"/>
        <v>0</v>
      </c>
      <c r="W152">
        <f t="shared" si="15"/>
        <v>0</v>
      </c>
      <c r="X152">
        <f t="shared" si="15"/>
        <v>0</v>
      </c>
      <c r="Y152">
        <f t="shared" si="15"/>
        <v>0</v>
      </c>
      <c r="Z152">
        <f t="shared" si="15"/>
        <v>0</v>
      </c>
      <c r="AA152">
        <f t="shared" si="15"/>
        <v>0</v>
      </c>
      <c r="AB152">
        <f t="shared" si="13"/>
        <v>0</v>
      </c>
      <c r="AC152">
        <f t="shared" si="13"/>
        <v>0</v>
      </c>
      <c r="AD152">
        <f t="shared" si="13"/>
        <v>0</v>
      </c>
      <c r="AE152">
        <f t="shared" si="13"/>
        <v>0</v>
      </c>
    </row>
    <row r="153" spans="13:31" x14ac:dyDescent="0.25">
      <c r="M153">
        <f t="shared" si="15"/>
        <v>0</v>
      </c>
      <c r="N153">
        <f t="shared" si="15"/>
        <v>0</v>
      </c>
      <c r="O153">
        <f t="shared" si="15"/>
        <v>0</v>
      </c>
      <c r="P153">
        <f t="shared" si="15"/>
        <v>0</v>
      </c>
      <c r="Q153">
        <f t="shared" si="15"/>
        <v>0</v>
      </c>
      <c r="R153">
        <f t="shared" si="15"/>
        <v>0</v>
      </c>
      <c r="S153">
        <f t="shared" si="15"/>
        <v>0</v>
      </c>
      <c r="T153">
        <f t="shared" si="15"/>
        <v>0</v>
      </c>
      <c r="U153">
        <f t="shared" si="15"/>
        <v>0</v>
      </c>
      <c r="V153">
        <f t="shared" si="15"/>
        <v>0</v>
      </c>
      <c r="W153">
        <f t="shared" si="15"/>
        <v>0</v>
      </c>
      <c r="X153">
        <f t="shared" si="15"/>
        <v>0</v>
      </c>
      <c r="Y153">
        <f t="shared" si="15"/>
        <v>0</v>
      </c>
      <c r="Z153">
        <f t="shared" si="15"/>
        <v>0</v>
      </c>
      <c r="AA153">
        <f t="shared" si="15"/>
        <v>0</v>
      </c>
      <c r="AB153">
        <f t="shared" si="13"/>
        <v>0</v>
      </c>
      <c r="AC153">
        <f t="shared" si="13"/>
        <v>0</v>
      </c>
      <c r="AD153">
        <f t="shared" si="13"/>
        <v>0</v>
      </c>
      <c r="AE153">
        <f t="shared" si="13"/>
        <v>0</v>
      </c>
    </row>
    <row r="154" spans="13:31" x14ac:dyDescent="0.25">
      <c r="M154">
        <f t="shared" si="15"/>
        <v>0</v>
      </c>
      <c r="N154">
        <f t="shared" si="15"/>
        <v>0</v>
      </c>
      <c r="O154">
        <f t="shared" si="15"/>
        <v>0</v>
      </c>
      <c r="P154">
        <f t="shared" si="15"/>
        <v>0</v>
      </c>
      <c r="Q154">
        <f t="shared" si="15"/>
        <v>0</v>
      </c>
      <c r="R154">
        <f t="shared" si="15"/>
        <v>0</v>
      </c>
      <c r="S154">
        <f t="shared" si="15"/>
        <v>0</v>
      </c>
      <c r="T154">
        <f t="shared" si="15"/>
        <v>0</v>
      </c>
      <c r="U154">
        <f t="shared" si="15"/>
        <v>0</v>
      </c>
      <c r="V154">
        <f t="shared" si="15"/>
        <v>0</v>
      </c>
      <c r="W154">
        <f t="shared" si="15"/>
        <v>0</v>
      </c>
      <c r="X154">
        <f t="shared" si="15"/>
        <v>0</v>
      </c>
      <c r="Y154">
        <f t="shared" si="15"/>
        <v>0</v>
      </c>
      <c r="Z154">
        <f t="shared" si="15"/>
        <v>0</v>
      </c>
      <c r="AA154">
        <f t="shared" si="15"/>
        <v>0</v>
      </c>
      <c r="AB154">
        <f t="shared" si="13"/>
        <v>0</v>
      </c>
      <c r="AC154">
        <f t="shared" si="13"/>
        <v>0</v>
      </c>
      <c r="AD154">
        <f t="shared" si="13"/>
        <v>0</v>
      </c>
      <c r="AE154">
        <f t="shared" si="13"/>
        <v>0</v>
      </c>
    </row>
    <row r="155" spans="13:31" x14ac:dyDescent="0.25">
      <c r="M155">
        <f t="shared" si="15"/>
        <v>0</v>
      </c>
      <c r="N155">
        <f t="shared" si="15"/>
        <v>0</v>
      </c>
      <c r="O155">
        <f t="shared" si="15"/>
        <v>0</v>
      </c>
      <c r="P155">
        <f t="shared" si="15"/>
        <v>0</v>
      </c>
      <c r="Q155">
        <f t="shared" si="15"/>
        <v>0</v>
      </c>
      <c r="R155">
        <f t="shared" si="15"/>
        <v>0</v>
      </c>
      <c r="S155">
        <f t="shared" si="15"/>
        <v>0</v>
      </c>
      <c r="T155">
        <f t="shared" si="15"/>
        <v>0</v>
      </c>
      <c r="U155">
        <f t="shared" si="15"/>
        <v>0</v>
      </c>
      <c r="V155">
        <f t="shared" si="15"/>
        <v>0</v>
      </c>
      <c r="W155">
        <f t="shared" si="15"/>
        <v>0</v>
      </c>
      <c r="X155">
        <f t="shared" si="15"/>
        <v>0</v>
      </c>
      <c r="Y155">
        <f t="shared" si="15"/>
        <v>0</v>
      </c>
      <c r="Z155">
        <f t="shared" si="15"/>
        <v>0</v>
      </c>
      <c r="AA155">
        <f t="shared" si="15"/>
        <v>0</v>
      </c>
      <c r="AB155">
        <f t="shared" si="13"/>
        <v>0</v>
      </c>
      <c r="AC155">
        <f t="shared" si="13"/>
        <v>0</v>
      </c>
      <c r="AD155">
        <f t="shared" si="13"/>
        <v>0</v>
      </c>
      <c r="AE155">
        <f t="shared" si="13"/>
        <v>0</v>
      </c>
    </row>
    <row r="156" spans="13:31" x14ac:dyDescent="0.25">
      <c r="M156">
        <f t="shared" si="15"/>
        <v>0</v>
      </c>
      <c r="N156">
        <f t="shared" si="15"/>
        <v>0</v>
      </c>
      <c r="O156">
        <f t="shared" si="15"/>
        <v>0</v>
      </c>
      <c r="P156">
        <f t="shared" si="15"/>
        <v>0</v>
      </c>
      <c r="Q156">
        <f t="shared" si="15"/>
        <v>0</v>
      </c>
      <c r="R156">
        <f t="shared" si="15"/>
        <v>0</v>
      </c>
      <c r="S156">
        <f t="shared" si="15"/>
        <v>0</v>
      </c>
      <c r="T156">
        <f t="shared" si="15"/>
        <v>0</v>
      </c>
      <c r="U156">
        <f t="shared" si="15"/>
        <v>0</v>
      </c>
      <c r="V156">
        <f t="shared" si="15"/>
        <v>0</v>
      </c>
      <c r="W156">
        <f t="shared" si="15"/>
        <v>0</v>
      </c>
      <c r="X156">
        <f t="shared" si="15"/>
        <v>0</v>
      </c>
      <c r="Y156">
        <f t="shared" si="15"/>
        <v>0</v>
      </c>
      <c r="Z156">
        <f t="shared" si="15"/>
        <v>0</v>
      </c>
      <c r="AA156">
        <f t="shared" si="15"/>
        <v>0</v>
      </c>
      <c r="AB156">
        <f t="shared" si="13"/>
        <v>0</v>
      </c>
      <c r="AC156">
        <f t="shared" si="13"/>
        <v>0</v>
      </c>
      <c r="AD156">
        <f t="shared" si="13"/>
        <v>0</v>
      </c>
      <c r="AE156">
        <f t="shared" si="13"/>
        <v>0</v>
      </c>
    </row>
    <row r="157" spans="13:31" x14ac:dyDescent="0.25">
      <c r="M157">
        <f t="shared" si="15"/>
        <v>0</v>
      </c>
      <c r="N157">
        <f t="shared" si="15"/>
        <v>0</v>
      </c>
      <c r="O157">
        <f t="shared" si="15"/>
        <v>0</v>
      </c>
      <c r="P157">
        <f t="shared" si="15"/>
        <v>0</v>
      </c>
      <c r="Q157">
        <f t="shared" si="15"/>
        <v>0</v>
      </c>
      <c r="R157">
        <f t="shared" si="15"/>
        <v>0</v>
      </c>
      <c r="S157">
        <f t="shared" si="15"/>
        <v>0</v>
      </c>
      <c r="T157">
        <f t="shared" si="15"/>
        <v>0</v>
      </c>
      <c r="U157">
        <f t="shared" si="15"/>
        <v>0</v>
      </c>
      <c r="V157">
        <f t="shared" si="15"/>
        <v>0</v>
      </c>
      <c r="W157">
        <f t="shared" si="15"/>
        <v>0</v>
      </c>
      <c r="X157">
        <f t="shared" si="15"/>
        <v>0</v>
      </c>
      <c r="Y157">
        <f t="shared" si="15"/>
        <v>0</v>
      </c>
      <c r="Z157">
        <f t="shared" si="15"/>
        <v>0</v>
      </c>
      <c r="AA157">
        <f t="shared" si="15"/>
        <v>0</v>
      </c>
      <c r="AB157">
        <f t="shared" si="13"/>
        <v>0</v>
      </c>
      <c r="AC157">
        <f t="shared" si="13"/>
        <v>0</v>
      </c>
      <c r="AD157">
        <f t="shared" si="13"/>
        <v>0</v>
      </c>
      <c r="AE157">
        <f t="shared" si="13"/>
        <v>0</v>
      </c>
    </row>
    <row r="158" spans="13:31" x14ac:dyDescent="0.25">
      <c r="M158">
        <f t="shared" si="15"/>
        <v>0</v>
      </c>
      <c r="N158">
        <f t="shared" si="15"/>
        <v>0</v>
      </c>
      <c r="O158">
        <f t="shared" si="15"/>
        <v>0</v>
      </c>
      <c r="P158">
        <f t="shared" si="15"/>
        <v>0</v>
      </c>
      <c r="Q158">
        <f t="shared" si="15"/>
        <v>0</v>
      </c>
      <c r="R158">
        <f t="shared" si="15"/>
        <v>0</v>
      </c>
      <c r="S158">
        <f t="shared" si="15"/>
        <v>0</v>
      </c>
      <c r="T158">
        <f t="shared" si="15"/>
        <v>0</v>
      </c>
      <c r="U158">
        <f t="shared" si="15"/>
        <v>0</v>
      </c>
      <c r="V158">
        <f t="shared" si="15"/>
        <v>0</v>
      </c>
      <c r="W158">
        <f t="shared" si="15"/>
        <v>0</v>
      </c>
      <c r="X158">
        <f t="shared" si="15"/>
        <v>0</v>
      </c>
      <c r="Y158">
        <f t="shared" si="15"/>
        <v>0</v>
      </c>
      <c r="Z158">
        <f t="shared" si="15"/>
        <v>0</v>
      </c>
      <c r="AA158">
        <f t="shared" si="15"/>
        <v>0</v>
      </c>
      <c r="AB158">
        <f t="shared" si="13"/>
        <v>0</v>
      </c>
      <c r="AC158">
        <f t="shared" si="13"/>
        <v>0</v>
      </c>
      <c r="AD158">
        <f t="shared" si="13"/>
        <v>0</v>
      </c>
      <c r="AE158">
        <f t="shared" si="13"/>
        <v>0</v>
      </c>
    </row>
    <row r="159" spans="13:31" x14ac:dyDescent="0.25">
      <c r="M159">
        <f t="shared" si="15"/>
        <v>0</v>
      </c>
      <c r="N159">
        <f t="shared" si="15"/>
        <v>0</v>
      </c>
      <c r="O159">
        <f t="shared" si="15"/>
        <v>0</v>
      </c>
      <c r="P159">
        <f t="shared" si="15"/>
        <v>0</v>
      </c>
      <c r="Q159">
        <f t="shared" si="15"/>
        <v>0</v>
      </c>
      <c r="R159">
        <f t="shared" si="15"/>
        <v>0</v>
      </c>
      <c r="S159">
        <f t="shared" si="15"/>
        <v>0</v>
      </c>
      <c r="T159">
        <f t="shared" si="15"/>
        <v>0</v>
      </c>
      <c r="U159">
        <f t="shared" si="15"/>
        <v>0</v>
      </c>
      <c r="V159">
        <f t="shared" si="15"/>
        <v>0</v>
      </c>
      <c r="W159">
        <f t="shared" si="15"/>
        <v>0</v>
      </c>
      <c r="X159">
        <f t="shared" si="15"/>
        <v>0</v>
      </c>
      <c r="Y159">
        <f t="shared" si="15"/>
        <v>0</v>
      </c>
      <c r="Z159">
        <f t="shared" si="15"/>
        <v>0</v>
      </c>
      <c r="AA159">
        <f t="shared" si="15"/>
        <v>0</v>
      </c>
      <c r="AB159">
        <f t="shared" si="13"/>
        <v>0</v>
      </c>
      <c r="AC159">
        <f t="shared" si="13"/>
        <v>0</v>
      </c>
      <c r="AD159">
        <f t="shared" si="13"/>
        <v>0</v>
      </c>
      <c r="AE159">
        <f t="shared" si="13"/>
        <v>0</v>
      </c>
    </row>
    <row r="160" spans="13:31" x14ac:dyDescent="0.25">
      <c r="M160">
        <f t="shared" si="15"/>
        <v>0</v>
      </c>
      <c r="N160">
        <f t="shared" si="15"/>
        <v>0</v>
      </c>
      <c r="O160">
        <f t="shared" si="15"/>
        <v>0</v>
      </c>
      <c r="P160">
        <f t="shared" si="15"/>
        <v>0</v>
      </c>
      <c r="Q160">
        <f t="shared" si="15"/>
        <v>0</v>
      </c>
      <c r="R160">
        <f t="shared" si="15"/>
        <v>0</v>
      </c>
      <c r="S160">
        <f t="shared" si="15"/>
        <v>0</v>
      </c>
      <c r="T160">
        <f t="shared" si="15"/>
        <v>0</v>
      </c>
      <c r="U160">
        <f t="shared" si="15"/>
        <v>0</v>
      </c>
      <c r="V160">
        <f t="shared" si="15"/>
        <v>0</v>
      </c>
      <c r="W160">
        <f t="shared" si="15"/>
        <v>0</v>
      </c>
      <c r="X160">
        <f t="shared" si="15"/>
        <v>0</v>
      </c>
      <c r="Y160">
        <f t="shared" si="15"/>
        <v>0</v>
      </c>
      <c r="Z160">
        <f t="shared" si="15"/>
        <v>0</v>
      </c>
      <c r="AA160">
        <f t="shared" si="15"/>
        <v>0</v>
      </c>
      <c r="AB160">
        <f t="shared" si="13"/>
        <v>0</v>
      </c>
      <c r="AC160">
        <f t="shared" si="13"/>
        <v>0</v>
      </c>
      <c r="AD160">
        <f t="shared" si="13"/>
        <v>0</v>
      </c>
      <c r="AE160">
        <f t="shared" si="13"/>
        <v>0</v>
      </c>
    </row>
    <row r="161" spans="13:31" x14ac:dyDescent="0.25">
      <c r="M161">
        <f t="shared" si="15"/>
        <v>0</v>
      </c>
      <c r="N161">
        <f t="shared" si="15"/>
        <v>0</v>
      </c>
      <c r="O161">
        <f t="shared" si="15"/>
        <v>0</v>
      </c>
      <c r="P161">
        <f t="shared" si="15"/>
        <v>0</v>
      </c>
      <c r="Q161">
        <f t="shared" si="15"/>
        <v>0</v>
      </c>
      <c r="R161">
        <f t="shared" si="15"/>
        <v>0</v>
      </c>
      <c r="S161">
        <f t="shared" si="15"/>
        <v>0</v>
      </c>
      <c r="T161">
        <f t="shared" si="15"/>
        <v>0</v>
      </c>
      <c r="U161">
        <f t="shared" si="15"/>
        <v>0</v>
      </c>
      <c r="V161">
        <f t="shared" si="15"/>
        <v>0</v>
      </c>
      <c r="W161">
        <f t="shared" si="15"/>
        <v>0</v>
      </c>
      <c r="X161">
        <f t="shared" si="15"/>
        <v>0</v>
      </c>
      <c r="Y161">
        <f t="shared" si="15"/>
        <v>0</v>
      </c>
      <c r="Z161">
        <f t="shared" si="15"/>
        <v>0</v>
      </c>
      <c r="AA161">
        <f t="shared" si="15"/>
        <v>0</v>
      </c>
      <c r="AB161">
        <f t="shared" si="13"/>
        <v>0</v>
      </c>
      <c r="AC161">
        <f t="shared" si="13"/>
        <v>0</v>
      </c>
      <c r="AD161">
        <f t="shared" si="13"/>
        <v>0</v>
      </c>
      <c r="AE161">
        <f t="shared" si="13"/>
        <v>0</v>
      </c>
    </row>
    <row r="162" spans="13:31" x14ac:dyDescent="0.25">
      <c r="M162">
        <f t="shared" si="15"/>
        <v>0</v>
      </c>
      <c r="N162">
        <f t="shared" si="15"/>
        <v>0</v>
      </c>
      <c r="O162">
        <f t="shared" si="15"/>
        <v>0</v>
      </c>
      <c r="P162">
        <f t="shared" si="15"/>
        <v>0</v>
      </c>
      <c r="Q162">
        <f t="shared" si="15"/>
        <v>0</v>
      </c>
      <c r="R162">
        <f t="shared" si="15"/>
        <v>0</v>
      </c>
      <c r="S162">
        <f t="shared" si="15"/>
        <v>0</v>
      </c>
      <c r="T162">
        <f t="shared" si="15"/>
        <v>0</v>
      </c>
      <c r="U162">
        <f t="shared" si="15"/>
        <v>0</v>
      </c>
      <c r="V162">
        <f t="shared" si="15"/>
        <v>0</v>
      </c>
      <c r="W162">
        <f t="shared" si="15"/>
        <v>0</v>
      </c>
      <c r="X162">
        <f t="shared" si="15"/>
        <v>0</v>
      </c>
      <c r="Y162">
        <f t="shared" si="15"/>
        <v>0</v>
      </c>
      <c r="Z162">
        <f t="shared" si="15"/>
        <v>0</v>
      </c>
      <c r="AA162">
        <f t="shared" si="15"/>
        <v>0</v>
      </c>
      <c r="AB162">
        <f t="shared" si="13"/>
        <v>0</v>
      </c>
      <c r="AC162">
        <f t="shared" si="13"/>
        <v>0</v>
      </c>
      <c r="AD162">
        <f t="shared" si="13"/>
        <v>0</v>
      </c>
      <c r="AE162">
        <f t="shared" si="13"/>
        <v>0</v>
      </c>
    </row>
    <row r="163" spans="13:31" x14ac:dyDescent="0.25">
      <c r="M163">
        <f t="shared" si="15"/>
        <v>0</v>
      </c>
      <c r="N163">
        <f t="shared" si="15"/>
        <v>0</v>
      </c>
      <c r="O163">
        <f t="shared" si="15"/>
        <v>0</v>
      </c>
      <c r="P163">
        <f t="shared" si="15"/>
        <v>0</v>
      </c>
      <c r="Q163">
        <f t="shared" si="15"/>
        <v>0</v>
      </c>
      <c r="R163">
        <f t="shared" si="15"/>
        <v>0</v>
      </c>
      <c r="S163">
        <f t="shared" si="15"/>
        <v>0</v>
      </c>
      <c r="T163">
        <f t="shared" si="15"/>
        <v>0</v>
      </c>
      <c r="U163">
        <f t="shared" si="15"/>
        <v>0</v>
      </c>
      <c r="V163">
        <f t="shared" si="15"/>
        <v>0</v>
      </c>
      <c r="W163">
        <f t="shared" si="15"/>
        <v>0</v>
      </c>
      <c r="X163">
        <f t="shared" si="15"/>
        <v>0</v>
      </c>
      <c r="Y163">
        <f t="shared" si="15"/>
        <v>0</v>
      </c>
      <c r="Z163">
        <f t="shared" si="15"/>
        <v>0</v>
      </c>
      <c r="AA163">
        <f t="shared" si="15"/>
        <v>0</v>
      </c>
      <c r="AB163">
        <f t="shared" si="13"/>
        <v>0</v>
      </c>
      <c r="AC163">
        <f t="shared" si="13"/>
        <v>0</v>
      </c>
      <c r="AD163">
        <f t="shared" si="13"/>
        <v>0</v>
      </c>
      <c r="AE163">
        <f t="shared" si="13"/>
        <v>0</v>
      </c>
    </row>
    <row r="164" spans="13:31" x14ac:dyDescent="0.25">
      <c r="M164">
        <f t="shared" si="15"/>
        <v>0</v>
      </c>
      <c r="N164">
        <f t="shared" si="15"/>
        <v>0</v>
      </c>
      <c r="O164">
        <f t="shared" si="15"/>
        <v>0</v>
      </c>
      <c r="P164">
        <f t="shared" si="15"/>
        <v>0</v>
      </c>
      <c r="Q164">
        <f t="shared" si="15"/>
        <v>0</v>
      </c>
      <c r="R164">
        <f t="shared" si="15"/>
        <v>0</v>
      </c>
      <c r="S164">
        <f t="shared" si="15"/>
        <v>0</v>
      </c>
      <c r="T164">
        <f t="shared" si="15"/>
        <v>0</v>
      </c>
      <c r="U164">
        <f t="shared" si="15"/>
        <v>0</v>
      </c>
      <c r="V164">
        <f t="shared" si="15"/>
        <v>0</v>
      </c>
      <c r="W164">
        <f t="shared" si="15"/>
        <v>0</v>
      </c>
      <c r="X164">
        <f t="shared" si="15"/>
        <v>0</v>
      </c>
      <c r="Y164">
        <f t="shared" si="15"/>
        <v>0</v>
      </c>
      <c r="Z164">
        <f t="shared" si="15"/>
        <v>0</v>
      </c>
      <c r="AA164">
        <f t="shared" si="15"/>
        <v>0</v>
      </c>
      <c r="AB164">
        <f t="shared" si="13"/>
        <v>0</v>
      </c>
      <c r="AC164">
        <f t="shared" si="13"/>
        <v>0</v>
      </c>
      <c r="AD164">
        <f t="shared" si="13"/>
        <v>0</v>
      </c>
      <c r="AE164">
        <f t="shared" si="13"/>
        <v>0</v>
      </c>
    </row>
    <row r="165" spans="13:31" x14ac:dyDescent="0.25">
      <c r="M165">
        <f t="shared" si="15"/>
        <v>0</v>
      </c>
      <c r="N165">
        <f t="shared" si="15"/>
        <v>0</v>
      </c>
      <c r="O165">
        <f t="shared" si="15"/>
        <v>0</v>
      </c>
      <c r="P165">
        <f t="shared" si="15"/>
        <v>0</v>
      </c>
      <c r="Q165">
        <f t="shared" si="15"/>
        <v>0</v>
      </c>
      <c r="R165">
        <f t="shared" si="15"/>
        <v>0</v>
      </c>
      <c r="S165">
        <f t="shared" si="15"/>
        <v>0</v>
      </c>
      <c r="T165">
        <f t="shared" si="15"/>
        <v>0</v>
      </c>
      <c r="U165">
        <f t="shared" si="15"/>
        <v>0</v>
      </c>
      <c r="V165">
        <f t="shared" si="15"/>
        <v>0</v>
      </c>
      <c r="W165">
        <f t="shared" si="15"/>
        <v>0</v>
      </c>
      <c r="X165">
        <f t="shared" si="15"/>
        <v>0</v>
      </c>
      <c r="Y165">
        <f t="shared" si="15"/>
        <v>0</v>
      </c>
      <c r="Z165">
        <f t="shared" si="15"/>
        <v>0</v>
      </c>
      <c r="AA165">
        <f t="shared" si="15"/>
        <v>0</v>
      </c>
      <c r="AB165">
        <f t="shared" si="13"/>
        <v>0</v>
      </c>
      <c r="AC165">
        <f t="shared" si="13"/>
        <v>0</v>
      </c>
      <c r="AD165">
        <f t="shared" si="13"/>
        <v>0</v>
      </c>
      <c r="AE165">
        <f t="shared" si="13"/>
        <v>0</v>
      </c>
    </row>
    <row r="166" spans="13:31" x14ac:dyDescent="0.25">
      <c r="M166">
        <f t="shared" si="15"/>
        <v>0</v>
      </c>
      <c r="N166">
        <f t="shared" si="15"/>
        <v>0</v>
      </c>
      <c r="O166">
        <f t="shared" si="15"/>
        <v>0</v>
      </c>
      <c r="P166">
        <f t="shared" si="15"/>
        <v>0</v>
      </c>
      <c r="Q166">
        <f t="shared" si="15"/>
        <v>0</v>
      </c>
      <c r="R166">
        <f t="shared" si="15"/>
        <v>0</v>
      </c>
      <c r="S166">
        <f t="shared" si="15"/>
        <v>0</v>
      </c>
      <c r="T166">
        <f t="shared" si="15"/>
        <v>0</v>
      </c>
      <c r="U166">
        <f t="shared" si="15"/>
        <v>0</v>
      </c>
      <c r="V166">
        <f t="shared" si="15"/>
        <v>0</v>
      </c>
      <c r="W166">
        <f t="shared" si="15"/>
        <v>0</v>
      </c>
      <c r="X166">
        <f t="shared" si="15"/>
        <v>0</v>
      </c>
      <c r="Y166">
        <f t="shared" si="15"/>
        <v>0</v>
      </c>
      <c r="Z166">
        <f t="shared" si="15"/>
        <v>0</v>
      </c>
      <c r="AA166">
        <f t="shared" si="15"/>
        <v>0</v>
      </c>
      <c r="AB166">
        <f t="shared" si="13"/>
        <v>0</v>
      </c>
      <c r="AC166">
        <f t="shared" si="13"/>
        <v>0</v>
      </c>
      <c r="AD166">
        <f t="shared" si="13"/>
        <v>0</v>
      </c>
      <c r="AE166">
        <f t="shared" si="13"/>
        <v>0</v>
      </c>
    </row>
    <row r="167" spans="13:31" x14ac:dyDescent="0.25">
      <c r="M167">
        <f t="shared" si="15"/>
        <v>0</v>
      </c>
      <c r="N167">
        <f t="shared" si="15"/>
        <v>0</v>
      </c>
      <c r="O167">
        <f t="shared" si="15"/>
        <v>0</v>
      </c>
      <c r="P167">
        <f t="shared" si="15"/>
        <v>0</v>
      </c>
      <c r="Q167">
        <f t="shared" si="15"/>
        <v>0</v>
      </c>
      <c r="R167">
        <f t="shared" si="15"/>
        <v>0</v>
      </c>
      <c r="S167">
        <f t="shared" si="15"/>
        <v>0</v>
      </c>
      <c r="T167">
        <f t="shared" si="15"/>
        <v>0</v>
      </c>
      <c r="U167">
        <f t="shared" si="15"/>
        <v>0</v>
      </c>
      <c r="V167">
        <f t="shared" si="15"/>
        <v>0</v>
      </c>
      <c r="W167">
        <f t="shared" si="15"/>
        <v>0</v>
      </c>
      <c r="X167">
        <f t="shared" si="15"/>
        <v>0</v>
      </c>
      <c r="Y167">
        <f t="shared" si="15"/>
        <v>0</v>
      </c>
      <c r="Z167">
        <f t="shared" si="15"/>
        <v>0</v>
      </c>
      <c r="AA167">
        <f t="shared" si="15"/>
        <v>0</v>
      </c>
      <c r="AB167">
        <f t="shared" si="13"/>
        <v>0</v>
      </c>
      <c r="AC167">
        <f t="shared" si="13"/>
        <v>0</v>
      </c>
      <c r="AD167">
        <f t="shared" si="13"/>
        <v>0</v>
      </c>
      <c r="AE167">
        <f t="shared" si="13"/>
        <v>0</v>
      </c>
    </row>
    <row r="168" spans="13:31" x14ac:dyDescent="0.25">
      <c r="M168">
        <f t="shared" si="15"/>
        <v>0</v>
      </c>
      <c r="N168">
        <f t="shared" si="15"/>
        <v>0</v>
      </c>
      <c r="O168">
        <f t="shared" si="15"/>
        <v>0</v>
      </c>
      <c r="P168">
        <f t="shared" si="15"/>
        <v>0</v>
      </c>
      <c r="Q168">
        <f t="shared" si="15"/>
        <v>0</v>
      </c>
      <c r="R168">
        <f t="shared" si="15"/>
        <v>0</v>
      </c>
      <c r="S168">
        <f t="shared" si="15"/>
        <v>0</v>
      </c>
      <c r="T168">
        <f t="shared" si="15"/>
        <v>0</v>
      </c>
      <c r="U168">
        <f t="shared" si="15"/>
        <v>0</v>
      </c>
      <c r="V168">
        <f t="shared" si="15"/>
        <v>0</v>
      </c>
      <c r="W168">
        <f t="shared" si="15"/>
        <v>0</v>
      </c>
      <c r="X168">
        <f t="shared" si="15"/>
        <v>0</v>
      </c>
      <c r="Y168">
        <f t="shared" si="15"/>
        <v>0</v>
      </c>
      <c r="Z168">
        <f t="shared" si="15"/>
        <v>0</v>
      </c>
      <c r="AA168">
        <f t="shared" si="15"/>
        <v>0</v>
      </c>
      <c r="AB168">
        <f t="shared" si="13"/>
        <v>0</v>
      </c>
      <c r="AC168">
        <f t="shared" si="13"/>
        <v>0</v>
      </c>
      <c r="AD168">
        <f t="shared" si="13"/>
        <v>0</v>
      </c>
      <c r="AE168">
        <f t="shared" si="13"/>
        <v>0</v>
      </c>
    </row>
    <row r="169" spans="13:31" x14ac:dyDescent="0.25">
      <c r="M169">
        <f t="shared" ref="M169:AA185" si="16">IF($D169=M$1,$E169,0)</f>
        <v>0</v>
      </c>
      <c r="N169">
        <f t="shared" si="16"/>
        <v>0</v>
      </c>
      <c r="O169">
        <f t="shared" si="16"/>
        <v>0</v>
      </c>
      <c r="P169">
        <f t="shared" si="16"/>
        <v>0</v>
      </c>
      <c r="Q169">
        <f t="shared" si="16"/>
        <v>0</v>
      </c>
      <c r="R169">
        <f t="shared" si="16"/>
        <v>0</v>
      </c>
      <c r="S169">
        <f t="shared" si="16"/>
        <v>0</v>
      </c>
      <c r="T169">
        <f t="shared" si="16"/>
        <v>0</v>
      </c>
      <c r="U169">
        <f t="shared" si="16"/>
        <v>0</v>
      </c>
      <c r="V169">
        <f t="shared" si="16"/>
        <v>0</v>
      </c>
      <c r="W169">
        <f t="shared" si="16"/>
        <v>0</v>
      </c>
      <c r="X169">
        <f t="shared" si="16"/>
        <v>0</v>
      </c>
      <c r="Y169">
        <f t="shared" si="16"/>
        <v>0</v>
      </c>
      <c r="Z169">
        <f t="shared" si="16"/>
        <v>0</v>
      </c>
      <c r="AA169">
        <f t="shared" si="16"/>
        <v>0</v>
      </c>
      <c r="AB169">
        <f t="shared" si="13"/>
        <v>0</v>
      </c>
      <c r="AC169">
        <f t="shared" si="13"/>
        <v>0</v>
      </c>
      <c r="AD169">
        <f t="shared" si="13"/>
        <v>0</v>
      </c>
      <c r="AE169">
        <f t="shared" si="13"/>
        <v>0</v>
      </c>
    </row>
    <row r="170" spans="13:31" x14ac:dyDescent="0.25">
      <c r="M170">
        <f t="shared" si="16"/>
        <v>0</v>
      </c>
      <c r="N170">
        <f t="shared" si="16"/>
        <v>0</v>
      </c>
      <c r="O170">
        <f t="shared" si="16"/>
        <v>0</v>
      </c>
      <c r="P170">
        <f t="shared" si="16"/>
        <v>0</v>
      </c>
      <c r="Q170">
        <f t="shared" si="16"/>
        <v>0</v>
      </c>
      <c r="R170">
        <f t="shared" si="16"/>
        <v>0</v>
      </c>
      <c r="S170">
        <f t="shared" si="16"/>
        <v>0</v>
      </c>
      <c r="T170">
        <f t="shared" si="16"/>
        <v>0</v>
      </c>
      <c r="U170">
        <f t="shared" si="16"/>
        <v>0</v>
      </c>
      <c r="V170">
        <f t="shared" si="16"/>
        <v>0</v>
      </c>
      <c r="W170">
        <f t="shared" si="16"/>
        <v>0</v>
      </c>
      <c r="X170">
        <f t="shared" si="16"/>
        <v>0</v>
      </c>
      <c r="Y170">
        <f t="shared" si="16"/>
        <v>0</v>
      </c>
      <c r="Z170">
        <f t="shared" si="16"/>
        <v>0</v>
      </c>
      <c r="AA170">
        <f t="shared" si="16"/>
        <v>0</v>
      </c>
      <c r="AB170">
        <f t="shared" si="13"/>
        <v>0</v>
      </c>
      <c r="AC170">
        <f t="shared" si="13"/>
        <v>0</v>
      </c>
      <c r="AD170">
        <f t="shared" si="13"/>
        <v>0</v>
      </c>
      <c r="AE170">
        <f t="shared" si="13"/>
        <v>0</v>
      </c>
    </row>
    <row r="171" spans="13:31" x14ac:dyDescent="0.25">
      <c r="M171">
        <f t="shared" si="16"/>
        <v>0</v>
      </c>
      <c r="N171">
        <f t="shared" si="16"/>
        <v>0</v>
      </c>
      <c r="O171">
        <f t="shared" si="16"/>
        <v>0</v>
      </c>
      <c r="P171">
        <f t="shared" si="16"/>
        <v>0</v>
      </c>
      <c r="Q171">
        <f t="shared" si="16"/>
        <v>0</v>
      </c>
      <c r="R171">
        <f t="shared" si="16"/>
        <v>0</v>
      </c>
      <c r="S171">
        <f t="shared" si="16"/>
        <v>0</v>
      </c>
      <c r="T171">
        <f t="shared" si="16"/>
        <v>0</v>
      </c>
      <c r="U171">
        <f t="shared" si="16"/>
        <v>0</v>
      </c>
      <c r="V171">
        <f t="shared" si="16"/>
        <v>0</v>
      </c>
      <c r="W171">
        <f t="shared" si="16"/>
        <v>0</v>
      </c>
      <c r="X171">
        <f t="shared" si="16"/>
        <v>0</v>
      </c>
      <c r="Y171">
        <f t="shared" si="16"/>
        <v>0</v>
      </c>
      <c r="Z171">
        <f t="shared" si="16"/>
        <v>0</v>
      </c>
      <c r="AA171">
        <f t="shared" si="16"/>
        <v>0</v>
      </c>
      <c r="AB171">
        <f t="shared" si="13"/>
        <v>0</v>
      </c>
      <c r="AC171">
        <f t="shared" si="13"/>
        <v>0</v>
      </c>
      <c r="AD171">
        <f t="shared" si="13"/>
        <v>0</v>
      </c>
      <c r="AE171">
        <f t="shared" si="13"/>
        <v>0</v>
      </c>
    </row>
    <row r="172" spans="13:31" x14ac:dyDescent="0.25">
      <c r="M172">
        <f t="shared" si="16"/>
        <v>0</v>
      </c>
      <c r="N172">
        <f t="shared" si="16"/>
        <v>0</v>
      </c>
      <c r="O172">
        <f t="shared" si="16"/>
        <v>0</v>
      </c>
      <c r="P172">
        <f t="shared" si="16"/>
        <v>0</v>
      </c>
      <c r="Q172">
        <f t="shared" si="16"/>
        <v>0</v>
      </c>
      <c r="R172">
        <f t="shared" si="16"/>
        <v>0</v>
      </c>
      <c r="S172">
        <f t="shared" si="16"/>
        <v>0</v>
      </c>
      <c r="T172">
        <f t="shared" si="16"/>
        <v>0</v>
      </c>
      <c r="U172">
        <f t="shared" si="16"/>
        <v>0</v>
      </c>
      <c r="V172">
        <f t="shared" si="16"/>
        <v>0</v>
      </c>
      <c r="W172">
        <f t="shared" si="16"/>
        <v>0</v>
      </c>
      <c r="X172">
        <f t="shared" si="16"/>
        <v>0</v>
      </c>
      <c r="Y172">
        <f t="shared" si="16"/>
        <v>0</v>
      </c>
      <c r="Z172">
        <f t="shared" si="16"/>
        <v>0</v>
      </c>
      <c r="AA172">
        <f t="shared" si="16"/>
        <v>0</v>
      </c>
      <c r="AB172">
        <f t="shared" si="13"/>
        <v>0</v>
      </c>
      <c r="AC172">
        <f t="shared" si="13"/>
        <v>0</v>
      </c>
      <c r="AD172">
        <f t="shared" si="13"/>
        <v>0</v>
      </c>
      <c r="AE172">
        <f t="shared" si="13"/>
        <v>0</v>
      </c>
    </row>
    <row r="173" spans="13:31" x14ac:dyDescent="0.25">
      <c r="M173">
        <f t="shared" si="16"/>
        <v>0</v>
      </c>
      <c r="N173">
        <f t="shared" si="16"/>
        <v>0</v>
      </c>
      <c r="O173">
        <f t="shared" si="16"/>
        <v>0</v>
      </c>
      <c r="P173">
        <f t="shared" si="16"/>
        <v>0</v>
      </c>
      <c r="Q173">
        <f t="shared" si="16"/>
        <v>0</v>
      </c>
      <c r="R173">
        <f t="shared" si="16"/>
        <v>0</v>
      </c>
      <c r="S173">
        <f t="shared" si="16"/>
        <v>0</v>
      </c>
      <c r="T173">
        <f t="shared" si="16"/>
        <v>0</v>
      </c>
      <c r="U173">
        <f t="shared" si="16"/>
        <v>0</v>
      </c>
      <c r="V173">
        <f t="shared" si="16"/>
        <v>0</v>
      </c>
      <c r="W173">
        <f t="shared" si="16"/>
        <v>0</v>
      </c>
      <c r="X173">
        <f t="shared" si="16"/>
        <v>0</v>
      </c>
      <c r="Y173">
        <f t="shared" si="16"/>
        <v>0</v>
      </c>
      <c r="Z173">
        <f t="shared" si="16"/>
        <v>0</v>
      </c>
      <c r="AA173">
        <f t="shared" si="16"/>
        <v>0</v>
      </c>
      <c r="AB173">
        <f t="shared" si="13"/>
        <v>0</v>
      </c>
      <c r="AC173">
        <f t="shared" si="13"/>
        <v>0</v>
      </c>
      <c r="AD173">
        <f t="shared" si="13"/>
        <v>0</v>
      </c>
      <c r="AE173">
        <f t="shared" si="13"/>
        <v>0</v>
      </c>
    </row>
    <row r="174" spans="13:31" x14ac:dyDescent="0.25">
      <c r="M174">
        <f t="shared" si="16"/>
        <v>0</v>
      </c>
      <c r="N174">
        <f t="shared" si="16"/>
        <v>0</v>
      </c>
      <c r="O174">
        <f t="shared" si="16"/>
        <v>0</v>
      </c>
      <c r="P174">
        <f t="shared" si="16"/>
        <v>0</v>
      </c>
      <c r="Q174">
        <f t="shared" si="16"/>
        <v>0</v>
      </c>
      <c r="R174">
        <f t="shared" si="16"/>
        <v>0</v>
      </c>
      <c r="S174">
        <f t="shared" si="16"/>
        <v>0</v>
      </c>
      <c r="T174">
        <f t="shared" si="16"/>
        <v>0</v>
      </c>
      <c r="U174">
        <f t="shared" si="16"/>
        <v>0</v>
      </c>
      <c r="V174">
        <f t="shared" si="16"/>
        <v>0</v>
      </c>
      <c r="W174">
        <f t="shared" si="16"/>
        <v>0</v>
      </c>
      <c r="X174">
        <f t="shared" si="16"/>
        <v>0</v>
      </c>
      <c r="Y174">
        <f t="shared" si="16"/>
        <v>0</v>
      </c>
      <c r="Z174">
        <f t="shared" si="16"/>
        <v>0</v>
      </c>
      <c r="AA174">
        <f t="shared" si="16"/>
        <v>0</v>
      </c>
      <c r="AB174">
        <f t="shared" si="13"/>
        <v>0</v>
      </c>
      <c r="AC174">
        <f t="shared" si="13"/>
        <v>0</v>
      </c>
      <c r="AD174">
        <f t="shared" si="13"/>
        <v>0</v>
      </c>
      <c r="AE174">
        <f t="shared" si="13"/>
        <v>0</v>
      </c>
    </row>
    <row r="175" spans="13:31" x14ac:dyDescent="0.25">
      <c r="M175">
        <f t="shared" si="16"/>
        <v>0</v>
      </c>
      <c r="N175">
        <f t="shared" si="16"/>
        <v>0</v>
      </c>
      <c r="O175">
        <f t="shared" si="16"/>
        <v>0</v>
      </c>
      <c r="P175">
        <f t="shared" si="16"/>
        <v>0</v>
      </c>
      <c r="Q175">
        <f t="shared" si="16"/>
        <v>0</v>
      </c>
      <c r="R175">
        <f t="shared" si="16"/>
        <v>0</v>
      </c>
      <c r="S175">
        <f t="shared" si="16"/>
        <v>0</v>
      </c>
      <c r="T175">
        <f t="shared" si="16"/>
        <v>0</v>
      </c>
      <c r="U175">
        <f t="shared" si="16"/>
        <v>0</v>
      </c>
      <c r="V175">
        <f t="shared" si="16"/>
        <v>0</v>
      </c>
      <c r="W175">
        <f t="shared" si="16"/>
        <v>0</v>
      </c>
      <c r="X175">
        <f t="shared" si="16"/>
        <v>0</v>
      </c>
      <c r="Y175">
        <f t="shared" si="16"/>
        <v>0</v>
      </c>
      <c r="Z175">
        <f t="shared" si="16"/>
        <v>0</v>
      </c>
      <c r="AA175">
        <f t="shared" si="16"/>
        <v>0</v>
      </c>
      <c r="AB175">
        <f t="shared" si="13"/>
        <v>0</v>
      </c>
      <c r="AC175">
        <f t="shared" si="13"/>
        <v>0</v>
      </c>
      <c r="AD175">
        <f t="shared" si="13"/>
        <v>0</v>
      </c>
      <c r="AE175">
        <f t="shared" si="13"/>
        <v>0</v>
      </c>
    </row>
    <row r="176" spans="13:31" x14ac:dyDescent="0.25">
      <c r="M176">
        <f t="shared" si="16"/>
        <v>0</v>
      </c>
      <c r="N176">
        <f t="shared" si="16"/>
        <v>0</v>
      </c>
      <c r="O176">
        <f t="shared" si="16"/>
        <v>0</v>
      </c>
      <c r="P176">
        <f t="shared" si="16"/>
        <v>0</v>
      </c>
      <c r="Q176">
        <f t="shared" si="16"/>
        <v>0</v>
      </c>
      <c r="R176">
        <f t="shared" si="16"/>
        <v>0</v>
      </c>
      <c r="S176">
        <f t="shared" si="16"/>
        <v>0</v>
      </c>
      <c r="T176">
        <f t="shared" si="16"/>
        <v>0</v>
      </c>
      <c r="U176">
        <f t="shared" si="16"/>
        <v>0</v>
      </c>
      <c r="V176">
        <f t="shared" si="16"/>
        <v>0</v>
      </c>
      <c r="W176">
        <f t="shared" si="16"/>
        <v>0</v>
      </c>
      <c r="X176">
        <f t="shared" si="16"/>
        <v>0</v>
      </c>
      <c r="Y176">
        <f t="shared" si="16"/>
        <v>0</v>
      </c>
      <c r="Z176">
        <f t="shared" si="16"/>
        <v>0</v>
      </c>
      <c r="AA176">
        <f t="shared" si="16"/>
        <v>0</v>
      </c>
      <c r="AB176">
        <f t="shared" si="13"/>
        <v>0</v>
      </c>
      <c r="AC176">
        <f t="shared" si="13"/>
        <v>0</v>
      </c>
      <c r="AD176">
        <f t="shared" si="13"/>
        <v>0</v>
      </c>
      <c r="AE176">
        <f t="shared" si="13"/>
        <v>0</v>
      </c>
    </row>
    <row r="177" spans="13:31" x14ac:dyDescent="0.25">
      <c r="M177">
        <f t="shared" si="16"/>
        <v>0</v>
      </c>
      <c r="N177">
        <f t="shared" si="16"/>
        <v>0</v>
      </c>
      <c r="O177">
        <f t="shared" si="16"/>
        <v>0</v>
      </c>
      <c r="P177">
        <f t="shared" si="16"/>
        <v>0</v>
      </c>
      <c r="Q177">
        <f t="shared" si="16"/>
        <v>0</v>
      </c>
      <c r="R177">
        <f t="shared" si="16"/>
        <v>0</v>
      </c>
      <c r="S177">
        <f t="shared" si="16"/>
        <v>0</v>
      </c>
      <c r="T177">
        <f t="shared" si="16"/>
        <v>0</v>
      </c>
      <c r="U177">
        <f t="shared" si="16"/>
        <v>0</v>
      </c>
      <c r="V177">
        <f t="shared" si="16"/>
        <v>0</v>
      </c>
      <c r="W177">
        <f t="shared" si="16"/>
        <v>0</v>
      </c>
      <c r="X177">
        <f t="shared" si="16"/>
        <v>0</v>
      </c>
      <c r="Y177">
        <f t="shared" si="16"/>
        <v>0</v>
      </c>
      <c r="Z177">
        <f t="shared" si="16"/>
        <v>0</v>
      </c>
      <c r="AA177">
        <f t="shared" si="16"/>
        <v>0</v>
      </c>
      <c r="AB177">
        <f t="shared" si="13"/>
        <v>0</v>
      </c>
      <c r="AC177">
        <f t="shared" si="13"/>
        <v>0</v>
      </c>
      <c r="AD177">
        <f t="shared" si="13"/>
        <v>0</v>
      </c>
      <c r="AE177">
        <f t="shared" si="13"/>
        <v>0</v>
      </c>
    </row>
    <row r="178" spans="13:31" x14ac:dyDescent="0.25">
      <c r="M178">
        <f t="shared" si="16"/>
        <v>0</v>
      </c>
      <c r="N178">
        <f t="shared" si="16"/>
        <v>0</v>
      </c>
      <c r="O178">
        <f t="shared" si="16"/>
        <v>0</v>
      </c>
      <c r="P178">
        <f t="shared" si="16"/>
        <v>0</v>
      </c>
      <c r="Q178">
        <f t="shared" si="16"/>
        <v>0</v>
      </c>
      <c r="R178">
        <f t="shared" si="16"/>
        <v>0</v>
      </c>
      <c r="S178">
        <f t="shared" si="16"/>
        <v>0</v>
      </c>
      <c r="T178">
        <f t="shared" si="16"/>
        <v>0</v>
      </c>
      <c r="U178">
        <f t="shared" si="16"/>
        <v>0</v>
      </c>
      <c r="V178">
        <f t="shared" si="16"/>
        <v>0</v>
      </c>
      <c r="W178">
        <f t="shared" si="16"/>
        <v>0</v>
      </c>
      <c r="X178">
        <f t="shared" si="16"/>
        <v>0</v>
      </c>
      <c r="Y178">
        <f t="shared" si="16"/>
        <v>0</v>
      </c>
      <c r="Z178">
        <f t="shared" si="16"/>
        <v>0</v>
      </c>
      <c r="AA178">
        <f t="shared" si="16"/>
        <v>0</v>
      </c>
      <c r="AB178">
        <f t="shared" si="13"/>
        <v>0</v>
      </c>
      <c r="AC178">
        <f t="shared" si="13"/>
        <v>0</v>
      </c>
      <c r="AD178">
        <f t="shared" si="13"/>
        <v>0</v>
      </c>
      <c r="AE178">
        <f t="shared" si="13"/>
        <v>0</v>
      </c>
    </row>
    <row r="179" spans="13:31" x14ac:dyDescent="0.25">
      <c r="M179">
        <f t="shared" si="16"/>
        <v>0</v>
      </c>
      <c r="N179">
        <f t="shared" si="16"/>
        <v>0</v>
      </c>
      <c r="O179">
        <f t="shared" si="16"/>
        <v>0</v>
      </c>
      <c r="P179">
        <f t="shared" si="16"/>
        <v>0</v>
      </c>
      <c r="Q179">
        <f t="shared" si="16"/>
        <v>0</v>
      </c>
      <c r="R179">
        <f t="shared" si="16"/>
        <v>0</v>
      </c>
      <c r="S179">
        <f t="shared" si="16"/>
        <v>0</v>
      </c>
      <c r="T179">
        <f t="shared" si="16"/>
        <v>0</v>
      </c>
      <c r="U179">
        <f t="shared" si="16"/>
        <v>0</v>
      </c>
      <c r="V179">
        <f t="shared" si="16"/>
        <v>0</v>
      </c>
      <c r="W179">
        <f t="shared" si="16"/>
        <v>0</v>
      </c>
      <c r="X179">
        <f t="shared" si="16"/>
        <v>0</v>
      </c>
      <c r="Y179">
        <f t="shared" si="16"/>
        <v>0</v>
      </c>
      <c r="Z179">
        <f t="shared" si="16"/>
        <v>0</v>
      </c>
      <c r="AA179">
        <f t="shared" si="16"/>
        <v>0</v>
      </c>
      <c r="AB179">
        <f t="shared" si="13"/>
        <v>0</v>
      </c>
      <c r="AC179">
        <f t="shared" si="13"/>
        <v>0</v>
      </c>
      <c r="AD179">
        <f t="shared" si="13"/>
        <v>0</v>
      </c>
      <c r="AE179">
        <f t="shared" si="13"/>
        <v>0</v>
      </c>
    </row>
    <row r="180" spans="13:31" x14ac:dyDescent="0.25">
      <c r="M180">
        <f t="shared" si="16"/>
        <v>0</v>
      </c>
      <c r="N180">
        <f t="shared" si="16"/>
        <v>0</v>
      </c>
      <c r="O180">
        <f t="shared" si="16"/>
        <v>0</v>
      </c>
      <c r="P180">
        <f t="shared" si="16"/>
        <v>0</v>
      </c>
      <c r="Q180">
        <f t="shared" si="16"/>
        <v>0</v>
      </c>
      <c r="R180">
        <f t="shared" si="16"/>
        <v>0</v>
      </c>
      <c r="S180">
        <f t="shared" si="16"/>
        <v>0</v>
      </c>
      <c r="T180">
        <f t="shared" si="16"/>
        <v>0</v>
      </c>
      <c r="U180">
        <f t="shared" si="16"/>
        <v>0</v>
      </c>
      <c r="V180">
        <f t="shared" si="16"/>
        <v>0</v>
      </c>
      <c r="W180">
        <f t="shared" si="16"/>
        <v>0</v>
      </c>
      <c r="X180">
        <f t="shared" si="16"/>
        <v>0</v>
      </c>
      <c r="Y180">
        <f t="shared" si="16"/>
        <v>0</v>
      </c>
      <c r="Z180">
        <f t="shared" si="16"/>
        <v>0</v>
      </c>
      <c r="AA180">
        <f t="shared" si="16"/>
        <v>0</v>
      </c>
      <c r="AB180">
        <f t="shared" si="13"/>
        <v>0</v>
      </c>
      <c r="AC180">
        <f t="shared" si="13"/>
        <v>0</v>
      </c>
      <c r="AD180">
        <f t="shared" si="13"/>
        <v>0</v>
      </c>
      <c r="AE180">
        <f t="shared" si="13"/>
        <v>0</v>
      </c>
    </row>
    <row r="181" spans="13:31" x14ac:dyDescent="0.25">
      <c r="M181">
        <f t="shared" si="16"/>
        <v>0</v>
      </c>
      <c r="N181">
        <f t="shared" si="16"/>
        <v>0</v>
      </c>
      <c r="O181">
        <f t="shared" si="16"/>
        <v>0</v>
      </c>
      <c r="P181">
        <f t="shared" si="16"/>
        <v>0</v>
      </c>
      <c r="Q181">
        <f t="shared" si="16"/>
        <v>0</v>
      </c>
      <c r="R181">
        <f t="shared" si="16"/>
        <v>0</v>
      </c>
      <c r="S181">
        <f t="shared" si="16"/>
        <v>0</v>
      </c>
      <c r="T181">
        <f t="shared" si="16"/>
        <v>0</v>
      </c>
      <c r="U181">
        <f t="shared" si="16"/>
        <v>0</v>
      </c>
      <c r="V181">
        <f t="shared" si="16"/>
        <v>0</v>
      </c>
      <c r="W181">
        <f t="shared" si="16"/>
        <v>0</v>
      </c>
      <c r="X181">
        <f t="shared" si="16"/>
        <v>0</v>
      </c>
      <c r="Y181">
        <f t="shared" si="16"/>
        <v>0</v>
      </c>
      <c r="Z181">
        <f t="shared" si="16"/>
        <v>0</v>
      </c>
      <c r="AA181">
        <f t="shared" si="16"/>
        <v>0</v>
      </c>
      <c r="AB181">
        <f t="shared" si="13"/>
        <v>0</v>
      </c>
      <c r="AC181">
        <f t="shared" si="13"/>
        <v>0</v>
      </c>
      <c r="AD181">
        <f t="shared" si="13"/>
        <v>0</v>
      </c>
      <c r="AE181">
        <f t="shared" si="13"/>
        <v>0</v>
      </c>
    </row>
    <row r="182" spans="13:31" x14ac:dyDescent="0.25">
      <c r="M182">
        <f t="shared" si="16"/>
        <v>0</v>
      </c>
      <c r="N182">
        <f t="shared" si="16"/>
        <v>0</v>
      </c>
      <c r="O182">
        <f t="shared" si="16"/>
        <v>0</v>
      </c>
      <c r="P182">
        <f t="shared" si="16"/>
        <v>0</v>
      </c>
      <c r="Q182">
        <f t="shared" si="16"/>
        <v>0</v>
      </c>
      <c r="R182">
        <f t="shared" si="16"/>
        <v>0</v>
      </c>
      <c r="S182">
        <f t="shared" si="16"/>
        <v>0</v>
      </c>
      <c r="T182">
        <f t="shared" si="16"/>
        <v>0</v>
      </c>
      <c r="U182">
        <f t="shared" si="16"/>
        <v>0</v>
      </c>
      <c r="V182">
        <f t="shared" si="16"/>
        <v>0</v>
      </c>
      <c r="W182">
        <f t="shared" si="16"/>
        <v>0</v>
      </c>
      <c r="X182">
        <f t="shared" si="16"/>
        <v>0</v>
      </c>
      <c r="Y182">
        <f t="shared" si="16"/>
        <v>0</v>
      </c>
      <c r="Z182">
        <f t="shared" si="16"/>
        <v>0</v>
      </c>
      <c r="AA182">
        <f t="shared" si="16"/>
        <v>0</v>
      </c>
      <c r="AB182">
        <f t="shared" si="13"/>
        <v>0</v>
      </c>
      <c r="AC182">
        <f t="shared" si="13"/>
        <v>0</v>
      </c>
      <c r="AD182">
        <f t="shared" si="13"/>
        <v>0</v>
      </c>
      <c r="AE182">
        <f t="shared" si="13"/>
        <v>0</v>
      </c>
    </row>
    <row r="183" spans="13:31" x14ac:dyDescent="0.25">
      <c r="M183">
        <f t="shared" si="16"/>
        <v>0</v>
      </c>
      <c r="N183">
        <f t="shared" si="16"/>
        <v>0</v>
      </c>
      <c r="O183">
        <f t="shared" si="16"/>
        <v>0</v>
      </c>
      <c r="P183">
        <f t="shared" si="16"/>
        <v>0</v>
      </c>
      <c r="Q183">
        <f t="shared" si="16"/>
        <v>0</v>
      </c>
      <c r="R183">
        <f t="shared" si="16"/>
        <v>0</v>
      </c>
      <c r="S183">
        <f t="shared" si="16"/>
        <v>0</v>
      </c>
      <c r="T183">
        <f t="shared" si="16"/>
        <v>0</v>
      </c>
      <c r="U183">
        <f t="shared" si="16"/>
        <v>0</v>
      </c>
      <c r="V183">
        <f t="shared" si="16"/>
        <v>0</v>
      </c>
      <c r="W183">
        <f t="shared" si="16"/>
        <v>0</v>
      </c>
      <c r="X183">
        <f t="shared" si="16"/>
        <v>0</v>
      </c>
      <c r="Y183">
        <f t="shared" si="16"/>
        <v>0</v>
      </c>
      <c r="Z183">
        <f t="shared" si="16"/>
        <v>0</v>
      </c>
      <c r="AA183">
        <f t="shared" si="16"/>
        <v>0</v>
      </c>
      <c r="AB183">
        <f t="shared" si="13"/>
        <v>0</v>
      </c>
      <c r="AC183">
        <f t="shared" si="13"/>
        <v>0</v>
      </c>
      <c r="AD183">
        <f t="shared" si="13"/>
        <v>0</v>
      </c>
      <c r="AE183">
        <f t="shared" si="13"/>
        <v>0</v>
      </c>
    </row>
    <row r="184" spans="13:31" x14ac:dyDescent="0.25">
      <c r="M184">
        <f t="shared" si="16"/>
        <v>0</v>
      </c>
      <c r="N184">
        <f t="shared" si="16"/>
        <v>0</v>
      </c>
      <c r="O184">
        <f t="shared" si="16"/>
        <v>0</v>
      </c>
      <c r="P184">
        <f t="shared" si="16"/>
        <v>0</v>
      </c>
      <c r="Q184">
        <f t="shared" si="16"/>
        <v>0</v>
      </c>
      <c r="R184">
        <f t="shared" si="16"/>
        <v>0</v>
      </c>
      <c r="S184">
        <f t="shared" si="16"/>
        <v>0</v>
      </c>
      <c r="T184">
        <f t="shared" si="16"/>
        <v>0</v>
      </c>
      <c r="U184">
        <f t="shared" si="16"/>
        <v>0</v>
      </c>
      <c r="V184">
        <f t="shared" si="16"/>
        <v>0</v>
      </c>
      <c r="W184">
        <f t="shared" si="16"/>
        <v>0</v>
      </c>
      <c r="X184">
        <f t="shared" si="16"/>
        <v>0</v>
      </c>
      <c r="Y184">
        <f t="shared" si="16"/>
        <v>0</v>
      </c>
      <c r="Z184">
        <f t="shared" si="16"/>
        <v>0</v>
      </c>
      <c r="AA184">
        <f t="shared" si="16"/>
        <v>0</v>
      </c>
      <c r="AB184">
        <f t="shared" si="13"/>
        <v>0</v>
      </c>
      <c r="AC184">
        <f t="shared" si="13"/>
        <v>0</v>
      </c>
      <c r="AD184">
        <f t="shared" si="13"/>
        <v>0</v>
      </c>
      <c r="AE184">
        <f t="shared" si="13"/>
        <v>0</v>
      </c>
    </row>
    <row r="185" spans="13:31" x14ac:dyDescent="0.25">
      <c r="M185">
        <f t="shared" si="16"/>
        <v>0</v>
      </c>
      <c r="N185">
        <f t="shared" si="16"/>
        <v>0</v>
      </c>
      <c r="O185">
        <f t="shared" si="16"/>
        <v>0</v>
      </c>
      <c r="P185">
        <f t="shared" si="16"/>
        <v>0</v>
      </c>
      <c r="Q185">
        <f t="shared" si="16"/>
        <v>0</v>
      </c>
      <c r="R185">
        <f t="shared" si="16"/>
        <v>0</v>
      </c>
      <c r="S185">
        <f t="shared" si="16"/>
        <v>0</v>
      </c>
      <c r="T185">
        <f t="shared" si="16"/>
        <v>0</v>
      </c>
      <c r="U185">
        <f t="shared" si="16"/>
        <v>0</v>
      </c>
      <c r="V185">
        <f t="shared" si="16"/>
        <v>0</v>
      </c>
      <c r="W185">
        <f t="shared" si="16"/>
        <v>0</v>
      </c>
      <c r="X185">
        <f t="shared" si="16"/>
        <v>0</v>
      </c>
      <c r="Y185">
        <f t="shared" si="16"/>
        <v>0</v>
      </c>
      <c r="Z185">
        <f t="shared" si="16"/>
        <v>0</v>
      </c>
      <c r="AA185">
        <f t="shared" si="16"/>
        <v>0</v>
      </c>
      <c r="AB185">
        <f t="shared" si="13"/>
        <v>0</v>
      </c>
      <c r="AC185">
        <f t="shared" si="13"/>
        <v>0</v>
      </c>
      <c r="AD185">
        <f t="shared" si="13"/>
        <v>0</v>
      </c>
      <c r="AE185">
        <f t="shared" si="13"/>
        <v>0</v>
      </c>
    </row>
    <row r="186" spans="13:31" x14ac:dyDescent="0.25">
      <c r="M186">
        <f t="shared" ref="M186:AA202" si="17">IF($D186=M$1,$E186,0)</f>
        <v>0</v>
      </c>
      <c r="N186">
        <f t="shared" si="17"/>
        <v>0</v>
      </c>
      <c r="O186">
        <f t="shared" si="17"/>
        <v>0</v>
      </c>
      <c r="P186">
        <f t="shared" si="17"/>
        <v>0</v>
      </c>
      <c r="Q186">
        <f t="shared" si="17"/>
        <v>0</v>
      </c>
      <c r="R186">
        <f t="shared" si="17"/>
        <v>0</v>
      </c>
      <c r="S186">
        <f t="shared" si="17"/>
        <v>0</v>
      </c>
      <c r="T186">
        <f t="shared" si="17"/>
        <v>0</v>
      </c>
      <c r="U186">
        <f t="shared" si="17"/>
        <v>0</v>
      </c>
      <c r="V186">
        <f t="shared" si="17"/>
        <v>0</v>
      </c>
      <c r="W186">
        <f t="shared" si="17"/>
        <v>0</v>
      </c>
      <c r="X186">
        <f t="shared" si="17"/>
        <v>0</v>
      </c>
      <c r="Y186">
        <f t="shared" si="17"/>
        <v>0</v>
      </c>
      <c r="Z186">
        <f t="shared" si="17"/>
        <v>0</v>
      </c>
      <c r="AA186">
        <f t="shared" si="17"/>
        <v>0</v>
      </c>
      <c r="AB186">
        <f t="shared" si="13"/>
        <v>0</v>
      </c>
      <c r="AC186">
        <f t="shared" si="13"/>
        <v>0</v>
      </c>
      <c r="AD186">
        <f t="shared" si="13"/>
        <v>0</v>
      </c>
      <c r="AE186">
        <f t="shared" si="13"/>
        <v>0</v>
      </c>
    </row>
    <row r="187" spans="13:31" x14ac:dyDescent="0.25">
      <c r="M187">
        <f t="shared" si="17"/>
        <v>0</v>
      </c>
      <c r="N187">
        <f t="shared" si="17"/>
        <v>0</v>
      </c>
      <c r="O187">
        <f t="shared" si="17"/>
        <v>0</v>
      </c>
      <c r="P187">
        <f t="shared" si="17"/>
        <v>0</v>
      </c>
      <c r="Q187">
        <f t="shared" si="17"/>
        <v>0</v>
      </c>
      <c r="R187">
        <f t="shared" si="17"/>
        <v>0</v>
      </c>
      <c r="S187">
        <f t="shared" si="17"/>
        <v>0</v>
      </c>
      <c r="T187">
        <f t="shared" si="17"/>
        <v>0</v>
      </c>
      <c r="U187">
        <f t="shared" si="17"/>
        <v>0</v>
      </c>
      <c r="V187">
        <f t="shared" si="17"/>
        <v>0</v>
      </c>
      <c r="W187">
        <f t="shared" si="17"/>
        <v>0</v>
      </c>
      <c r="X187">
        <f t="shared" si="17"/>
        <v>0</v>
      </c>
      <c r="Y187">
        <f t="shared" si="17"/>
        <v>0</v>
      </c>
      <c r="Z187">
        <f t="shared" si="17"/>
        <v>0</v>
      </c>
      <c r="AA187">
        <f t="shared" si="17"/>
        <v>0</v>
      </c>
      <c r="AB187">
        <f t="shared" si="13"/>
        <v>0</v>
      </c>
      <c r="AC187">
        <f t="shared" si="13"/>
        <v>0</v>
      </c>
      <c r="AD187">
        <f t="shared" si="13"/>
        <v>0</v>
      </c>
      <c r="AE187">
        <f t="shared" si="13"/>
        <v>0</v>
      </c>
    </row>
    <row r="188" spans="13:31" x14ac:dyDescent="0.25">
      <c r="M188">
        <f t="shared" si="17"/>
        <v>0</v>
      </c>
      <c r="N188">
        <f t="shared" si="17"/>
        <v>0</v>
      </c>
      <c r="O188">
        <f t="shared" si="17"/>
        <v>0</v>
      </c>
      <c r="P188">
        <f t="shared" si="17"/>
        <v>0</v>
      </c>
      <c r="Q188">
        <f t="shared" si="17"/>
        <v>0</v>
      </c>
      <c r="R188">
        <f t="shared" si="17"/>
        <v>0</v>
      </c>
      <c r="S188">
        <f t="shared" si="17"/>
        <v>0</v>
      </c>
      <c r="T188">
        <f t="shared" si="17"/>
        <v>0</v>
      </c>
      <c r="U188">
        <f t="shared" si="17"/>
        <v>0</v>
      </c>
      <c r="V188">
        <f t="shared" si="17"/>
        <v>0</v>
      </c>
      <c r="W188">
        <f t="shared" si="17"/>
        <v>0</v>
      </c>
      <c r="X188">
        <f t="shared" si="17"/>
        <v>0</v>
      </c>
      <c r="Y188">
        <f t="shared" si="17"/>
        <v>0</v>
      </c>
      <c r="Z188">
        <f t="shared" si="17"/>
        <v>0</v>
      </c>
      <c r="AA188">
        <f t="shared" si="17"/>
        <v>0</v>
      </c>
      <c r="AB188">
        <f t="shared" si="13"/>
        <v>0</v>
      </c>
      <c r="AC188">
        <f t="shared" si="13"/>
        <v>0</v>
      </c>
      <c r="AD188">
        <f t="shared" si="13"/>
        <v>0</v>
      </c>
      <c r="AE188">
        <f t="shared" si="13"/>
        <v>0</v>
      </c>
    </row>
    <row r="189" spans="13:31" x14ac:dyDescent="0.25">
      <c r="M189">
        <f t="shared" si="17"/>
        <v>0</v>
      </c>
      <c r="N189">
        <f t="shared" si="17"/>
        <v>0</v>
      </c>
      <c r="O189">
        <f t="shared" si="17"/>
        <v>0</v>
      </c>
      <c r="P189">
        <f t="shared" si="17"/>
        <v>0</v>
      </c>
      <c r="Q189">
        <f t="shared" si="17"/>
        <v>0</v>
      </c>
      <c r="R189">
        <f t="shared" si="17"/>
        <v>0</v>
      </c>
      <c r="S189">
        <f t="shared" si="17"/>
        <v>0</v>
      </c>
      <c r="T189">
        <f t="shared" si="17"/>
        <v>0</v>
      </c>
      <c r="U189">
        <f t="shared" si="17"/>
        <v>0</v>
      </c>
      <c r="V189">
        <f t="shared" si="17"/>
        <v>0</v>
      </c>
      <c r="W189">
        <f t="shared" si="17"/>
        <v>0</v>
      </c>
      <c r="X189">
        <f t="shared" si="17"/>
        <v>0</v>
      </c>
      <c r="Y189">
        <f t="shared" si="17"/>
        <v>0</v>
      </c>
      <c r="Z189">
        <f t="shared" si="17"/>
        <v>0</v>
      </c>
      <c r="AA189">
        <f t="shared" si="17"/>
        <v>0</v>
      </c>
      <c r="AB189">
        <f t="shared" si="13"/>
        <v>0</v>
      </c>
      <c r="AC189">
        <f t="shared" si="13"/>
        <v>0</v>
      </c>
      <c r="AD189">
        <f t="shared" si="13"/>
        <v>0</v>
      </c>
      <c r="AE189">
        <f t="shared" si="13"/>
        <v>0</v>
      </c>
    </row>
    <row r="190" spans="13:31" x14ac:dyDescent="0.25">
      <c r="M190">
        <f t="shared" si="17"/>
        <v>0</v>
      </c>
      <c r="N190">
        <f t="shared" si="17"/>
        <v>0</v>
      </c>
      <c r="O190">
        <f t="shared" si="17"/>
        <v>0</v>
      </c>
      <c r="P190">
        <f t="shared" si="17"/>
        <v>0</v>
      </c>
      <c r="Q190">
        <f t="shared" si="17"/>
        <v>0</v>
      </c>
      <c r="R190">
        <f t="shared" si="17"/>
        <v>0</v>
      </c>
      <c r="S190">
        <f t="shared" si="17"/>
        <v>0</v>
      </c>
      <c r="T190">
        <f t="shared" si="17"/>
        <v>0</v>
      </c>
      <c r="U190">
        <f t="shared" si="17"/>
        <v>0</v>
      </c>
      <c r="V190">
        <f t="shared" si="17"/>
        <v>0</v>
      </c>
      <c r="W190">
        <f t="shared" si="17"/>
        <v>0</v>
      </c>
      <c r="X190">
        <f t="shared" si="17"/>
        <v>0</v>
      </c>
      <c r="Y190">
        <f t="shared" si="17"/>
        <v>0</v>
      </c>
      <c r="Z190">
        <f t="shared" si="17"/>
        <v>0</v>
      </c>
      <c r="AA190">
        <f t="shared" si="17"/>
        <v>0</v>
      </c>
      <c r="AB190">
        <f t="shared" si="13"/>
        <v>0</v>
      </c>
      <c r="AC190">
        <f t="shared" si="13"/>
        <v>0</v>
      </c>
      <c r="AD190">
        <f t="shared" si="13"/>
        <v>0</v>
      </c>
      <c r="AE190">
        <f t="shared" si="13"/>
        <v>0</v>
      </c>
    </row>
    <row r="191" spans="13:31" x14ac:dyDescent="0.25">
      <c r="M191">
        <f t="shared" si="17"/>
        <v>0</v>
      </c>
      <c r="N191">
        <f t="shared" si="17"/>
        <v>0</v>
      </c>
      <c r="O191">
        <f t="shared" si="17"/>
        <v>0</v>
      </c>
      <c r="P191">
        <f t="shared" si="17"/>
        <v>0</v>
      </c>
      <c r="Q191">
        <f t="shared" si="17"/>
        <v>0</v>
      </c>
      <c r="R191">
        <f t="shared" si="17"/>
        <v>0</v>
      </c>
      <c r="S191">
        <f t="shared" si="17"/>
        <v>0</v>
      </c>
      <c r="T191">
        <f t="shared" si="17"/>
        <v>0</v>
      </c>
      <c r="U191">
        <f t="shared" si="17"/>
        <v>0</v>
      </c>
      <c r="V191">
        <f t="shared" si="17"/>
        <v>0</v>
      </c>
      <c r="W191">
        <f t="shared" si="17"/>
        <v>0</v>
      </c>
      <c r="X191">
        <f t="shared" si="17"/>
        <v>0</v>
      </c>
      <c r="Y191">
        <f t="shared" si="17"/>
        <v>0</v>
      </c>
      <c r="Z191">
        <f t="shared" si="17"/>
        <v>0</v>
      </c>
      <c r="AA191">
        <f t="shared" si="17"/>
        <v>0</v>
      </c>
      <c r="AB191">
        <f t="shared" si="13"/>
        <v>0</v>
      </c>
      <c r="AC191">
        <f t="shared" si="13"/>
        <v>0</v>
      </c>
      <c r="AD191">
        <f t="shared" si="13"/>
        <v>0</v>
      </c>
      <c r="AE191">
        <f t="shared" si="13"/>
        <v>0</v>
      </c>
    </row>
    <row r="192" spans="13:31" x14ac:dyDescent="0.25">
      <c r="M192">
        <f t="shared" si="17"/>
        <v>0</v>
      </c>
      <c r="N192">
        <f t="shared" si="17"/>
        <v>0</v>
      </c>
      <c r="O192">
        <f t="shared" si="17"/>
        <v>0</v>
      </c>
      <c r="P192">
        <f t="shared" si="17"/>
        <v>0</v>
      </c>
      <c r="Q192">
        <f t="shared" si="17"/>
        <v>0</v>
      </c>
      <c r="R192">
        <f t="shared" si="17"/>
        <v>0</v>
      </c>
      <c r="S192">
        <f t="shared" si="17"/>
        <v>0</v>
      </c>
      <c r="T192">
        <f t="shared" si="17"/>
        <v>0</v>
      </c>
      <c r="U192">
        <f t="shared" si="17"/>
        <v>0</v>
      </c>
      <c r="V192">
        <f t="shared" si="17"/>
        <v>0</v>
      </c>
      <c r="W192">
        <f t="shared" si="17"/>
        <v>0</v>
      </c>
      <c r="X192">
        <f t="shared" si="17"/>
        <v>0</v>
      </c>
      <c r="Y192">
        <f t="shared" si="17"/>
        <v>0</v>
      </c>
      <c r="Z192">
        <f t="shared" si="17"/>
        <v>0</v>
      </c>
      <c r="AA192">
        <f t="shared" si="17"/>
        <v>0</v>
      </c>
      <c r="AB192">
        <f t="shared" si="13"/>
        <v>0</v>
      </c>
      <c r="AC192">
        <f t="shared" si="13"/>
        <v>0</v>
      </c>
      <c r="AD192">
        <f t="shared" si="13"/>
        <v>0</v>
      </c>
      <c r="AE192">
        <f t="shared" si="13"/>
        <v>0</v>
      </c>
    </row>
    <row r="193" spans="13:31" x14ac:dyDescent="0.25">
      <c r="M193">
        <f t="shared" si="17"/>
        <v>0</v>
      </c>
      <c r="N193">
        <f t="shared" si="17"/>
        <v>0</v>
      </c>
      <c r="O193">
        <f t="shared" si="17"/>
        <v>0</v>
      </c>
      <c r="P193">
        <f t="shared" si="17"/>
        <v>0</v>
      </c>
      <c r="Q193">
        <f t="shared" si="17"/>
        <v>0</v>
      </c>
      <c r="R193">
        <f t="shared" si="17"/>
        <v>0</v>
      </c>
      <c r="S193">
        <f t="shared" si="17"/>
        <v>0</v>
      </c>
      <c r="T193">
        <f t="shared" si="17"/>
        <v>0</v>
      </c>
      <c r="U193">
        <f t="shared" si="17"/>
        <v>0</v>
      </c>
      <c r="V193">
        <f t="shared" si="17"/>
        <v>0</v>
      </c>
      <c r="W193">
        <f t="shared" si="17"/>
        <v>0</v>
      </c>
      <c r="X193">
        <f t="shared" si="17"/>
        <v>0</v>
      </c>
      <c r="Y193">
        <f t="shared" si="17"/>
        <v>0</v>
      </c>
      <c r="Z193">
        <f t="shared" si="17"/>
        <v>0</v>
      </c>
      <c r="AA193">
        <f t="shared" si="17"/>
        <v>0</v>
      </c>
      <c r="AB193">
        <f t="shared" si="13"/>
        <v>0</v>
      </c>
      <c r="AC193">
        <f t="shared" si="13"/>
        <v>0</v>
      </c>
      <c r="AD193">
        <f t="shared" si="13"/>
        <v>0</v>
      </c>
      <c r="AE193">
        <f t="shared" si="13"/>
        <v>0</v>
      </c>
    </row>
    <row r="194" spans="13:31" x14ac:dyDescent="0.25">
      <c r="M194">
        <f t="shared" si="17"/>
        <v>0</v>
      </c>
      <c r="N194">
        <f t="shared" si="17"/>
        <v>0</v>
      </c>
      <c r="O194">
        <f t="shared" si="17"/>
        <v>0</v>
      </c>
      <c r="P194">
        <f t="shared" si="17"/>
        <v>0</v>
      </c>
      <c r="Q194">
        <f t="shared" si="17"/>
        <v>0</v>
      </c>
      <c r="R194">
        <f t="shared" si="17"/>
        <v>0</v>
      </c>
      <c r="S194">
        <f t="shared" si="17"/>
        <v>0</v>
      </c>
      <c r="T194">
        <f t="shared" si="17"/>
        <v>0</v>
      </c>
      <c r="U194">
        <f t="shared" si="17"/>
        <v>0</v>
      </c>
      <c r="V194">
        <f t="shared" si="17"/>
        <v>0</v>
      </c>
      <c r="W194">
        <f t="shared" si="17"/>
        <v>0</v>
      </c>
      <c r="X194">
        <f t="shared" si="17"/>
        <v>0</v>
      </c>
      <c r="Y194">
        <f t="shared" si="17"/>
        <v>0</v>
      </c>
      <c r="Z194">
        <f t="shared" si="17"/>
        <v>0</v>
      </c>
      <c r="AA194">
        <f t="shared" si="17"/>
        <v>0</v>
      </c>
      <c r="AB194">
        <f t="shared" si="13"/>
        <v>0</v>
      </c>
      <c r="AC194">
        <f t="shared" si="13"/>
        <v>0</v>
      </c>
      <c r="AD194">
        <f t="shared" si="13"/>
        <v>0</v>
      </c>
      <c r="AE194">
        <f t="shared" si="13"/>
        <v>0</v>
      </c>
    </row>
    <row r="195" spans="13:31" x14ac:dyDescent="0.25">
      <c r="M195">
        <f t="shared" si="17"/>
        <v>0</v>
      </c>
      <c r="N195">
        <f t="shared" si="17"/>
        <v>0</v>
      </c>
      <c r="O195">
        <f t="shared" si="17"/>
        <v>0</v>
      </c>
      <c r="P195">
        <f t="shared" si="17"/>
        <v>0</v>
      </c>
      <c r="Q195">
        <f t="shared" si="17"/>
        <v>0</v>
      </c>
      <c r="R195">
        <f t="shared" si="17"/>
        <v>0</v>
      </c>
      <c r="S195">
        <f t="shared" si="17"/>
        <v>0</v>
      </c>
      <c r="T195">
        <f t="shared" si="17"/>
        <v>0</v>
      </c>
      <c r="U195">
        <f t="shared" si="17"/>
        <v>0</v>
      </c>
      <c r="V195">
        <f t="shared" si="17"/>
        <v>0</v>
      </c>
      <c r="W195">
        <f t="shared" si="17"/>
        <v>0</v>
      </c>
      <c r="X195">
        <f t="shared" si="17"/>
        <v>0</v>
      </c>
      <c r="Y195">
        <f t="shared" si="17"/>
        <v>0</v>
      </c>
      <c r="Z195">
        <f t="shared" si="17"/>
        <v>0</v>
      </c>
      <c r="AA195">
        <f t="shared" si="17"/>
        <v>0</v>
      </c>
      <c r="AB195">
        <f t="shared" si="13"/>
        <v>0</v>
      </c>
      <c r="AC195">
        <f t="shared" si="13"/>
        <v>0</v>
      </c>
      <c r="AD195">
        <f t="shared" si="13"/>
        <v>0</v>
      </c>
      <c r="AE195">
        <f t="shared" si="13"/>
        <v>0</v>
      </c>
    </row>
    <row r="196" spans="13:31" x14ac:dyDescent="0.25">
      <c r="M196">
        <f t="shared" si="17"/>
        <v>0</v>
      </c>
      <c r="N196">
        <f t="shared" si="17"/>
        <v>0</v>
      </c>
      <c r="O196">
        <f t="shared" si="17"/>
        <v>0</v>
      </c>
      <c r="P196">
        <f t="shared" si="17"/>
        <v>0</v>
      </c>
      <c r="Q196">
        <f t="shared" si="17"/>
        <v>0</v>
      </c>
      <c r="R196">
        <f t="shared" si="17"/>
        <v>0</v>
      </c>
      <c r="S196">
        <f t="shared" si="17"/>
        <v>0</v>
      </c>
      <c r="T196">
        <f t="shared" si="17"/>
        <v>0</v>
      </c>
      <c r="U196">
        <f t="shared" si="17"/>
        <v>0</v>
      </c>
      <c r="V196">
        <f t="shared" si="17"/>
        <v>0</v>
      </c>
      <c r="W196">
        <f t="shared" si="17"/>
        <v>0</v>
      </c>
      <c r="X196">
        <f t="shared" si="17"/>
        <v>0</v>
      </c>
      <c r="Y196">
        <f t="shared" si="17"/>
        <v>0</v>
      </c>
      <c r="Z196">
        <f t="shared" si="17"/>
        <v>0</v>
      </c>
      <c r="AA196">
        <f t="shared" si="17"/>
        <v>0</v>
      </c>
      <c r="AB196">
        <f t="shared" si="13"/>
        <v>0</v>
      </c>
      <c r="AC196">
        <f t="shared" si="13"/>
        <v>0</v>
      </c>
      <c r="AD196">
        <f t="shared" si="13"/>
        <v>0</v>
      </c>
      <c r="AE196">
        <f t="shared" si="13"/>
        <v>0</v>
      </c>
    </row>
    <row r="197" spans="13:31" x14ac:dyDescent="0.25">
      <c r="M197">
        <f t="shared" si="17"/>
        <v>0</v>
      </c>
      <c r="N197">
        <f t="shared" si="17"/>
        <v>0</v>
      </c>
      <c r="O197">
        <f t="shared" si="17"/>
        <v>0</v>
      </c>
      <c r="P197">
        <f t="shared" si="17"/>
        <v>0</v>
      </c>
      <c r="Q197">
        <f t="shared" si="17"/>
        <v>0</v>
      </c>
      <c r="R197">
        <f t="shared" si="17"/>
        <v>0</v>
      </c>
      <c r="S197">
        <f t="shared" si="17"/>
        <v>0</v>
      </c>
      <c r="T197">
        <f t="shared" si="17"/>
        <v>0</v>
      </c>
      <c r="U197">
        <f t="shared" si="17"/>
        <v>0</v>
      </c>
      <c r="V197">
        <f t="shared" si="17"/>
        <v>0</v>
      </c>
      <c r="W197">
        <f t="shared" si="17"/>
        <v>0</v>
      </c>
      <c r="X197">
        <f t="shared" si="17"/>
        <v>0</v>
      </c>
      <c r="Y197">
        <f t="shared" si="17"/>
        <v>0</v>
      </c>
      <c r="Z197">
        <f t="shared" si="17"/>
        <v>0</v>
      </c>
      <c r="AA197">
        <f t="shared" si="17"/>
        <v>0</v>
      </c>
      <c r="AB197">
        <f t="shared" si="13"/>
        <v>0</v>
      </c>
      <c r="AC197">
        <f t="shared" si="13"/>
        <v>0</v>
      </c>
      <c r="AD197">
        <f t="shared" si="13"/>
        <v>0</v>
      </c>
      <c r="AE197">
        <f t="shared" si="13"/>
        <v>0</v>
      </c>
    </row>
    <row r="198" spans="13:31" x14ac:dyDescent="0.25">
      <c r="M198">
        <f t="shared" si="17"/>
        <v>0</v>
      </c>
      <c r="N198">
        <f t="shared" si="17"/>
        <v>0</v>
      </c>
      <c r="O198">
        <f t="shared" si="17"/>
        <v>0</v>
      </c>
      <c r="P198">
        <f t="shared" si="17"/>
        <v>0</v>
      </c>
      <c r="Q198">
        <f t="shared" si="17"/>
        <v>0</v>
      </c>
      <c r="R198">
        <f t="shared" si="17"/>
        <v>0</v>
      </c>
      <c r="S198">
        <f t="shared" si="17"/>
        <v>0</v>
      </c>
      <c r="T198">
        <f t="shared" si="17"/>
        <v>0</v>
      </c>
      <c r="U198">
        <f t="shared" si="17"/>
        <v>0</v>
      </c>
      <c r="V198">
        <f t="shared" si="17"/>
        <v>0</v>
      </c>
      <c r="W198">
        <f t="shared" si="17"/>
        <v>0</v>
      </c>
      <c r="X198">
        <f t="shared" si="17"/>
        <v>0</v>
      </c>
      <c r="Y198">
        <f t="shared" si="17"/>
        <v>0</v>
      </c>
      <c r="Z198">
        <f t="shared" si="17"/>
        <v>0</v>
      </c>
      <c r="AA198">
        <f t="shared" si="17"/>
        <v>0</v>
      </c>
      <c r="AB198">
        <f t="shared" si="13"/>
        <v>0</v>
      </c>
      <c r="AC198">
        <f t="shared" si="13"/>
        <v>0</v>
      </c>
      <c r="AD198">
        <f t="shared" si="13"/>
        <v>0</v>
      </c>
      <c r="AE198">
        <f t="shared" si="13"/>
        <v>0</v>
      </c>
    </row>
    <row r="199" spans="13:31" x14ac:dyDescent="0.25">
      <c r="M199">
        <f t="shared" si="17"/>
        <v>0</v>
      </c>
      <c r="N199">
        <f t="shared" si="17"/>
        <v>0</v>
      </c>
      <c r="O199">
        <f t="shared" si="17"/>
        <v>0</v>
      </c>
      <c r="P199">
        <f t="shared" si="17"/>
        <v>0</v>
      </c>
      <c r="Q199">
        <f t="shared" si="17"/>
        <v>0</v>
      </c>
      <c r="R199">
        <f t="shared" si="17"/>
        <v>0</v>
      </c>
      <c r="S199">
        <f t="shared" si="17"/>
        <v>0</v>
      </c>
      <c r="T199">
        <f t="shared" si="17"/>
        <v>0</v>
      </c>
      <c r="U199">
        <f t="shared" si="17"/>
        <v>0</v>
      </c>
      <c r="V199">
        <f t="shared" si="17"/>
        <v>0</v>
      </c>
      <c r="W199">
        <f t="shared" si="17"/>
        <v>0</v>
      </c>
      <c r="X199">
        <f t="shared" si="17"/>
        <v>0</v>
      </c>
      <c r="Y199">
        <f t="shared" si="17"/>
        <v>0</v>
      </c>
      <c r="Z199">
        <f t="shared" si="17"/>
        <v>0</v>
      </c>
      <c r="AA199">
        <f t="shared" si="17"/>
        <v>0</v>
      </c>
      <c r="AB199">
        <f t="shared" si="13"/>
        <v>0</v>
      </c>
      <c r="AC199">
        <f t="shared" si="13"/>
        <v>0</v>
      </c>
      <c r="AD199">
        <f t="shared" si="13"/>
        <v>0</v>
      </c>
      <c r="AE199">
        <f t="shared" si="13"/>
        <v>0</v>
      </c>
    </row>
    <row r="200" spans="13:31" x14ac:dyDescent="0.25">
      <c r="M200">
        <f t="shared" si="17"/>
        <v>0</v>
      </c>
      <c r="N200">
        <f t="shared" si="17"/>
        <v>0</v>
      </c>
      <c r="O200">
        <f t="shared" si="17"/>
        <v>0</v>
      </c>
      <c r="P200">
        <f t="shared" si="17"/>
        <v>0</v>
      </c>
      <c r="Q200">
        <f t="shared" si="17"/>
        <v>0</v>
      </c>
      <c r="R200">
        <f t="shared" si="17"/>
        <v>0</v>
      </c>
      <c r="S200">
        <f t="shared" si="17"/>
        <v>0</v>
      </c>
      <c r="T200">
        <f t="shared" si="17"/>
        <v>0</v>
      </c>
      <c r="U200">
        <f t="shared" si="17"/>
        <v>0</v>
      </c>
      <c r="V200">
        <f t="shared" si="17"/>
        <v>0</v>
      </c>
      <c r="W200">
        <f t="shared" si="17"/>
        <v>0</v>
      </c>
      <c r="X200">
        <f t="shared" si="17"/>
        <v>0</v>
      </c>
      <c r="Y200">
        <f t="shared" si="17"/>
        <v>0</v>
      </c>
      <c r="Z200">
        <f t="shared" si="17"/>
        <v>0</v>
      </c>
      <c r="AA200">
        <f t="shared" si="17"/>
        <v>0</v>
      </c>
      <c r="AB200">
        <f t="shared" si="13"/>
        <v>0</v>
      </c>
      <c r="AC200">
        <f t="shared" si="13"/>
        <v>0</v>
      </c>
      <c r="AD200">
        <f t="shared" si="13"/>
        <v>0</v>
      </c>
      <c r="AE200">
        <f t="shared" si="13"/>
        <v>0</v>
      </c>
    </row>
    <row r="201" spans="13:31" x14ac:dyDescent="0.25">
      <c r="M201">
        <f t="shared" si="17"/>
        <v>0</v>
      </c>
      <c r="N201">
        <f t="shared" si="17"/>
        <v>0</v>
      </c>
      <c r="O201">
        <f t="shared" si="17"/>
        <v>0</v>
      </c>
      <c r="P201">
        <f t="shared" si="17"/>
        <v>0</v>
      </c>
      <c r="Q201">
        <f t="shared" si="17"/>
        <v>0</v>
      </c>
      <c r="R201">
        <f t="shared" si="17"/>
        <v>0</v>
      </c>
      <c r="S201">
        <f t="shared" si="17"/>
        <v>0</v>
      </c>
      <c r="T201">
        <f t="shared" si="17"/>
        <v>0</v>
      </c>
      <c r="U201">
        <f t="shared" si="17"/>
        <v>0</v>
      </c>
      <c r="V201">
        <f t="shared" si="17"/>
        <v>0</v>
      </c>
      <c r="W201">
        <f t="shared" si="17"/>
        <v>0</v>
      </c>
      <c r="X201">
        <f t="shared" si="17"/>
        <v>0</v>
      </c>
      <c r="Y201">
        <f t="shared" si="17"/>
        <v>0</v>
      </c>
      <c r="Z201">
        <f t="shared" si="17"/>
        <v>0</v>
      </c>
      <c r="AA201">
        <f t="shared" si="17"/>
        <v>0</v>
      </c>
      <c r="AB201">
        <f t="shared" si="13"/>
        <v>0</v>
      </c>
      <c r="AC201">
        <f t="shared" si="13"/>
        <v>0</v>
      </c>
      <c r="AD201">
        <f t="shared" si="13"/>
        <v>0</v>
      </c>
      <c r="AE201">
        <f t="shared" si="13"/>
        <v>0</v>
      </c>
    </row>
    <row r="202" spans="13:31" x14ac:dyDescent="0.25">
      <c r="M202">
        <f t="shared" si="17"/>
        <v>0</v>
      </c>
      <c r="N202">
        <f t="shared" si="17"/>
        <v>0</v>
      </c>
      <c r="O202">
        <f t="shared" si="17"/>
        <v>0</v>
      </c>
      <c r="P202">
        <f t="shared" si="17"/>
        <v>0</v>
      </c>
      <c r="Q202">
        <f t="shared" si="17"/>
        <v>0</v>
      </c>
      <c r="R202">
        <f t="shared" si="17"/>
        <v>0</v>
      </c>
      <c r="S202">
        <f t="shared" si="17"/>
        <v>0</v>
      </c>
      <c r="T202">
        <f t="shared" si="17"/>
        <v>0</v>
      </c>
      <c r="U202">
        <f t="shared" si="17"/>
        <v>0</v>
      </c>
      <c r="V202">
        <f t="shared" si="17"/>
        <v>0</v>
      </c>
      <c r="W202">
        <f t="shared" si="17"/>
        <v>0</v>
      </c>
      <c r="X202">
        <f t="shared" si="17"/>
        <v>0</v>
      </c>
      <c r="Y202">
        <f t="shared" si="17"/>
        <v>0</v>
      </c>
      <c r="Z202">
        <f t="shared" si="17"/>
        <v>0</v>
      </c>
      <c r="AA202">
        <f t="shared" si="17"/>
        <v>0</v>
      </c>
      <c r="AB202">
        <f t="shared" si="13"/>
        <v>0</v>
      </c>
      <c r="AC202">
        <f t="shared" si="13"/>
        <v>0</v>
      </c>
      <c r="AD202">
        <f t="shared" si="13"/>
        <v>0</v>
      </c>
      <c r="AE202">
        <f t="shared" si="13"/>
        <v>0</v>
      </c>
    </row>
    <row r="203" spans="13:31" x14ac:dyDescent="0.25">
      <c r="M203">
        <f t="shared" ref="M203:AB219" si="18">IF($D203=M$1,$E203,0)</f>
        <v>0</v>
      </c>
      <c r="N203">
        <f t="shared" si="18"/>
        <v>0</v>
      </c>
      <c r="O203">
        <f t="shared" si="18"/>
        <v>0</v>
      </c>
      <c r="P203">
        <f t="shared" si="18"/>
        <v>0</v>
      </c>
      <c r="Q203">
        <f t="shared" si="18"/>
        <v>0</v>
      </c>
      <c r="R203">
        <f t="shared" si="18"/>
        <v>0</v>
      </c>
      <c r="S203">
        <f t="shared" si="18"/>
        <v>0</v>
      </c>
      <c r="T203">
        <f t="shared" si="18"/>
        <v>0</v>
      </c>
      <c r="U203">
        <f t="shared" si="18"/>
        <v>0</v>
      </c>
      <c r="V203">
        <f t="shared" si="18"/>
        <v>0</v>
      </c>
      <c r="W203">
        <f t="shared" si="18"/>
        <v>0</v>
      </c>
      <c r="X203">
        <f t="shared" si="18"/>
        <v>0</v>
      </c>
      <c r="Y203">
        <f t="shared" si="18"/>
        <v>0</v>
      </c>
      <c r="Z203">
        <f t="shared" si="18"/>
        <v>0</v>
      </c>
      <c r="AA203">
        <f t="shared" si="18"/>
        <v>0</v>
      </c>
      <c r="AB203">
        <f t="shared" si="13"/>
        <v>0</v>
      </c>
      <c r="AC203">
        <f t="shared" si="13"/>
        <v>0</v>
      </c>
      <c r="AD203">
        <f t="shared" si="13"/>
        <v>0</v>
      </c>
      <c r="AE203">
        <f t="shared" si="13"/>
        <v>0</v>
      </c>
    </row>
    <row r="204" spans="13:31" x14ac:dyDescent="0.25">
      <c r="M204">
        <f t="shared" si="18"/>
        <v>0</v>
      </c>
      <c r="N204">
        <f t="shared" si="18"/>
        <v>0</v>
      </c>
      <c r="O204">
        <f t="shared" si="18"/>
        <v>0</v>
      </c>
      <c r="P204">
        <f t="shared" si="18"/>
        <v>0</v>
      </c>
      <c r="Q204">
        <f t="shared" si="18"/>
        <v>0</v>
      </c>
      <c r="R204">
        <f t="shared" si="18"/>
        <v>0</v>
      </c>
      <c r="S204">
        <f t="shared" si="18"/>
        <v>0</v>
      </c>
      <c r="T204">
        <f t="shared" si="18"/>
        <v>0</v>
      </c>
      <c r="U204">
        <f t="shared" si="18"/>
        <v>0</v>
      </c>
      <c r="V204">
        <f t="shared" si="18"/>
        <v>0</v>
      </c>
      <c r="W204">
        <f t="shared" si="18"/>
        <v>0</v>
      </c>
      <c r="X204">
        <f t="shared" si="18"/>
        <v>0</v>
      </c>
      <c r="Y204">
        <f t="shared" si="18"/>
        <v>0</v>
      </c>
      <c r="Z204">
        <f t="shared" si="18"/>
        <v>0</v>
      </c>
      <c r="AA204">
        <f t="shared" si="18"/>
        <v>0</v>
      </c>
      <c r="AB204">
        <f t="shared" si="13"/>
        <v>0</v>
      </c>
      <c r="AC204">
        <f t="shared" si="13"/>
        <v>0</v>
      </c>
      <c r="AD204">
        <f t="shared" si="13"/>
        <v>0</v>
      </c>
      <c r="AE204">
        <f t="shared" si="13"/>
        <v>0</v>
      </c>
    </row>
    <row r="205" spans="13:31" x14ac:dyDescent="0.25">
      <c r="M205">
        <f t="shared" si="18"/>
        <v>0</v>
      </c>
      <c r="N205">
        <f t="shared" si="18"/>
        <v>0</v>
      </c>
      <c r="O205">
        <f t="shared" si="18"/>
        <v>0</v>
      </c>
      <c r="P205">
        <f t="shared" si="18"/>
        <v>0</v>
      </c>
      <c r="Q205">
        <f t="shared" si="18"/>
        <v>0</v>
      </c>
      <c r="R205">
        <f t="shared" si="18"/>
        <v>0</v>
      </c>
      <c r="S205">
        <f t="shared" si="18"/>
        <v>0</v>
      </c>
      <c r="T205">
        <f t="shared" si="18"/>
        <v>0</v>
      </c>
      <c r="U205">
        <f t="shared" si="18"/>
        <v>0</v>
      </c>
      <c r="V205">
        <f t="shared" si="18"/>
        <v>0</v>
      </c>
      <c r="W205">
        <f t="shared" si="18"/>
        <v>0</v>
      </c>
      <c r="X205">
        <f t="shared" si="18"/>
        <v>0</v>
      </c>
      <c r="Y205">
        <f t="shared" si="18"/>
        <v>0</v>
      </c>
      <c r="Z205">
        <f t="shared" si="18"/>
        <v>0</v>
      </c>
      <c r="AA205">
        <f t="shared" si="18"/>
        <v>0</v>
      </c>
      <c r="AB205">
        <f t="shared" si="13"/>
        <v>0</v>
      </c>
      <c r="AC205">
        <f t="shared" si="13"/>
        <v>0</v>
      </c>
      <c r="AD205">
        <f t="shared" si="13"/>
        <v>0</v>
      </c>
      <c r="AE205">
        <f t="shared" si="13"/>
        <v>0</v>
      </c>
    </row>
    <row r="206" spans="13:31" x14ac:dyDescent="0.25">
      <c r="M206">
        <f t="shared" si="18"/>
        <v>0</v>
      </c>
      <c r="N206">
        <f t="shared" si="18"/>
        <v>0</v>
      </c>
      <c r="O206">
        <f t="shared" si="18"/>
        <v>0</v>
      </c>
      <c r="P206">
        <f t="shared" si="18"/>
        <v>0</v>
      </c>
      <c r="Q206">
        <f t="shared" si="18"/>
        <v>0</v>
      </c>
      <c r="R206">
        <f t="shared" si="18"/>
        <v>0</v>
      </c>
      <c r="S206">
        <f t="shared" si="18"/>
        <v>0</v>
      </c>
      <c r="T206">
        <f t="shared" si="18"/>
        <v>0</v>
      </c>
      <c r="U206">
        <f t="shared" si="18"/>
        <v>0</v>
      </c>
      <c r="V206">
        <f t="shared" si="18"/>
        <v>0</v>
      </c>
      <c r="W206">
        <f t="shared" si="18"/>
        <v>0</v>
      </c>
      <c r="X206">
        <f t="shared" si="18"/>
        <v>0</v>
      </c>
      <c r="Y206">
        <f t="shared" si="18"/>
        <v>0</v>
      </c>
      <c r="Z206">
        <f t="shared" si="18"/>
        <v>0</v>
      </c>
      <c r="AA206">
        <f t="shared" si="18"/>
        <v>0</v>
      </c>
      <c r="AB206">
        <f t="shared" si="13"/>
        <v>0</v>
      </c>
      <c r="AC206">
        <f t="shared" si="13"/>
        <v>0</v>
      </c>
      <c r="AD206">
        <f t="shared" si="13"/>
        <v>0</v>
      </c>
      <c r="AE206">
        <f t="shared" si="13"/>
        <v>0</v>
      </c>
    </row>
    <row r="207" spans="13:31" x14ac:dyDescent="0.25">
      <c r="M207">
        <f t="shared" si="18"/>
        <v>0</v>
      </c>
      <c r="N207">
        <f t="shared" si="18"/>
        <v>0</v>
      </c>
      <c r="O207">
        <f t="shared" si="18"/>
        <v>0</v>
      </c>
      <c r="P207">
        <f t="shared" si="18"/>
        <v>0</v>
      </c>
      <c r="Q207">
        <f t="shared" si="18"/>
        <v>0</v>
      </c>
      <c r="R207">
        <f t="shared" si="18"/>
        <v>0</v>
      </c>
      <c r="S207">
        <f t="shared" si="18"/>
        <v>0</v>
      </c>
      <c r="T207">
        <f t="shared" si="18"/>
        <v>0</v>
      </c>
      <c r="U207">
        <f t="shared" si="18"/>
        <v>0</v>
      </c>
      <c r="V207">
        <f t="shared" si="18"/>
        <v>0</v>
      </c>
      <c r="W207">
        <f t="shared" si="18"/>
        <v>0</v>
      </c>
      <c r="X207">
        <f t="shared" si="18"/>
        <v>0</v>
      </c>
      <c r="Y207">
        <f t="shared" si="18"/>
        <v>0</v>
      </c>
      <c r="Z207">
        <f t="shared" si="18"/>
        <v>0</v>
      </c>
      <c r="AA207">
        <f t="shared" si="18"/>
        <v>0</v>
      </c>
      <c r="AB207">
        <f t="shared" si="13"/>
        <v>0</v>
      </c>
      <c r="AC207">
        <f t="shared" si="13"/>
        <v>0</v>
      </c>
      <c r="AD207">
        <f t="shared" si="13"/>
        <v>0</v>
      </c>
      <c r="AE207">
        <f t="shared" si="13"/>
        <v>0</v>
      </c>
    </row>
    <row r="208" spans="13:31" x14ac:dyDescent="0.25">
      <c r="M208">
        <f t="shared" si="18"/>
        <v>0</v>
      </c>
      <c r="N208">
        <f t="shared" si="18"/>
        <v>0</v>
      </c>
      <c r="O208">
        <f t="shared" si="18"/>
        <v>0</v>
      </c>
      <c r="P208">
        <f t="shared" si="18"/>
        <v>0</v>
      </c>
      <c r="Q208">
        <f t="shared" si="18"/>
        <v>0</v>
      </c>
      <c r="R208">
        <f t="shared" si="18"/>
        <v>0</v>
      </c>
      <c r="S208">
        <f t="shared" si="18"/>
        <v>0</v>
      </c>
      <c r="T208">
        <f t="shared" si="18"/>
        <v>0</v>
      </c>
      <c r="U208">
        <f t="shared" si="18"/>
        <v>0</v>
      </c>
      <c r="V208">
        <f t="shared" si="18"/>
        <v>0</v>
      </c>
      <c r="W208">
        <f t="shared" si="18"/>
        <v>0</v>
      </c>
      <c r="X208">
        <f t="shared" si="18"/>
        <v>0</v>
      </c>
      <c r="Y208">
        <f t="shared" si="18"/>
        <v>0</v>
      </c>
      <c r="Z208">
        <f t="shared" si="18"/>
        <v>0</v>
      </c>
      <c r="AA208">
        <f t="shared" si="18"/>
        <v>0</v>
      </c>
      <c r="AB208">
        <f t="shared" si="13"/>
        <v>0</v>
      </c>
      <c r="AC208">
        <f t="shared" si="13"/>
        <v>0</v>
      </c>
      <c r="AD208">
        <f t="shared" si="13"/>
        <v>0</v>
      </c>
      <c r="AE208">
        <f t="shared" si="13"/>
        <v>0</v>
      </c>
    </row>
    <row r="209" spans="13:31" x14ac:dyDescent="0.25">
      <c r="M209">
        <f t="shared" si="18"/>
        <v>0</v>
      </c>
      <c r="N209">
        <f t="shared" si="18"/>
        <v>0</v>
      </c>
      <c r="O209">
        <f t="shared" si="18"/>
        <v>0</v>
      </c>
      <c r="P209">
        <f t="shared" si="18"/>
        <v>0</v>
      </c>
      <c r="Q209">
        <f t="shared" si="18"/>
        <v>0</v>
      </c>
      <c r="R209">
        <f t="shared" si="18"/>
        <v>0</v>
      </c>
      <c r="S209">
        <f t="shared" si="18"/>
        <v>0</v>
      </c>
      <c r="T209">
        <f t="shared" si="18"/>
        <v>0</v>
      </c>
      <c r="U209">
        <f t="shared" si="18"/>
        <v>0</v>
      </c>
      <c r="V209">
        <f t="shared" si="18"/>
        <v>0</v>
      </c>
      <c r="W209">
        <f t="shared" si="18"/>
        <v>0</v>
      </c>
      <c r="X209">
        <f t="shared" si="18"/>
        <v>0</v>
      </c>
      <c r="Y209">
        <f t="shared" si="18"/>
        <v>0</v>
      </c>
      <c r="Z209">
        <f t="shared" si="18"/>
        <v>0</v>
      </c>
      <c r="AA209">
        <f t="shared" si="18"/>
        <v>0</v>
      </c>
      <c r="AB209">
        <f t="shared" si="13"/>
        <v>0</v>
      </c>
      <c r="AC209">
        <f t="shared" si="13"/>
        <v>0</v>
      </c>
      <c r="AD209">
        <f t="shared" si="13"/>
        <v>0</v>
      </c>
      <c r="AE209">
        <f t="shared" si="13"/>
        <v>0</v>
      </c>
    </row>
    <row r="210" spans="13:31" x14ac:dyDescent="0.25">
      <c r="M210">
        <f t="shared" si="18"/>
        <v>0</v>
      </c>
      <c r="N210">
        <f t="shared" si="18"/>
        <v>0</v>
      </c>
      <c r="O210">
        <f t="shared" si="18"/>
        <v>0</v>
      </c>
      <c r="P210">
        <f t="shared" si="18"/>
        <v>0</v>
      </c>
      <c r="Q210">
        <f t="shared" si="18"/>
        <v>0</v>
      </c>
      <c r="R210">
        <f t="shared" si="18"/>
        <v>0</v>
      </c>
      <c r="S210">
        <f t="shared" si="18"/>
        <v>0</v>
      </c>
      <c r="T210">
        <f t="shared" si="18"/>
        <v>0</v>
      </c>
      <c r="U210">
        <f t="shared" si="18"/>
        <v>0</v>
      </c>
      <c r="V210">
        <f t="shared" si="18"/>
        <v>0</v>
      </c>
      <c r="W210">
        <f t="shared" si="18"/>
        <v>0</v>
      </c>
      <c r="X210">
        <f t="shared" si="18"/>
        <v>0</v>
      </c>
      <c r="Y210">
        <f t="shared" si="18"/>
        <v>0</v>
      </c>
      <c r="Z210">
        <f t="shared" si="18"/>
        <v>0</v>
      </c>
      <c r="AA210">
        <f t="shared" si="18"/>
        <v>0</v>
      </c>
      <c r="AB210">
        <f t="shared" si="18"/>
        <v>0</v>
      </c>
      <c r="AC210">
        <f t="shared" ref="AB210:AE273" si="19">IF($D210=AC$1,$E210,0)</f>
        <v>0</v>
      </c>
      <c r="AD210">
        <f t="shared" si="19"/>
        <v>0</v>
      </c>
      <c r="AE210">
        <f t="shared" si="19"/>
        <v>0</v>
      </c>
    </row>
    <row r="211" spans="13:31" x14ac:dyDescent="0.25">
      <c r="M211">
        <f t="shared" si="18"/>
        <v>0</v>
      </c>
      <c r="N211">
        <f t="shared" si="18"/>
        <v>0</v>
      </c>
      <c r="O211">
        <f t="shared" si="18"/>
        <v>0</v>
      </c>
      <c r="P211">
        <f t="shared" si="18"/>
        <v>0</v>
      </c>
      <c r="Q211">
        <f t="shared" si="18"/>
        <v>0</v>
      </c>
      <c r="R211">
        <f t="shared" si="18"/>
        <v>0</v>
      </c>
      <c r="S211">
        <f t="shared" si="18"/>
        <v>0</v>
      </c>
      <c r="T211">
        <f t="shared" si="18"/>
        <v>0</v>
      </c>
      <c r="U211">
        <f t="shared" si="18"/>
        <v>0</v>
      </c>
      <c r="V211">
        <f t="shared" si="18"/>
        <v>0</v>
      </c>
      <c r="W211">
        <f t="shared" si="18"/>
        <v>0</v>
      </c>
      <c r="X211">
        <f t="shared" si="18"/>
        <v>0</v>
      </c>
      <c r="Y211">
        <f t="shared" si="18"/>
        <v>0</v>
      </c>
      <c r="Z211">
        <f t="shared" si="18"/>
        <v>0</v>
      </c>
      <c r="AA211">
        <f t="shared" si="18"/>
        <v>0</v>
      </c>
      <c r="AB211">
        <f t="shared" si="19"/>
        <v>0</v>
      </c>
      <c r="AC211">
        <f t="shared" si="19"/>
        <v>0</v>
      </c>
      <c r="AD211">
        <f t="shared" si="19"/>
        <v>0</v>
      </c>
      <c r="AE211">
        <f t="shared" si="19"/>
        <v>0</v>
      </c>
    </row>
    <row r="212" spans="13:31" x14ac:dyDescent="0.25">
      <c r="M212">
        <f t="shared" si="18"/>
        <v>0</v>
      </c>
      <c r="N212">
        <f t="shared" si="18"/>
        <v>0</v>
      </c>
      <c r="O212">
        <f t="shared" si="18"/>
        <v>0</v>
      </c>
      <c r="P212">
        <f t="shared" si="18"/>
        <v>0</v>
      </c>
      <c r="Q212">
        <f t="shared" si="18"/>
        <v>0</v>
      </c>
      <c r="R212">
        <f t="shared" si="18"/>
        <v>0</v>
      </c>
      <c r="S212">
        <f t="shared" si="18"/>
        <v>0</v>
      </c>
      <c r="T212">
        <f t="shared" si="18"/>
        <v>0</v>
      </c>
      <c r="U212">
        <f t="shared" si="18"/>
        <v>0</v>
      </c>
      <c r="V212">
        <f t="shared" si="18"/>
        <v>0</v>
      </c>
      <c r="W212">
        <f t="shared" si="18"/>
        <v>0</v>
      </c>
      <c r="X212">
        <f t="shared" si="18"/>
        <v>0</v>
      </c>
      <c r="Y212">
        <f t="shared" si="18"/>
        <v>0</v>
      </c>
      <c r="Z212">
        <f t="shared" si="18"/>
        <v>0</v>
      </c>
      <c r="AA212">
        <f t="shared" si="18"/>
        <v>0</v>
      </c>
      <c r="AB212">
        <f t="shared" si="19"/>
        <v>0</v>
      </c>
      <c r="AC212">
        <f t="shared" si="19"/>
        <v>0</v>
      </c>
      <c r="AD212">
        <f t="shared" si="19"/>
        <v>0</v>
      </c>
      <c r="AE212">
        <f t="shared" si="19"/>
        <v>0</v>
      </c>
    </row>
    <row r="213" spans="13:31" x14ac:dyDescent="0.25">
      <c r="M213">
        <f t="shared" si="18"/>
        <v>0</v>
      </c>
      <c r="N213">
        <f t="shared" si="18"/>
        <v>0</v>
      </c>
      <c r="O213">
        <f t="shared" si="18"/>
        <v>0</v>
      </c>
      <c r="P213">
        <f t="shared" si="18"/>
        <v>0</v>
      </c>
      <c r="Q213">
        <f t="shared" si="18"/>
        <v>0</v>
      </c>
      <c r="R213">
        <f t="shared" si="18"/>
        <v>0</v>
      </c>
      <c r="S213">
        <f t="shared" si="18"/>
        <v>0</v>
      </c>
      <c r="T213">
        <f t="shared" si="18"/>
        <v>0</v>
      </c>
      <c r="U213">
        <f t="shared" si="18"/>
        <v>0</v>
      </c>
      <c r="V213">
        <f t="shared" si="18"/>
        <v>0</v>
      </c>
      <c r="W213">
        <f t="shared" si="18"/>
        <v>0</v>
      </c>
      <c r="X213">
        <f t="shared" si="18"/>
        <v>0</v>
      </c>
      <c r="Y213">
        <f t="shared" si="18"/>
        <v>0</v>
      </c>
      <c r="Z213">
        <f t="shared" si="18"/>
        <v>0</v>
      </c>
      <c r="AA213">
        <f t="shared" si="18"/>
        <v>0</v>
      </c>
      <c r="AB213">
        <f t="shared" si="19"/>
        <v>0</v>
      </c>
      <c r="AC213">
        <f t="shared" si="19"/>
        <v>0</v>
      </c>
      <c r="AD213">
        <f t="shared" si="19"/>
        <v>0</v>
      </c>
      <c r="AE213">
        <f t="shared" si="19"/>
        <v>0</v>
      </c>
    </row>
    <row r="214" spans="13:31" x14ac:dyDescent="0.25">
      <c r="M214">
        <f t="shared" si="18"/>
        <v>0</v>
      </c>
      <c r="N214">
        <f t="shared" si="18"/>
        <v>0</v>
      </c>
      <c r="O214">
        <f t="shared" si="18"/>
        <v>0</v>
      </c>
      <c r="P214">
        <f t="shared" si="18"/>
        <v>0</v>
      </c>
      <c r="Q214">
        <f t="shared" si="18"/>
        <v>0</v>
      </c>
      <c r="R214">
        <f t="shared" si="18"/>
        <v>0</v>
      </c>
      <c r="S214">
        <f t="shared" si="18"/>
        <v>0</v>
      </c>
      <c r="T214">
        <f t="shared" si="18"/>
        <v>0</v>
      </c>
      <c r="U214">
        <f t="shared" si="18"/>
        <v>0</v>
      </c>
      <c r="V214">
        <f t="shared" si="18"/>
        <v>0</v>
      </c>
      <c r="W214">
        <f t="shared" si="18"/>
        <v>0</v>
      </c>
      <c r="X214">
        <f t="shared" si="18"/>
        <v>0</v>
      </c>
      <c r="Y214">
        <f t="shared" si="18"/>
        <v>0</v>
      </c>
      <c r="Z214">
        <f t="shared" si="18"/>
        <v>0</v>
      </c>
      <c r="AA214">
        <f t="shared" si="18"/>
        <v>0</v>
      </c>
      <c r="AB214">
        <f t="shared" si="19"/>
        <v>0</v>
      </c>
      <c r="AC214">
        <f t="shared" si="19"/>
        <v>0</v>
      </c>
      <c r="AD214">
        <f t="shared" si="19"/>
        <v>0</v>
      </c>
      <c r="AE214">
        <f t="shared" si="19"/>
        <v>0</v>
      </c>
    </row>
    <row r="215" spans="13:31" x14ac:dyDescent="0.25">
      <c r="M215">
        <f t="shared" si="18"/>
        <v>0</v>
      </c>
      <c r="N215">
        <f t="shared" si="18"/>
        <v>0</v>
      </c>
      <c r="O215">
        <f t="shared" si="18"/>
        <v>0</v>
      </c>
      <c r="P215">
        <f t="shared" si="18"/>
        <v>0</v>
      </c>
      <c r="Q215">
        <f t="shared" si="18"/>
        <v>0</v>
      </c>
      <c r="R215">
        <f t="shared" si="18"/>
        <v>0</v>
      </c>
      <c r="S215">
        <f t="shared" si="18"/>
        <v>0</v>
      </c>
      <c r="T215">
        <f t="shared" si="18"/>
        <v>0</v>
      </c>
      <c r="U215">
        <f t="shared" si="18"/>
        <v>0</v>
      </c>
      <c r="V215">
        <f t="shared" si="18"/>
        <v>0</v>
      </c>
      <c r="W215">
        <f t="shared" si="18"/>
        <v>0</v>
      </c>
      <c r="X215">
        <f t="shared" si="18"/>
        <v>0</v>
      </c>
      <c r="Y215">
        <f t="shared" si="18"/>
        <v>0</v>
      </c>
      <c r="Z215">
        <f t="shared" si="18"/>
        <v>0</v>
      </c>
      <c r="AA215">
        <f t="shared" si="18"/>
        <v>0</v>
      </c>
      <c r="AB215">
        <f t="shared" si="19"/>
        <v>0</v>
      </c>
      <c r="AC215">
        <f t="shared" si="19"/>
        <v>0</v>
      </c>
      <c r="AD215">
        <f t="shared" si="19"/>
        <v>0</v>
      </c>
      <c r="AE215">
        <f t="shared" si="19"/>
        <v>0</v>
      </c>
    </row>
    <row r="216" spans="13:31" x14ac:dyDescent="0.25">
      <c r="M216">
        <f t="shared" si="18"/>
        <v>0</v>
      </c>
      <c r="N216">
        <f t="shared" si="18"/>
        <v>0</v>
      </c>
      <c r="O216">
        <f t="shared" si="18"/>
        <v>0</v>
      </c>
      <c r="P216">
        <f t="shared" si="18"/>
        <v>0</v>
      </c>
      <c r="Q216">
        <f t="shared" si="18"/>
        <v>0</v>
      </c>
      <c r="R216">
        <f t="shared" si="18"/>
        <v>0</v>
      </c>
      <c r="S216">
        <f t="shared" si="18"/>
        <v>0</v>
      </c>
      <c r="T216">
        <f t="shared" si="18"/>
        <v>0</v>
      </c>
      <c r="U216">
        <f t="shared" si="18"/>
        <v>0</v>
      </c>
      <c r="V216">
        <f t="shared" si="18"/>
        <v>0</v>
      </c>
      <c r="W216">
        <f t="shared" si="18"/>
        <v>0</v>
      </c>
      <c r="X216">
        <f t="shared" si="18"/>
        <v>0</v>
      </c>
      <c r="Y216">
        <f t="shared" si="18"/>
        <v>0</v>
      </c>
      <c r="Z216">
        <f t="shared" si="18"/>
        <v>0</v>
      </c>
      <c r="AA216">
        <f t="shared" si="18"/>
        <v>0</v>
      </c>
      <c r="AB216">
        <f t="shared" si="19"/>
        <v>0</v>
      </c>
      <c r="AC216">
        <f t="shared" si="19"/>
        <v>0</v>
      </c>
      <c r="AD216">
        <f t="shared" si="19"/>
        <v>0</v>
      </c>
      <c r="AE216">
        <f t="shared" si="19"/>
        <v>0</v>
      </c>
    </row>
    <row r="217" spans="13:31" x14ac:dyDescent="0.25">
      <c r="M217">
        <f t="shared" si="18"/>
        <v>0</v>
      </c>
      <c r="N217">
        <f t="shared" si="18"/>
        <v>0</v>
      </c>
      <c r="O217">
        <f t="shared" si="18"/>
        <v>0</v>
      </c>
      <c r="P217">
        <f t="shared" si="18"/>
        <v>0</v>
      </c>
      <c r="Q217">
        <f t="shared" si="18"/>
        <v>0</v>
      </c>
      <c r="R217">
        <f t="shared" si="18"/>
        <v>0</v>
      </c>
      <c r="S217">
        <f t="shared" si="18"/>
        <v>0</v>
      </c>
      <c r="T217">
        <f t="shared" si="18"/>
        <v>0</v>
      </c>
      <c r="U217">
        <f t="shared" si="18"/>
        <v>0</v>
      </c>
      <c r="V217">
        <f t="shared" si="18"/>
        <v>0</v>
      </c>
      <c r="W217">
        <f t="shared" si="18"/>
        <v>0</v>
      </c>
      <c r="X217">
        <f t="shared" si="18"/>
        <v>0</v>
      </c>
      <c r="Y217">
        <f t="shared" si="18"/>
        <v>0</v>
      </c>
      <c r="Z217">
        <f t="shared" si="18"/>
        <v>0</v>
      </c>
      <c r="AA217">
        <f t="shared" si="18"/>
        <v>0</v>
      </c>
      <c r="AB217">
        <f t="shared" si="19"/>
        <v>0</v>
      </c>
      <c r="AC217">
        <f t="shared" si="19"/>
        <v>0</v>
      </c>
      <c r="AD217">
        <f t="shared" si="19"/>
        <v>0</v>
      </c>
      <c r="AE217">
        <f t="shared" si="19"/>
        <v>0</v>
      </c>
    </row>
    <row r="218" spans="13:31" x14ac:dyDescent="0.25">
      <c r="M218">
        <f t="shared" si="18"/>
        <v>0</v>
      </c>
      <c r="N218">
        <f t="shared" si="18"/>
        <v>0</v>
      </c>
      <c r="O218">
        <f t="shared" si="18"/>
        <v>0</v>
      </c>
      <c r="P218">
        <f t="shared" si="18"/>
        <v>0</v>
      </c>
      <c r="Q218">
        <f t="shared" si="18"/>
        <v>0</v>
      </c>
      <c r="R218">
        <f t="shared" si="18"/>
        <v>0</v>
      </c>
      <c r="S218">
        <f t="shared" si="18"/>
        <v>0</v>
      </c>
      <c r="T218">
        <f t="shared" si="18"/>
        <v>0</v>
      </c>
      <c r="U218">
        <f t="shared" si="18"/>
        <v>0</v>
      </c>
      <c r="V218">
        <f t="shared" si="18"/>
        <v>0</v>
      </c>
      <c r="W218">
        <f t="shared" si="18"/>
        <v>0</v>
      </c>
      <c r="X218">
        <f t="shared" si="18"/>
        <v>0</v>
      </c>
      <c r="Y218">
        <f t="shared" si="18"/>
        <v>0</v>
      </c>
      <c r="Z218">
        <f t="shared" si="18"/>
        <v>0</v>
      </c>
      <c r="AA218">
        <f t="shared" si="18"/>
        <v>0</v>
      </c>
      <c r="AB218">
        <f t="shared" si="19"/>
        <v>0</v>
      </c>
      <c r="AC218">
        <f t="shared" si="19"/>
        <v>0</v>
      </c>
      <c r="AD218">
        <f t="shared" si="19"/>
        <v>0</v>
      </c>
      <c r="AE218">
        <f t="shared" si="19"/>
        <v>0</v>
      </c>
    </row>
    <row r="219" spans="13:31" x14ac:dyDescent="0.25">
      <c r="M219">
        <f t="shared" si="18"/>
        <v>0</v>
      </c>
      <c r="N219">
        <f t="shared" si="18"/>
        <v>0</v>
      </c>
      <c r="O219">
        <f t="shared" si="18"/>
        <v>0</v>
      </c>
      <c r="P219">
        <f t="shared" si="18"/>
        <v>0</v>
      </c>
      <c r="Q219">
        <f t="shared" si="18"/>
        <v>0</v>
      </c>
      <c r="R219">
        <f t="shared" si="18"/>
        <v>0</v>
      </c>
      <c r="S219">
        <f t="shared" si="18"/>
        <v>0</v>
      </c>
      <c r="T219">
        <f t="shared" si="18"/>
        <v>0</v>
      </c>
      <c r="U219">
        <f t="shared" si="18"/>
        <v>0</v>
      </c>
      <c r="V219">
        <f t="shared" si="18"/>
        <v>0</v>
      </c>
      <c r="W219">
        <f t="shared" si="18"/>
        <v>0</v>
      </c>
      <c r="X219">
        <f t="shared" si="18"/>
        <v>0</v>
      </c>
      <c r="Y219">
        <f t="shared" si="18"/>
        <v>0</v>
      </c>
      <c r="Z219">
        <f t="shared" si="18"/>
        <v>0</v>
      </c>
      <c r="AA219">
        <f t="shared" ref="AA219" si="20">IF($D219=AA$1,$E219,0)</f>
        <v>0</v>
      </c>
      <c r="AB219">
        <f t="shared" si="19"/>
        <v>0</v>
      </c>
      <c r="AC219">
        <f t="shared" si="19"/>
        <v>0</v>
      </c>
      <c r="AD219">
        <f t="shared" si="19"/>
        <v>0</v>
      </c>
      <c r="AE219">
        <f t="shared" si="19"/>
        <v>0</v>
      </c>
    </row>
    <row r="220" spans="13:31" x14ac:dyDescent="0.25">
      <c r="M220">
        <f t="shared" ref="M220:AA236" si="21">IF($D220=M$1,$E220,0)</f>
        <v>0</v>
      </c>
      <c r="N220">
        <f t="shared" si="21"/>
        <v>0</v>
      </c>
      <c r="O220">
        <f t="shared" si="21"/>
        <v>0</v>
      </c>
      <c r="P220">
        <f t="shared" si="21"/>
        <v>0</v>
      </c>
      <c r="Q220">
        <f t="shared" si="21"/>
        <v>0</v>
      </c>
      <c r="R220">
        <f t="shared" si="21"/>
        <v>0</v>
      </c>
      <c r="S220">
        <f t="shared" si="21"/>
        <v>0</v>
      </c>
      <c r="T220">
        <f t="shared" si="21"/>
        <v>0</v>
      </c>
      <c r="U220">
        <f t="shared" si="21"/>
        <v>0</v>
      </c>
      <c r="V220">
        <f t="shared" si="21"/>
        <v>0</v>
      </c>
      <c r="W220">
        <f t="shared" si="21"/>
        <v>0</v>
      </c>
      <c r="X220">
        <f t="shared" si="21"/>
        <v>0</v>
      </c>
      <c r="Y220">
        <f t="shared" si="21"/>
        <v>0</v>
      </c>
      <c r="Z220">
        <f t="shared" si="21"/>
        <v>0</v>
      </c>
      <c r="AA220">
        <f t="shared" si="21"/>
        <v>0</v>
      </c>
      <c r="AB220">
        <f t="shared" si="19"/>
        <v>0</v>
      </c>
      <c r="AC220">
        <f t="shared" si="19"/>
        <v>0</v>
      </c>
      <c r="AD220">
        <f t="shared" si="19"/>
        <v>0</v>
      </c>
      <c r="AE220">
        <f t="shared" si="19"/>
        <v>0</v>
      </c>
    </row>
    <row r="221" spans="13:31" x14ac:dyDescent="0.25">
      <c r="M221">
        <f t="shared" si="21"/>
        <v>0</v>
      </c>
      <c r="N221">
        <f t="shared" si="21"/>
        <v>0</v>
      </c>
      <c r="O221">
        <f t="shared" si="21"/>
        <v>0</v>
      </c>
      <c r="P221">
        <f t="shared" si="21"/>
        <v>0</v>
      </c>
      <c r="Q221">
        <f t="shared" si="21"/>
        <v>0</v>
      </c>
      <c r="R221">
        <f t="shared" si="21"/>
        <v>0</v>
      </c>
      <c r="S221">
        <f t="shared" si="21"/>
        <v>0</v>
      </c>
      <c r="T221">
        <f t="shared" si="21"/>
        <v>0</v>
      </c>
      <c r="U221">
        <f t="shared" si="21"/>
        <v>0</v>
      </c>
      <c r="V221">
        <f t="shared" si="21"/>
        <v>0</v>
      </c>
      <c r="W221">
        <f t="shared" si="21"/>
        <v>0</v>
      </c>
      <c r="X221">
        <f t="shared" si="21"/>
        <v>0</v>
      </c>
      <c r="Y221">
        <f t="shared" si="21"/>
        <v>0</v>
      </c>
      <c r="Z221">
        <f t="shared" si="21"/>
        <v>0</v>
      </c>
      <c r="AA221">
        <f t="shared" si="21"/>
        <v>0</v>
      </c>
      <c r="AB221">
        <f t="shared" si="19"/>
        <v>0</v>
      </c>
      <c r="AC221">
        <f t="shared" si="19"/>
        <v>0</v>
      </c>
      <c r="AD221">
        <f t="shared" si="19"/>
        <v>0</v>
      </c>
      <c r="AE221">
        <f t="shared" si="19"/>
        <v>0</v>
      </c>
    </row>
    <row r="222" spans="13:31" x14ac:dyDescent="0.25">
      <c r="M222">
        <f t="shared" si="21"/>
        <v>0</v>
      </c>
      <c r="N222">
        <f t="shared" si="21"/>
        <v>0</v>
      </c>
      <c r="O222">
        <f t="shared" si="21"/>
        <v>0</v>
      </c>
      <c r="P222">
        <f t="shared" si="21"/>
        <v>0</v>
      </c>
      <c r="Q222">
        <f t="shared" si="21"/>
        <v>0</v>
      </c>
      <c r="R222">
        <f t="shared" si="21"/>
        <v>0</v>
      </c>
      <c r="S222">
        <f t="shared" si="21"/>
        <v>0</v>
      </c>
      <c r="T222">
        <f t="shared" si="21"/>
        <v>0</v>
      </c>
      <c r="U222">
        <f t="shared" si="21"/>
        <v>0</v>
      </c>
      <c r="V222">
        <f t="shared" si="21"/>
        <v>0</v>
      </c>
      <c r="W222">
        <f t="shared" si="21"/>
        <v>0</v>
      </c>
      <c r="X222">
        <f t="shared" si="21"/>
        <v>0</v>
      </c>
      <c r="Y222">
        <f t="shared" si="21"/>
        <v>0</v>
      </c>
      <c r="Z222">
        <f t="shared" si="21"/>
        <v>0</v>
      </c>
      <c r="AA222">
        <f t="shared" si="21"/>
        <v>0</v>
      </c>
      <c r="AB222">
        <f t="shared" si="19"/>
        <v>0</v>
      </c>
      <c r="AC222">
        <f t="shared" si="19"/>
        <v>0</v>
      </c>
      <c r="AD222">
        <f t="shared" si="19"/>
        <v>0</v>
      </c>
      <c r="AE222">
        <f t="shared" si="19"/>
        <v>0</v>
      </c>
    </row>
    <row r="223" spans="13:31" x14ac:dyDescent="0.25">
      <c r="M223">
        <f t="shared" si="21"/>
        <v>0</v>
      </c>
      <c r="N223">
        <f t="shared" si="21"/>
        <v>0</v>
      </c>
      <c r="O223">
        <f t="shared" si="21"/>
        <v>0</v>
      </c>
      <c r="P223">
        <f t="shared" si="21"/>
        <v>0</v>
      </c>
      <c r="Q223">
        <f t="shared" si="21"/>
        <v>0</v>
      </c>
      <c r="R223">
        <f t="shared" si="21"/>
        <v>0</v>
      </c>
      <c r="S223">
        <f t="shared" si="21"/>
        <v>0</v>
      </c>
      <c r="T223">
        <f t="shared" si="21"/>
        <v>0</v>
      </c>
      <c r="U223">
        <f t="shared" si="21"/>
        <v>0</v>
      </c>
      <c r="V223">
        <f t="shared" si="21"/>
        <v>0</v>
      </c>
      <c r="W223">
        <f t="shared" si="21"/>
        <v>0</v>
      </c>
      <c r="X223">
        <f t="shared" si="21"/>
        <v>0</v>
      </c>
      <c r="Y223">
        <f t="shared" si="21"/>
        <v>0</v>
      </c>
      <c r="Z223">
        <f t="shared" si="21"/>
        <v>0</v>
      </c>
      <c r="AA223">
        <f t="shared" si="21"/>
        <v>0</v>
      </c>
      <c r="AB223">
        <f t="shared" si="19"/>
        <v>0</v>
      </c>
      <c r="AC223">
        <f t="shared" si="19"/>
        <v>0</v>
      </c>
      <c r="AD223">
        <f t="shared" si="19"/>
        <v>0</v>
      </c>
      <c r="AE223">
        <f t="shared" si="19"/>
        <v>0</v>
      </c>
    </row>
    <row r="224" spans="13:31" x14ac:dyDescent="0.25">
      <c r="M224">
        <f t="shared" si="21"/>
        <v>0</v>
      </c>
      <c r="N224">
        <f t="shared" si="21"/>
        <v>0</v>
      </c>
      <c r="O224">
        <f t="shared" si="21"/>
        <v>0</v>
      </c>
      <c r="P224">
        <f t="shared" si="21"/>
        <v>0</v>
      </c>
      <c r="Q224">
        <f t="shared" si="21"/>
        <v>0</v>
      </c>
      <c r="R224">
        <f t="shared" si="21"/>
        <v>0</v>
      </c>
      <c r="S224">
        <f t="shared" si="21"/>
        <v>0</v>
      </c>
      <c r="T224">
        <f t="shared" si="21"/>
        <v>0</v>
      </c>
      <c r="U224">
        <f t="shared" si="21"/>
        <v>0</v>
      </c>
      <c r="V224">
        <f t="shared" si="21"/>
        <v>0</v>
      </c>
      <c r="W224">
        <f t="shared" si="21"/>
        <v>0</v>
      </c>
      <c r="X224">
        <f t="shared" si="21"/>
        <v>0</v>
      </c>
      <c r="Y224">
        <f t="shared" si="21"/>
        <v>0</v>
      </c>
      <c r="Z224">
        <f t="shared" si="21"/>
        <v>0</v>
      </c>
      <c r="AA224">
        <f t="shared" si="21"/>
        <v>0</v>
      </c>
      <c r="AB224">
        <f t="shared" si="19"/>
        <v>0</v>
      </c>
      <c r="AC224">
        <f t="shared" si="19"/>
        <v>0</v>
      </c>
      <c r="AD224">
        <f t="shared" si="19"/>
        <v>0</v>
      </c>
      <c r="AE224">
        <f t="shared" si="19"/>
        <v>0</v>
      </c>
    </row>
    <row r="225" spans="13:31" x14ac:dyDescent="0.25">
      <c r="M225">
        <f t="shared" si="21"/>
        <v>0</v>
      </c>
      <c r="N225">
        <f t="shared" si="21"/>
        <v>0</v>
      </c>
      <c r="O225">
        <f t="shared" si="21"/>
        <v>0</v>
      </c>
      <c r="P225">
        <f t="shared" si="21"/>
        <v>0</v>
      </c>
      <c r="Q225">
        <f t="shared" si="21"/>
        <v>0</v>
      </c>
      <c r="R225">
        <f t="shared" si="21"/>
        <v>0</v>
      </c>
      <c r="S225">
        <f t="shared" si="21"/>
        <v>0</v>
      </c>
      <c r="T225">
        <f t="shared" si="21"/>
        <v>0</v>
      </c>
      <c r="U225">
        <f t="shared" si="21"/>
        <v>0</v>
      </c>
      <c r="V225">
        <f t="shared" si="21"/>
        <v>0</v>
      </c>
      <c r="W225">
        <f t="shared" si="21"/>
        <v>0</v>
      </c>
      <c r="X225">
        <f t="shared" si="21"/>
        <v>0</v>
      </c>
      <c r="Y225">
        <f t="shared" si="21"/>
        <v>0</v>
      </c>
      <c r="Z225">
        <f t="shared" si="21"/>
        <v>0</v>
      </c>
      <c r="AA225">
        <f t="shared" si="21"/>
        <v>0</v>
      </c>
      <c r="AB225">
        <f t="shared" si="19"/>
        <v>0</v>
      </c>
      <c r="AC225">
        <f t="shared" si="19"/>
        <v>0</v>
      </c>
      <c r="AD225">
        <f t="shared" si="19"/>
        <v>0</v>
      </c>
      <c r="AE225">
        <f t="shared" si="19"/>
        <v>0</v>
      </c>
    </row>
    <row r="226" spans="13:31" x14ac:dyDescent="0.25">
      <c r="M226">
        <f t="shared" si="21"/>
        <v>0</v>
      </c>
      <c r="N226">
        <f t="shared" si="21"/>
        <v>0</v>
      </c>
      <c r="O226">
        <f t="shared" si="21"/>
        <v>0</v>
      </c>
      <c r="P226">
        <f t="shared" si="21"/>
        <v>0</v>
      </c>
      <c r="Q226">
        <f t="shared" si="21"/>
        <v>0</v>
      </c>
      <c r="R226">
        <f t="shared" si="21"/>
        <v>0</v>
      </c>
      <c r="S226">
        <f t="shared" si="21"/>
        <v>0</v>
      </c>
      <c r="T226">
        <f t="shared" si="21"/>
        <v>0</v>
      </c>
      <c r="U226">
        <f t="shared" si="21"/>
        <v>0</v>
      </c>
      <c r="V226">
        <f t="shared" si="21"/>
        <v>0</v>
      </c>
      <c r="W226">
        <f t="shared" si="21"/>
        <v>0</v>
      </c>
      <c r="X226">
        <f t="shared" si="21"/>
        <v>0</v>
      </c>
      <c r="Y226">
        <f t="shared" si="21"/>
        <v>0</v>
      </c>
      <c r="Z226">
        <f t="shared" si="21"/>
        <v>0</v>
      </c>
      <c r="AA226">
        <f t="shared" si="21"/>
        <v>0</v>
      </c>
      <c r="AB226">
        <f t="shared" si="19"/>
        <v>0</v>
      </c>
      <c r="AC226">
        <f t="shared" si="19"/>
        <v>0</v>
      </c>
      <c r="AD226">
        <f t="shared" si="19"/>
        <v>0</v>
      </c>
      <c r="AE226">
        <f t="shared" si="19"/>
        <v>0</v>
      </c>
    </row>
    <row r="227" spans="13:31" x14ac:dyDescent="0.25">
      <c r="M227">
        <f t="shared" si="21"/>
        <v>0</v>
      </c>
      <c r="N227">
        <f t="shared" si="21"/>
        <v>0</v>
      </c>
      <c r="O227">
        <f t="shared" si="21"/>
        <v>0</v>
      </c>
      <c r="P227">
        <f t="shared" si="21"/>
        <v>0</v>
      </c>
      <c r="Q227">
        <f t="shared" si="21"/>
        <v>0</v>
      </c>
      <c r="R227">
        <f t="shared" si="21"/>
        <v>0</v>
      </c>
      <c r="S227">
        <f t="shared" si="21"/>
        <v>0</v>
      </c>
      <c r="T227">
        <f t="shared" si="21"/>
        <v>0</v>
      </c>
      <c r="U227">
        <f t="shared" si="21"/>
        <v>0</v>
      </c>
      <c r="V227">
        <f t="shared" si="21"/>
        <v>0</v>
      </c>
      <c r="W227">
        <f t="shared" si="21"/>
        <v>0</v>
      </c>
      <c r="X227">
        <f t="shared" si="21"/>
        <v>0</v>
      </c>
      <c r="Y227">
        <f t="shared" si="21"/>
        <v>0</v>
      </c>
      <c r="Z227">
        <f t="shared" si="21"/>
        <v>0</v>
      </c>
      <c r="AA227">
        <f t="shared" si="21"/>
        <v>0</v>
      </c>
      <c r="AB227">
        <f t="shared" si="19"/>
        <v>0</v>
      </c>
      <c r="AC227">
        <f t="shared" si="19"/>
        <v>0</v>
      </c>
      <c r="AD227">
        <f t="shared" si="19"/>
        <v>0</v>
      </c>
      <c r="AE227">
        <f t="shared" si="19"/>
        <v>0</v>
      </c>
    </row>
    <row r="228" spans="13:31" x14ac:dyDescent="0.25">
      <c r="M228">
        <f t="shared" si="21"/>
        <v>0</v>
      </c>
      <c r="N228">
        <f t="shared" si="21"/>
        <v>0</v>
      </c>
      <c r="O228">
        <f t="shared" si="21"/>
        <v>0</v>
      </c>
      <c r="P228">
        <f t="shared" si="21"/>
        <v>0</v>
      </c>
      <c r="Q228">
        <f t="shared" si="21"/>
        <v>0</v>
      </c>
      <c r="R228">
        <f t="shared" si="21"/>
        <v>0</v>
      </c>
      <c r="S228">
        <f t="shared" si="21"/>
        <v>0</v>
      </c>
      <c r="T228">
        <f t="shared" si="21"/>
        <v>0</v>
      </c>
      <c r="U228">
        <f t="shared" si="21"/>
        <v>0</v>
      </c>
      <c r="V228">
        <f t="shared" si="21"/>
        <v>0</v>
      </c>
      <c r="W228">
        <f t="shared" si="21"/>
        <v>0</v>
      </c>
      <c r="X228">
        <f t="shared" si="21"/>
        <v>0</v>
      </c>
      <c r="Y228">
        <f t="shared" si="21"/>
        <v>0</v>
      </c>
      <c r="Z228">
        <f t="shared" si="21"/>
        <v>0</v>
      </c>
      <c r="AA228">
        <f t="shared" si="21"/>
        <v>0</v>
      </c>
      <c r="AB228">
        <f t="shared" si="19"/>
        <v>0</v>
      </c>
      <c r="AC228">
        <f t="shared" si="19"/>
        <v>0</v>
      </c>
      <c r="AD228">
        <f t="shared" si="19"/>
        <v>0</v>
      </c>
      <c r="AE228">
        <f t="shared" si="19"/>
        <v>0</v>
      </c>
    </row>
    <row r="229" spans="13:31" x14ac:dyDescent="0.25">
      <c r="M229">
        <f t="shared" si="21"/>
        <v>0</v>
      </c>
      <c r="N229">
        <f t="shared" si="21"/>
        <v>0</v>
      </c>
      <c r="O229">
        <f t="shared" si="21"/>
        <v>0</v>
      </c>
      <c r="P229">
        <f t="shared" si="21"/>
        <v>0</v>
      </c>
      <c r="Q229">
        <f t="shared" si="21"/>
        <v>0</v>
      </c>
      <c r="R229">
        <f t="shared" si="21"/>
        <v>0</v>
      </c>
      <c r="S229">
        <f t="shared" si="21"/>
        <v>0</v>
      </c>
      <c r="T229">
        <f t="shared" si="21"/>
        <v>0</v>
      </c>
      <c r="U229">
        <f t="shared" si="21"/>
        <v>0</v>
      </c>
      <c r="V229">
        <f t="shared" si="21"/>
        <v>0</v>
      </c>
      <c r="W229">
        <f t="shared" si="21"/>
        <v>0</v>
      </c>
      <c r="X229">
        <f t="shared" si="21"/>
        <v>0</v>
      </c>
      <c r="Y229">
        <f t="shared" si="21"/>
        <v>0</v>
      </c>
      <c r="Z229">
        <f t="shared" si="21"/>
        <v>0</v>
      </c>
      <c r="AA229">
        <f t="shared" si="21"/>
        <v>0</v>
      </c>
      <c r="AB229">
        <f t="shared" si="19"/>
        <v>0</v>
      </c>
      <c r="AC229">
        <f t="shared" si="19"/>
        <v>0</v>
      </c>
      <c r="AD229">
        <f t="shared" si="19"/>
        <v>0</v>
      </c>
      <c r="AE229">
        <f t="shared" si="19"/>
        <v>0</v>
      </c>
    </row>
    <row r="230" spans="13:31" x14ac:dyDescent="0.25">
      <c r="M230">
        <f t="shared" si="21"/>
        <v>0</v>
      </c>
      <c r="N230">
        <f t="shared" si="21"/>
        <v>0</v>
      </c>
      <c r="O230">
        <f t="shared" si="21"/>
        <v>0</v>
      </c>
      <c r="P230">
        <f t="shared" si="21"/>
        <v>0</v>
      </c>
      <c r="Q230">
        <f t="shared" si="21"/>
        <v>0</v>
      </c>
      <c r="R230">
        <f t="shared" si="21"/>
        <v>0</v>
      </c>
      <c r="S230">
        <f t="shared" si="21"/>
        <v>0</v>
      </c>
      <c r="T230">
        <f t="shared" si="21"/>
        <v>0</v>
      </c>
      <c r="U230">
        <f t="shared" si="21"/>
        <v>0</v>
      </c>
      <c r="V230">
        <f t="shared" si="21"/>
        <v>0</v>
      </c>
      <c r="W230">
        <f t="shared" si="21"/>
        <v>0</v>
      </c>
      <c r="X230">
        <f t="shared" si="21"/>
        <v>0</v>
      </c>
      <c r="Y230">
        <f t="shared" si="21"/>
        <v>0</v>
      </c>
      <c r="Z230">
        <f t="shared" si="21"/>
        <v>0</v>
      </c>
      <c r="AA230">
        <f t="shared" si="21"/>
        <v>0</v>
      </c>
      <c r="AB230">
        <f t="shared" si="19"/>
        <v>0</v>
      </c>
      <c r="AC230">
        <f t="shared" si="19"/>
        <v>0</v>
      </c>
      <c r="AD230">
        <f t="shared" si="19"/>
        <v>0</v>
      </c>
      <c r="AE230">
        <f t="shared" si="19"/>
        <v>0</v>
      </c>
    </row>
    <row r="231" spans="13:31" x14ac:dyDescent="0.25">
      <c r="M231">
        <f t="shared" si="21"/>
        <v>0</v>
      </c>
      <c r="N231">
        <f t="shared" si="21"/>
        <v>0</v>
      </c>
      <c r="O231">
        <f t="shared" si="21"/>
        <v>0</v>
      </c>
      <c r="P231">
        <f t="shared" si="21"/>
        <v>0</v>
      </c>
      <c r="Q231">
        <f t="shared" si="21"/>
        <v>0</v>
      </c>
      <c r="R231">
        <f t="shared" si="21"/>
        <v>0</v>
      </c>
      <c r="S231">
        <f t="shared" si="21"/>
        <v>0</v>
      </c>
      <c r="T231">
        <f t="shared" si="21"/>
        <v>0</v>
      </c>
      <c r="U231">
        <f t="shared" si="21"/>
        <v>0</v>
      </c>
      <c r="V231">
        <f t="shared" si="21"/>
        <v>0</v>
      </c>
      <c r="W231">
        <f t="shared" si="21"/>
        <v>0</v>
      </c>
      <c r="X231">
        <f t="shared" si="21"/>
        <v>0</v>
      </c>
      <c r="Y231">
        <f t="shared" si="21"/>
        <v>0</v>
      </c>
      <c r="Z231">
        <f t="shared" si="21"/>
        <v>0</v>
      </c>
      <c r="AA231">
        <f t="shared" si="21"/>
        <v>0</v>
      </c>
      <c r="AB231">
        <f t="shared" si="19"/>
        <v>0</v>
      </c>
      <c r="AC231">
        <f t="shared" si="19"/>
        <v>0</v>
      </c>
      <c r="AD231">
        <f t="shared" si="19"/>
        <v>0</v>
      </c>
      <c r="AE231">
        <f t="shared" si="19"/>
        <v>0</v>
      </c>
    </row>
    <row r="232" spans="13:31" x14ac:dyDescent="0.25">
      <c r="M232">
        <f t="shared" si="21"/>
        <v>0</v>
      </c>
      <c r="N232">
        <f t="shared" si="21"/>
        <v>0</v>
      </c>
      <c r="O232">
        <f t="shared" si="21"/>
        <v>0</v>
      </c>
      <c r="P232">
        <f t="shared" si="21"/>
        <v>0</v>
      </c>
      <c r="Q232">
        <f t="shared" si="21"/>
        <v>0</v>
      </c>
      <c r="R232">
        <f t="shared" si="21"/>
        <v>0</v>
      </c>
      <c r="S232">
        <f t="shared" si="21"/>
        <v>0</v>
      </c>
      <c r="T232">
        <f t="shared" si="21"/>
        <v>0</v>
      </c>
      <c r="U232">
        <f t="shared" si="21"/>
        <v>0</v>
      </c>
      <c r="V232">
        <f t="shared" si="21"/>
        <v>0</v>
      </c>
      <c r="W232">
        <f t="shared" si="21"/>
        <v>0</v>
      </c>
      <c r="X232">
        <f t="shared" si="21"/>
        <v>0</v>
      </c>
      <c r="Y232">
        <f t="shared" si="21"/>
        <v>0</v>
      </c>
      <c r="Z232">
        <f t="shared" si="21"/>
        <v>0</v>
      </c>
      <c r="AA232">
        <f t="shared" si="21"/>
        <v>0</v>
      </c>
      <c r="AB232">
        <f t="shared" si="19"/>
        <v>0</v>
      </c>
      <c r="AC232">
        <f t="shared" si="19"/>
        <v>0</v>
      </c>
      <c r="AD232">
        <f t="shared" si="19"/>
        <v>0</v>
      </c>
      <c r="AE232">
        <f t="shared" si="19"/>
        <v>0</v>
      </c>
    </row>
    <row r="233" spans="13:31" x14ac:dyDescent="0.25">
      <c r="M233">
        <f t="shared" si="21"/>
        <v>0</v>
      </c>
      <c r="N233">
        <f t="shared" si="21"/>
        <v>0</v>
      </c>
      <c r="O233">
        <f t="shared" si="21"/>
        <v>0</v>
      </c>
      <c r="P233">
        <f t="shared" si="21"/>
        <v>0</v>
      </c>
      <c r="Q233">
        <f t="shared" si="21"/>
        <v>0</v>
      </c>
      <c r="R233">
        <f t="shared" si="21"/>
        <v>0</v>
      </c>
      <c r="S233">
        <f t="shared" si="21"/>
        <v>0</v>
      </c>
      <c r="T233">
        <f t="shared" si="21"/>
        <v>0</v>
      </c>
      <c r="U233">
        <f t="shared" si="21"/>
        <v>0</v>
      </c>
      <c r="V233">
        <f t="shared" si="21"/>
        <v>0</v>
      </c>
      <c r="W233">
        <f t="shared" si="21"/>
        <v>0</v>
      </c>
      <c r="X233">
        <f t="shared" si="21"/>
        <v>0</v>
      </c>
      <c r="Y233">
        <f t="shared" si="21"/>
        <v>0</v>
      </c>
      <c r="Z233">
        <f t="shared" si="21"/>
        <v>0</v>
      </c>
      <c r="AA233">
        <f t="shared" si="21"/>
        <v>0</v>
      </c>
      <c r="AB233">
        <f t="shared" si="19"/>
        <v>0</v>
      </c>
      <c r="AC233">
        <f t="shared" si="19"/>
        <v>0</v>
      </c>
      <c r="AD233">
        <f t="shared" si="19"/>
        <v>0</v>
      </c>
      <c r="AE233">
        <f t="shared" si="19"/>
        <v>0</v>
      </c>
    </row>
    <row r="234" spans="13:31" x14ac:dyDescent="0.25">
      <c r="M234">
        <f t="shared" si="21"/>
        <v>0</v>
      </c>
      <c r="N234">
        <f t="shared" si="21"/>
        <v>0</v>
      </c>
      <c r="O234">
        <f t="shared" si="21"/>
        <v>0</v>
      </c>
      <c r="P234">
        <f t="shared" si="21"/>
        <v>0</v>
      </c>
      <c r="Q234">
        <f t="shared" si="21"/>
        <v>0</v>
      </c>
      <c r="R234">
        <f t="shared" si="21"/>
        <v>0</v>
      </c>
      <c r="S234">
        <f t="shared" si="21"/>
        <v>0</v>
      </c>
      <c r="T234">
        <f t="shared" si="21"/>
        <v>0</v>
      </c>
      <c r="U234">
        <f t="shared" si="21"/>
        <v>0</v>
      </c>
      <c r="V234">
        <f t="shared" si="21"/>
        <v>0</v>
      </c>
      <c r="W234">
        <f t="shared" si="21"/>
        <v>0</v>
      </c>
      <c r="X234">
        <f t="shared" si="21"/>
        <v>0</v>
      </c>
      <c r="Y234">
        <f t="shared" si="21"/>
        <v>0</v>
      </c>
      <c r="Z234">
        <f t="shared" si="21"/>
        <v>0</v>
      </c>
      <c r="AA234">
        <f t="shared" si="21"/>
        <v>0</v>
      </c>
      <c r="AB234">
        <f t="shared" si="19"/>
        <v>0</v>
      </c>
      <c r="AC234">
        <f t="shared" si="19"/>
        <v>0</v>
      </c>
      <c r="AD234">
        <f t="shared" si="19"/>
        <v>0</v>
      </c>
      <c r="AE234">
        <f t="shared" si="19"/>
        <v>0</v>
      </c>
    </row>
    <row r="235" spans="13:31" x14ac:dyDescent="0.25">
      <c r="M235">
        <f t="shared" si="21"/>
        <v>0</v>
      </c>
      <c r="N235">
        <f t="shared" si="21"/>
        <v>0</v>
      </c>
      <c r="O235">
        <f t="shared" si="21"/>
        <v>0</v>
      </c>
      <c r="P235">
        <f t="shared" si="21"/>
        <v>0</v>
      </c>
      <c r="Q235">
        <f t="shared" si="21"/>
        <v>0</v>
      </c>
      <c r="R235">
        <f t="shared" si="21"/>
        <v>0</v>
      </c>
      <c r="S235">
        <f t="shared" si="21"/>
        <v>0</v>
      </c>
      <c r="T235">
        <f t="shared" si="21"/>
        <v>0</v>
      </c>
      <c r="U235">
        <f t="shared" si="21"/>
        <v>0</v>
      </c>
      <c r="V235">
        <f t="shared" si="21"/>
        <v>0</v>
      </c>
      <c r="W235">
        <f t="shared" si="21"/>
        <v>0</v>
      </c>
      <c r="X235">
        <f t="shared" si="21"/>
        <v>0</v>
      </c>
      <c r="Y235">
        <f t="shared" si="21"/>
        <v>0</v>
      </c>
      <c r="Z235">
        <f t="shared" si="21"/>
        <v>0</v>
      </c>
      <c r="AA235">
        <f t="shared" si="21"/>
        <v>0</v>
      </c>
      <c r="AB235">
        <f t="shared" si="19"/>
        <v>0</v>
      </c>
      <c r="AC235">
        <f t="shared" si="19"/>
        <v>0</v>
      </c>
      <c r="AD235">
        <f t="shared" si="19"/>
        <v>0</v>
      </c>
      <c r="AE235">
        <f t="shared" si="19"/>
        <v>0</v>
      </c>
    </row>
    <row r="236" spans="13:31" x14ac:dyDescent="0.25">
      <c r="M236">
        <f t="shared" si="21"/>
        <v>0</v>
      </c>
      <c r="N236">
        <f t="shared" si="21"/>
        <v>0</v>
      </c>
      <c r="O236">
        <f t="shared" si="21"/>
        <v>0</v>
      </c>
      <c r="P236">
        <f t="shared" si="21"/>
        <v>0</v>
      </c>
      <c r="Q236">
        <f t="shared" si="21"/>
        <v>0</v>
      </c>
      <c r="R236">
        <f t="shared" si="21"/>
        <v>0</v>
      </c>
      <c r="S236">
        <f t="shared" si="21"/>
        <v>0</v>
      </c>
      <c r="T236">
        <f t="shared" si="21"/>
        <v>0</v>
      </c>
      <c r="U236">
        <f t="shared" si="21"/>
        <v>0</v>
      </c>
      <c r="V236">
        <f t="shared" si="21"/>
        <v>0</v>
      </c>
      <c r="W236">
        <f t="shared" si="21"/>
        <v>0</v>
      </c>
      <c r="X236">
        <f t="shared" si="21"/>
        <v>0</v>
      </c>
      <c r="Y236">
        <f t="shared" si="21"/>
        <v>0</v>
      </c>
      <c r="Z236">
        <f t="shared" si="21"/>
        <v>0</v>
      </c>
      <c r="AA236">
        <f t="shared" si="21"/>
        <v>0</v>
      </c>
      <c r="AB236">
        <f t="shared" si="19"/>
        <v>0</v>
      </c>
      <c r="AC236">
        <f t="shared" si="19"/>
        <v>0</v>
      </c>
      <c r="AD236">
        <f t="shared" si="19"/>
        <v>0</v>
      </c>
      <c r="AE236">
        <f t="shared" si="19"/>
        <v>0</v>
      </c>
    </row>
    <row r="237" spans="13:31" x14ac:dyDescent="0.25">
      <c r="M237">
        <f t="shared" ref="M237:AA253" si="22">IF($D237=M$1,$E237,0)</f>
        <v>0</v>
      </c>
      <c r="N237">
        <f t="shared" si="22"/>
        <v>0</v>
      </c>
      <c r="O237">
        <f t="shared" si="22"/>
        <v>0</v>
      </c>
      <c r="P237">
        <f t="shared" si="22"/>
        <v>0</v>
      </c>
      <c r="Q237">
        <f t="shared" si="22"/>
        <v>0</v>
      </c>
      <c r="R237">
        <f t="shared" si="22"/>
        <v>0</v>
      </c>
      <c r="S237">
        <f t="shared" si="22"/>
        <v>0</v>
      </c>
      <c r="T237">
        <f t="shared" si="22"/>
        <v>0</v>
      </c>
      <c r="U237">
        <f t="shared" si="22"/>
        <v>0</v>
      </c>
      <c r="V237">
        <f t="shared" si="22"/>
        <v>0</v>
      </c>
      <c r="W237">
        <f t="shared" si="22"/>
        <v>0</v>
      </c>
      <c r="X237">
        <f t="shared" si="22"/>
        <v>0</v>
      </c>
      <c r="Y237">
        <f t="shared" si="22"/>
        <v>0</v>
      </c>
      <c r="Z237">
        <f t="shared" si="22"/>
        <v>0</v>
      </c>
      <c r="AA237">
        <f t="shared" si="22"/>
        <v>0</v>
      </c>
      <c r="AB237">
        <f t="shared" si="19"/>
        <v>0</v>
      </c>
      <c r="AC237">
        <f t="shared" si="19"/>
        <v>0</v>
      </c>
      <c r="AD237">
        <f t="shared" si="19"/>
        <v>0</v>
      </c>
      <c r="AE237">
        <f t="shared" si="19"/>
        <v>0</v>
      </c>
    </row>
    <row r="238" spans="13:31" x14ac:dyDescent="0.25">
      <c r="M238">
        <f t="shared" si="22"/>
        <v>0</v>
      </c>
      <c r="N238">
        <f t="shared" si="22"/>
        <v>0</v>
      </c>
      <c r="O238">
        <f t="shared" si="22"/>
        <v>0</v>
      </c>
      <c r="P238">
        <f t="shared" si="22"/>
        <v>0</v>
      </c>
      <c r="Q238">
        <f t="shared" si="22"/>
        <v>0</v>
      </c>
      <c r="R238">
        <f t="shared" si="22"/>
        <v>0</v>
      </c>
      <c r="S238">
        <f t="shared" si="22"/>
        <v>0</v>
      </c>
      <c r="T238">
        <f t="shared" si="22"/>
        <v>0</v>
      </c>
      <c r="U238">
        <f t="shared" si="22"/>
        <v>0</v>
      </c>
      <c r="V238">
        <f t="shared" si="22"/>
        <v>0</v>
      </c>
      <c r="W238">
        <f t="shared" si="22"/>
        <v>0</v>
      </c>
      <c r="X238">
        <f t="shared" si="22"/>
        <v>0</v>
      </c>
      <c r="Y238">
        <f t="shared" si="22"/>
        <v>0</v>
      </c>
      <c r="Z238">
        <f t="shared" si="22"/>
        <v>0</v>
      </c>
      <c r="AA238">
        <f t="shared" si="22"/>
        <v>0</v>
      </c>
      <c r="AB238">
        <f t="shared" si="19"/>
        <v>0</v>
      </c>
      <c r="AC238">
        <f t="shared" si="19"/>
        <v>0</v>
      </c>
      <c r="AD238">
        <f t="shared" si="19"/>
        <v>0</v>
      </c>
      <c r="AE238">
        <f t="shared" si="19"/>
        <v>0</v>
      </c>
    </row>
    <row r="239" spans="13:31" x14ac:dyDescent="0.25">
      <c r="M239">
        <f t="shared" si="22"/>
        <v>0</v>
      </c>
      <c r="N239">
        <f t="shared" si="22"/>
        <v>0</v>
      </c>
      <c r="O239">
        <f t="shared" si="22"/>
        <v>0</v>
      </c>
      <c r="P239">
        <f t="shared" si="22"/>
        <v>0</v>
      </c>
      <c r="Q239">
        <f t="shared" si="22"/>
        <v>0</v>
      </c>
      <c r="R239">
        <f t="shared" si="22"/>
        <v>0</v>
      </c>
      <c r="S239">
        <f t="shared" si="22"/>
        <v>0</v>
      </c>
      <c r="T239">
        <f t="shared" si="22"/>
        <v>0</v>
      </c>
      <c r="U239">
        <f t="shared" si="22"/>
        <v>0</v>
      </c>
      <c r="V239">
        <f t="shared" si="22"/>
        <v>0</v>
      </c>
      <c r="W239">
        <f t="shared" si="22"/>
        <v>0</v>
      </c>
      <c r="X239">
        <f t="shared" si="22"/>
        <v>0</v>
      </c>
      <c r="Y239">
        <f t="shared" si="22"/>
        <v>0</v>
      </c>
      <c r="Z239">
        <f t="shared" si="22"/>
        <v>0</v>
      </c>
      <c r="AA239">
        <f t="shared" si="22"/>
        <v>0</v>
      </c>
      <c r="AB239">
        <f t="shared" si="19"/>
        <v>0</v>
      </c>
      <c r="AC239">
        <f t="shared" si="19"/>
        <v>0</v>
      </c>
      <c r="AD239">
        <f t="shared" si="19"/>
        <v>0</v>
      </c>
      <c r="AE239">
        <f t="shared" si="19"/>
        <v>0</v>
      </c>
    </row>
    <row r="240" spans="13:31" x14ac:dyDescent="0.25">
      <c r="M240">
        <f t="shared" si="22"/>
        <v>0</v>
      </c>
      <c r="N240">
        <f t="shared" si="22"/>
        <v>0</v>
      </c>
      <c r="O240">
        <f t="shared" si="22"/>
        <v>0</v>
      </c>
      <c r="P240">
        <f t="shared" si="22"/>
        <v>0</v>
      </c>
      <c r="Q240">
        <f t="shared" si="22"/>
        <v>0</v>
      </c>
      <c r="R240">
        <f t="shared" si="22"/>
        <v>0</v>
      </c>
      <c r="S240">
        <f t="shared" si="22"/>
        <v>0</v>
      </c>
      <c r="T240">
        <f t="shared" si="22"/>
        <v>0</v>
      </c>
      <c r="U240">
        <f t="shared" si="22"/>
        <v>0</v>
      </c>
      <c r="V240">
        <f t="shared" si="22"/>
        <v>0</v>
      </c>
      <c r="W240">
        <f t="shared" si="22"/>
        <v>0</v>
      </c>
      <c r="X240">
        <f t="shared" si="22"/>
        <v>0</v>
      </c>
      <c r="Y240">
        <f t="shared" si="22"/>
        <v>0</v>
      </c>
      <c r="Z240">
        <f t="shared" si="22"/>
        <v>0</v>
      </c>
      <c r="AA240">
        <f t="shared" si="22"/>
        <v>0</v>
      </c>
      <c r="AB240">
        <f t="shared" si="19"/>
        <v>0</v>
      </c>
      <c r="AC240">
        <f t="shared" si="19"/>
        <v>0</v>
      </c>
      <c r="AD240">
        <f t="shared" si="19"/>
        <v>0</v>
      </c>
      <c r="AE240">
        <f t="shared" si="19"/>
        <v>0</v>
      </c>
    </row>
    <row r="241" spans="13:31" x14ac:dyDescent="0.25">
      <c r="M241">
        <f t="shared" si="22"/>
        <v>0</v>
      </c>
      <c r="N241">
        <f t="shared" si="22"/>
        <v>0</v>
      </c>
      <c r="O241">
        <f t="shared" si="22"/>
        <v>0</v>
      </c>
      <c r="P241">
        <f t="shared" si="22"/>
        <v>0</v>
      </c>
      <c r="Q241">
        <f t="shared" si="22"/>
        <v>0</v>
      </c>
      <c r="R241">
        <f t="shared" si="22"/>
        <v>0</v>
      </c>
      <c r="S241">
        <f t="shared" si="22"/>
        <v>0</v>
      </c>
      <c r="T241">
        <f t="shared" si="22"/>
        <v>0</v>
      </c>
      <c r="U241">
        <f t="shared" si="22"/>
        <v>0</v>
      </c>
      <c r="V241">
        <f t="shared" si="22"/>
        <v>0</v>
      </c>
      <c r="W241">
        <f t="shared" si="22"/>
        <v>0</v>
      </c>
      <c r="X241">
        <f t="shared" si="22"/>
        <v>0</v>
      </c>
      <c r="Y241">
        <f t="shared" si="22"/>
        <v>0</v>
      </c>
      <c r="Z241">
        <f t="shared" si="22"/>
        <v>0</v>
      </c>
      <c r="AA241">
        <f t="shared" si="22"/>
        <v>0</v>
      </c>
      <c r="AB241">
        <f t="shared" si="19"/>
        <v>0</v>
      </c>
      <c r="AC241">
        <f t="shared" si="19"/>
        <v>0</v>
      </c>
      <c r="AD241">
        <f t="shared" si="19"/>
        <v>0</v>
      </c>
      <c r="AE241">
        <f t="shared" si="19"/>
        <v>0</v>
      </c>
    </row>
    <row r="242" spans="13:31" x14ac:dyDescent="0.25">
      <c r="M242">
        <f t="shared" si="22"/>
        <v>0</v>
      </c>
      <c r="N242">
        <f t="shared" si="22"/>
        <v>0</v>
      </c>
      <c r="O242">
        <f t="shared" si="22"/>
        <v>0</v>
      </c>
      <c r="P242">
        <f t="shared" si="22"/>
        <v>0</v>
      </c>
      <c r="Q242">
        <f t="shared" si="22"/>
        <v>0</v>
      </c>
      <c r="R242">
        <f t="shared" si="22"/>
        <v>0</v>
      </c>
      <c r="S242">
        <f t="shared" si="22"/>
        <v>0</v>
      </c>
      <c r="T242">
        <f t="shared" si="22"/>
        <v>0</v>
      </c>
      <c r="U242">
        <f t="shared" si="22"/>
        <v>0</v>
      </c>
      <c r="V242">
        <f t="shared" si="22"/>
        <v>0</v>
      </c>
      <c r="W242">
        <f t="shared" si="22"/>
        <v>0</v>
      </c>
      <c r="X242">
        <f t="shared" si="22"/>
        <v>0</v>
      </c>
      <c r="Y242">
        <f t="shared" si="22"/>
        <v>0</v>
      </c>
      <c r="Z242">
        <f t="shared" si="22"/>
        <v>0</v>
      </c>
      <c r="AA242">
        <f t="shared" si="22"/>
        <v>0</v>
      </c>
      <c r="AB242">
        <f t="shared" si="19"/>
        <v>0</v>
      </c>
      <c r="AC242">
        <f t="shared" si="19"/>
        <v>0</v>
      </c>
      <c r="AD242">
        <f t="shared" si="19"/>
        <v>0</v>
      </c>
      <c r="AE242">
        <f t="shared" si="19"/>
        <v>0</v>
      </c>
    </row>
    <row r="243" spans="13:31" x14ac:dyDescent="0.25">
      <c r="M243">
        <f t="shared" si="22"/>
        <v>0</v>
      </c>
      <c r="N243">
        <f t="shared" si="22"/>
        <v>0</v>
      </c>
      <c r="O243">
        <f t="shared" si="22"/>
        <v>0</v>
      </c>
      <c r="P243">
        <f t="shared" si="22"/>
        <v>0</v>
      </c>
      <c r="Q243">
        <f t="shared" si="22"/>
        <v>0</v>
      </c>
      <c r="R243">
        <f t="shared" si="22"/>
        <v>0</v>
      </c>
      <c r="S243">
        <f t="shared" si="22"/>
        <v>0</v>
      </c>
      <c r="T243">
        <f t="shared" si="22"/>
        <v>0</v>
      </c>
      <c r="U243">
        <f t="shared" si="22"/>
        <v>0</v>
      </c>
      <c r="V243">
        <f t="shared" si="22"/>
        <v>0</v>
      </c>
      <c r="W243">
        <f t="shared" si="22"/>
        <v>0</v>
      </c>
      <c r="X243">
        <f t="shared" si="22"/>
        <v>0</v>
      </c>
      <c r="Y243">
        <f t="shared" si="22"/>
        <v>0</v>
      </c>
      <c r="Z243">
        <f t="shared" si="22"/>
        <v>0</v>
      </c>
      <c r="AA243">
        <f t="shared" si="22"/>
        <v>0</v>
      </c>
      <c r="AB243">
        <f t="shared" si="19"/>
        <v>0</v>
      </c>
      <c r="AC243">
        <f t="shared" si="19"/>
        <v>0</v>
      </c>
      <c r="AD243">
        <f t="shared" si="19"/>
        <v>0</v>
      </c>
      <c r="AE243">
        <f t="shared" si="19"/>
        <v>0</v>
      </c>
    </row>
    <row r="244" spans="13:31" x14ac:dyDescent="0.25">
      <c r="M244">
        <f t="shared" si="22"/>
        <v>0</v>
      </c>
      <c r="N244">
        <f t="shared" si="22"/>
        <v>0</v>
      </c>
      <c r="O244">
        <f t="shared" si="22"/>
        <v>0</v>
      </c>
      <c r="P244">
        <f t="shared" si="22"/>
        <v>0</v>
      </c>
      <c r="Q244">
        <f t="shared" si="22"/>
        <v>0</v>
      </c>
      <c r="R244">
        <f t="shared" si="22"/>
        <v>0</v>
      </c>
      <c r="S244">
        <f t="shared" si="22"/>
        <v>0</v>
      </c>
      <c r="T244">
        <f t="shared" si="22"/>
        <v>0</v>
      </c>
      <c r="U244">
        <f t="shared" si="22"/>
        <v>0</v>
      </c>
      <c r="V244">
        <f t="shared" si="22"/>
        <v>0</v>
      </c>
      <c r="W244">
        <f t="shared" si="22"/>
        <v>0</v>
      </c>
      <c r="X244">
        <f t="shared" si="22"/>
        <v>0</v>
      </c>
      <c r="Y244">
        <f t="shared" si="22"/>
        <v>0</v>
      </c>
      <c r="Z244">
        <f t="shared" si="22"/>
        <v>0</v>
      </c>
      <c r="AA244">
        <f t="shared" si="22"/>
        <v>0</v>
      </c>
      <c r="AB244">
        <f t="shared" si="19"/>
        <v>0</v>
      </c>
      <c r="AC244">
        <f t="shared" si="19"/>
        <v>0</v>
      </c>
      <c r="AD244">
        <f t="shared" si="19"/>
        <v>0</v>
      </c>
      <c r="AE244">
        <f t="shared" si="19"/>
        <v>0</v>
      </c>
    </row>
    <row r="245" spans="13:31" x14ac:dyDescent="0.25">
      <c r="M245">
        <f t="shared" si="22"/>
        <v>0</v>
      </c>
      <c r="N245">
        <f t="shared" si="22"/>
        <v>0</v>
      </c>
      <c r="O245">
        <f t="shared" si="22"/>
        <v>0</v>
      </c>
      <c r="P245">
        <f t="shared" si="22"/>
        <v>0</v>
      </c>
      <c r="Q245">
        <f t="shared" si="22"/>
        <v>0</v>
      </c>
      <c r="R245">
        <f t="shared" si="22"/>
        <v>0</v>
      </c>
      <c r="S245">
        <f t="shared" si="22"/>
        <v>0</v>
      </c>
      <c r="T245">
        <f t="shared" si="22"/>
        <v>0</v>
      </c>
      <c r="U245">
        <f t="shared" si="22"/>
        <v>0</v>
      </c>
      <c r="V245">
        <f t="shared" si="22"/>
        <v>0</v>
      </c>
      <c r="W245">
        <f t="shared" si="22"/>
        <v>0</v>
      </c>
      <c r="X245">
        <f t="shared" si="22"/>
        <v>0</v>
      </c>
      <c r="Y245">
        <f t="shared" si="22"/>
        <v>0</v>
      </c>
      <c r="Z245">
        <f t="shared" si="22"/>
        <v>0</v>
      </c>
      <c r="AA245">
        <f t="shared" si="22"/>
        <v>0</v>
      </c>
      <c r="AB245">
        <f t="shared" si="19"/>
        <v>0</v>
      </c>
      <c r="AC245">
        <f t="shared" si="19"/>
        <v>0</v>
      </c>
      <c r="AD245">
        <f t="shared" si="19"/>
        <v>0</v>
      </c>
      <c r="AE245">
        <f t="shared" si="19"/>
        <v>0</v>
      </c>
    </row>
    <row r="246" spans="13:31" x14ac:dyDescent="0.25">
      <c r="M246">
        <f t="shared" si="22"/>
        <v>0</v>
      </c>
      <c r="N246">
        <f t="shared" si="22"/>
        <v>0</v>
      </c>
      <c r="O246">
        <f t="shared" si="22"/>
        <v>0</v>
      </c>
      <c r="P246">
        <f t="shared" si="22"/>
        <v>0</v>
      </c>
      <c r="Q246">
        <f t="shared" si="22"/>
        <v>0</v>
      </c>
      <c r="R246">
        <f t="shared" si="22"/>
        <v>0</v>
      </c>
      <c r="S246">
        <f t="shared" si="22"/>
        <v>0</v>
      </c>
      <c r="T246">
        <f t="shared" si="22"/>
        <v>0</v>
      </c>
      <c r="U246">
        <f t="shared" si="22"/>
        <v>0</v>
      </c>
      <c r="V246">
        <f t="shared" si="22"/>
        <v>0</v>
      </c>
      <c r="W246">
        <f t="shared" si="22"/>
        <v>0</v>
      </c>
      <c r="X246">
        <f t="shared" si="22"/>
        <v>0</v>
      </c>
      <c r="Y246">
        <f t="shared" si="22"/>
        <v>0</v>
      </c>
      <c r="Z246">
        <f t="shared" si="22"/>
        <v>0</v>
      </c>
      <c r="AA246">
        <f t="shared" si="22"/>
        <v>0</v>
      </c>
      <c r="AB246">
        <f t="shared" si="19"/>
        <v>0</v>
      </c>
      <c r="AC246">
        <f t="shared" si="19"/>
        <v>0</v>
      </c>
      <c r="AD246">
        <f t="shared" si="19"/>
        <v>0</v>
      </c>
      <c r="AE246">
        <f t="shared" si="19"/>
        <v>0</v>
      </c>
    </row>
    <row r="247" spans="13:31" x14ac:dyDescent="0.25">
      <c r="M247">
        <f t="shared" si="22"/>
        <v>0</v>
      </c>
      <c r="N247">
        <f t="shared" si="22"/>
        <v>0</v>
      </c>
      <c r="O247">
        <f t="shared" si="22"/>
        <v>0</v>
      </c>
      <c r="P247">
        <f t="shared" si="22"/>
        <v>0</v>
      </c>
      <c r="Q247">
        <f t="shared" si="22"/>
        <v>0</v>
      </c>
      <c r="R247">
        <f t="shared" si="22"/>
        <v>0</v>
      </c>
      <c r="S247">
        <f t="shared" si="22"/>
        <v>0</v>
      </c>
      <c r="T247">
        <f t="shared" si="22"/>
        <v>0</v>
      </c>
      <c r="U247">
        <f t="shared" si="22"/>
        <v>0</v>
      </c>
      <c r="V247">
        <f t="shared" si="22"/>
        <v>0</v>
      </c>
      <c r="W247">
        <f t="shared" si="22"/>
        <v>0</v>
      </c>
      <c r="X247">
        <f t="shared" si="22"/>
        <v>0</v>
      </c>
      <c r="Y247">
        <f t="shared" si="22"/>
        <v>0</v>
      </c>
      <c r="Z247">
        <f t="shared" si="22"/>
        <v>0</v>
      </c>
      <c r="AA247">
        <f t="shared" si="22"/>
        <v>0</v>
      </c>
      <c r="AB247">
        <f t="shared" si="19"/>
        <v>0</v>
      </c>
      <c r="AC247">
        <f t="shared" si="19"/>
        <v>0</v>
      </c>
      <c r="AD247">
        <f t="shared" si="19"/>
        <v>0</v>
      </c>
      <c r="AE247">
        <f t="shared" si="19"/>
        <v>0</v>
      </c>
    </row>
    <row r="248" spans="13:31" x14ac:dyDescent="0.25">
      <c r="M248">
        <f t="shared" si="22"/>
        <v>0</v>
      </c>
      <c r="N248">
        <f t="shared" si="22"/>
        <v>0</v>
      </c>
      <c r="O248">
        <f t="shared" si="22"/>
        <v>0</v>
      </c>
      <c r="P248">
        <f t="shared" si="22"/>
        <v>0</v>
      </c>
      <c r="Q248">
        <f t="shared" si="22"/>
        <v>0</v>
      </c>
      <c r="R248">
        <f t="shared" si="22"/>
        <v>0</v>
      </c>
      <c r="S248">
        <f t="shared" si="22"/>
        <v>0</v>
      </c>
      <c r="T248">
        <f t="shared" si="22"/>
        <v>0</v>
      </c>
      <c r="U248">
        <f t="shared" si="22"/>
        <v>0</v>
      </c>
      <c r="V248">
        <f t="shared" si="22"/>
        <v>0</v>
      </c>
      <c r="W248">
        <f t="shared" si="22"/>
        <v>0</v>
      </c>
      <c r="X248">
        <f t="shared" si="22"/>
        <v>0</v>
      </c>
      <c r="Y248">
        <f t="shared" si="22"/>
        <v>0</v>
      </c>
      <c r="Z248">
        <f t="shared" si="22"/>
        <v>0</v>
      </c>
      <c r="AA248">
        <f t="shared" si="22"/>
        <v>0</v>
      </c>
      <c r="AB248">
        <f t="shared" si="19"/>
        <v>0</v>
      </c>
      <c r="AC248">
        <f t="shared" si="19"/>
        <v>0</v>
      </c>
      <c r="AD248">
        <f t="shared" si="19"/>
        <v>0</v>
      </c>
      <c r="AE248">
        <f t="shared" si="19"/>
        <v>0</v>
      </c>
    </row>
    <row r="249" spans="13:31" x14ac:dyDescent="0.25">
      <c r="M249">
        <f t="shared" si="22"/>
        <v>0</v>
      </c>
      <c r="N249">
        <f t="shared" si="22"/>
        <v>0</v>
      </c>
      <c r="O249">
        <f t="shared" si="22"/>
        <v>0</v>
      </c>
      <c r="P249">
        <f t="shared" si="22"/>
        <v>0</v>
      </c>
      <c r="Q249">
        <f t="shared" si="22"/>
        <v>0</v>
      </c>
      <c r="R249">
        <f t="shared" si="22"/>
        <v>0</v>
      </c>
      <c r="S249">
        <f t="shared" si="22"/>
        <v>0</v>
      </c>
      <c r="T249">
        <f t="shared" si="22"/>
        <v>0</v>
      </c>
      <c r="U249">
        <f t="shared" si="22"/>
        <v>0</v>
      </c>
      <c r="V249">
        <f t="shared" si="22"/>
        <v>0</v>
      </c>
      <c r="W249">
        <f t="shared" si="22"/>
        <v>0</v>
      </c>
      <c r="X249">
        <f t="shared" si="22"/>
        <v>0</v>
      </c>
      <c r="Y249">
        <f t="shared" si="22"/>
        <v>0</v>
      </c>
      <c r="Z249">
        <f t="shared" si="22"/>
        <v>0</v>
      </c>
      <c r="AA249">
        <f t="shared" si="22"/>
        <v>0</v>
      </c>
      <c r="AB249">
        <f t="shared" si="19"/>
        <v>0</v>
      </c>
      <c r="AC249">
        <f t="shared" si="19"/>
        <v>0</v>
      </c>
      <c r="AD249">
        <f t="shared" si="19"/>
        <v>0</v>
      </c>
      <c r="AE249">
        <f t="shared" si="19"/>
        <v>0</v>
      </c>
    </row>
    <row r="250" spans="13:31" x14ac:dyDescent="0.25">
      <c r="M250">
        <f t="shared" si="22"/>
        <v>0</v>
      </c>
      <c r="N250">
        <f t="shared" si="22"/>
        <v>0</v>
      </c>
      <c r="O250">
        <f t="shared" si="22"/>
        <v>0</v>
      </c>
      <c r="P250">
        <f t="shared" si="22"/>
        <v>0</v>
      </c>
      <c r="Q250">
        <f t="shared" si="22"/>
        <v>0</v>
      </c>
      <c r="R250">
        <f t="shared" si="22"/>
        <v>0</v>
      </c>
      <c r="S250">
        <f t="shared" si="22"/>
        <v>0</v>
      </c>
      <c r="T250">
        <f t="shared" si="22"/>
        <v>0</v>
      </c>
      <c r="U250">
        <f t="shared" si="22"/>
        <v>0</v>
      </c>
      <c r="V250">
        <f t="shared" si="22"/>
        <v>0</v>
      </c>
      <c r="W250">
        <f t="shared" si="22"/>
        <v>0</v>
      </c>
      <c r="X250">
        <f t="shared" si="22"/>
        <v>0</v>
      </c>
      <c r="Y250">
        <f t="shared" si="22"/>
        <v>0</v>
      </c>
      <c r="Z250">
        <f t="shared" si="22"/>
        <v>0</v>
      </c>
      <c r="AA250">
        <f t="shared" si="22"/>
        <v>0</v>
      </c>
      <c r="AB250">
        <f t="shared" si="19"/>
        <v>0</v>
      </c>
      <c r="AC250">
        <f t="shared" si="19"/>
        <v>0</v>
      </c>
      <c r="AD250">
        <f t="shared" si="19"/>
        <v>0</v>
      </c>
      <c r="AE250">
        <f t="shared" si="19"/>
        <v>0</v>
      </c>
    </row>
    <row r="251" spans="13:31" x14ac:dyDescent="0.25">
      <c r="M251">
        <f t="shared" si="22"/>
        <v>0</v>
      </c>
      <c r="N251">
        <f t="shared" si="22"/>
        <v>0</v>
      </c>
      <c r="O251">
        <f t="shared" si="22"/>
        <v>0</v>
      </c>
      <c r="P251">
        <f t="shared" si="22"/>
        <v>0</v>
      </c>
      <c r="Q251">
        <f t="shared" si="22"/>
        <v>0</v>
      </c>
      <c r="R251">
        <f t="shared" si="22"/>
        <v>0</v>
      </c>
      <c r="S251">
        <f t="shared" si="22"/>
        <v>0</v>
      </c>
      <c r="T251">
        <f t="shared" si="22"/>
        <v>0</v>
      </c>
      <c r="U251">
        <f t="shared" si="22"/>
        <v>0</v>
      </c>
      <c r="V251">
        <f t="shared" si="22"/>
        <v>0</v>
      </c>
      <c r="W251">
        <f t="shared" si="22"/>
        <v>0</v>
      </c>
      <c r="X251">
        <f t="shared" si="22"/>
        <v>0</v>
      </c>
      <c r="Y251">
        <f t="shared" si="22"/>
        <v>0</v>
      </c>
      <c r="Z251">
        <f t="shared" si="22"/>
        <v>0</v>
      </c>
      <c r="AA251">
        <f t="shared" si="22"/>
        <v>0</v>
      </c>
      <c r="AB251">
        <f t="shared" si="19"/>
        <v>0</v>
      </c>
      <c r="AC251">
        <f t="shared" si="19"/>
        <v>0</v>
      </c>
      <c r="AD251">
        <f t="shared" si="19"/>
        <v>0</v>
      </c>
      <c r="AE251">
        <f t="shared" si="19"/>
        <v>0</v>
      </c>
    </row>
    <row r="252" spans="13:31" x14ac:dyDescent="0.25">
      <c r="M252">
        <f t="shared" si="22"/>
        <v>0</v>
      </c>
      <c r="N252">
        <f t="shared" si="22"/>
        <v>0</v>
      </c>
      <c r="O252">
        <f t="shared" si="22"/>
        <v>0</v>
      </c>
      <c r="P252">
        <f t="shared" si="22"/>
        <v>0</v>
      </c>
      <c r="Q252">
        <f t="shared" si="22"/>
        <v>0</v>
      </c>
      <c r="R252">
        <f t="shared" si="22"/>
        <v>0</v>
      </c>
      <c r="S252">
        <f t="shared" si="22"/>
        <v>0</v>
      </c>
      <c r="T252">
        <f t="shared" si="22"/>
        <v>0</v>
      </c>
      <c r="U252">
        <f t="shared" si="22"/>
        <v>0</v>
      </c>
      <c r="V252">
        <f t="shared" si="22"/>
        <v>0</v>
      </c>
      <c r="W252">
        <f t="shared" si="22"/>
        <v>0</v>
      </c>
      <c r="X252">
        <f t="shared" si="22"/>
        <v>0</v>
      </c>
      <c r="Y252">
        <f t="shared" si="22"/>
        <v>0</v>
      </c>
      <c r="Z252">
        <f t="shared" si="22"/>
        <v>0</v>
      </c>
      <c r="AA252">
        <f t="shared" si="22"/>
        <v>0</v>
      </c>
      <c r="AB252">
        <f t="shared" si="19"/>
        <v>0</v>
      </c>
      <c r="AC252">
        <f t="shared" si="19"/>
        <v>0</v>
      </c>
      <c r="AD252">
        <f t="shared" si="19"/>
        <v>0</v>
      </c>
      <c r="AE252">
        <f t="shared" si="19"/>
        <v>0</v>
      </c>
    </row>
    <row r="253" spans="13:31" x14ac:dyDescent="0.25">
      <c r="M253">
        <f t="shared" si="22"/>
        <v>0</v>
      </c>
      <c r="N253">
        <f t="shared" si="22"/>
        <v>0</v>
      </c>
      <c r="O253">
        <f t="shared" si="22"/>
        <v>0</v>
      </c>
      <c r="P253">
        <f t="shared" si="22"/>
        <v>0</v>
      </c>
      <c r="Q253">
        <f t="shared" si="22"/>
        <v>0</v>
      </c>
      <c r="R253">
        <f t="shared" si="22"/>
        <v>0</v>
      </c>
      <c r="S253">
        <f t="shared" si="22"/>
        <v>0</v>
      </c>
      <c r="T253">
        <f t="shared" si="22"/>
        <v>0</v>
      </c>
      <c r="U253">
        <f t="shared" si="22"/>
        <v>0</v>
      </c>
      <c r="V253">
        <f t="shared" si="22"/>
        <v>0</v>
      </c>
      <c r="W253">
        <f t="shared" si="22"/>
        <v>0</v>
      </c>
      <c r="X253">
        <f t="shared" si="22"/>
        <v>0</v>
      </c>
      <c r="Y253">
        <f t="shared" si="22"/>
        <v>0</v>
      </c>
      <c r="Z253">
        <f t="shared" si="22"/>
        <v>0</v>
      </c>
      <c r="AA253">
        <f t="shared" si="22"/>
        <v>0</v>
      </c>
      <c r="AB253">
        <f t="shared" si="19"/>
        <v>0</v>
      </c>
      <c r="AC253">
        <f t="shared" si="19"/>
        <v>0</v>
      </c>
      <c r="AD253">
        <f t="shared" si="19"/>
        <v>0</v>
      </c>
      <c r="AE253">
        <f t="shared" si="19"/>
        <v>0</v>
      </c>
    </row>
    <row r="254" spans="13:31" x14ac:dyDescent="0.25">
      <c r="M254">
        <f t="shared" ref="M254:AA270" si="23">IF($D254=M$1,$E254,0)</f>
        <v>0</v>
      </c>
      <c r="N254">
        <f t="shared" si="23"/>
        <v>0</v>
      </c>
      <c r="O254">
        <f t="shared" si="23"/>
        <v>0</v>
      </c>
      <c r="P254">
        <f t="shared" si="23"/>
        <v>0</v>
      </c>
      <c r="Q254">
        <f t="shared" si="23"/>
        <v>0</v>
      </c>
      <c r="R254">
        <f t="shared" si="23"/>
        <v>0</v>
      </c>
      <c r="S254">
        <f t="shared" si="23"/>
        <v>0</v>
      </c>
      <c r="T254">
        <f t="shared" si="23"/>
        <v>0</v>
      </c>
      <c r="U254">
        <f t="shared" si="23"/>
        <v>0</v>
      </c>
      <c r="V254">
        <f t="shared" si="23"/>
        <v>0</v>
      </c>
      <c r="W254">
        <f t="shared" si="23"/>
        <v>0</v>
      </c>
      <c r="X254">
        <f t="shared" si="23"/>
        <v>0</v>
      </c>
      <c r="Y254">
        <f t="shared" si="23"/>
        <v>0</v>
      </c>
      <c r="Z254">
        <f t="shared" si="23"/>
        <v>0</v>
      </c>
      <c r="AA254">
        <f t="shared" si="23"/>
        <v>0</v>
      </c>
      <c r="AB254">
        <f t="shared" si="19"/>
        <v>0</v>
      </c>
      <c r="AC254">
        <f t="shared" si="19"/>
        <v>0</v>
      </c>
      <c r="AD254">
        <f t="shared" si="19"/>
        <v>0</v>
      </c>
      <c r="AE254">
        <f t="shared" si="19"/>
        <v>0</v>
      </c>
    </row>
    <row r="255" spans="13:31" x14ac:dyDescent="0.25">
      <c r="M255">
        <f t="shared" si="23"/>
        <v>0</v>
      </c>
      <c r="N255">
        <f t="shared" si="23"/>
        <v>0</v>
      </c>
      <c r="O255">
        <f t="shared" si="23"/>
        <v>0</v>
      </c>
      <c r="P255">
        <f t="shared" si="23"/>
        <v>0</v>
      </c>
      <c r="Q255">
        <f t="shared" si="23"/>
        <v>0</v>
      </c>
      <c r="R255">
        <f t="shared" si="23"/>
        <v>0</v>
      </c>
      <c r="S255">
        <f t="shared" si="23"/>
        <v>0</v>
      </c>
      <c r="T255">
        <f t="shared" si="23"/>
        <v>0</v>
      </c>
      <c r="U255">
        <f t="shared" si="23"/>
        <v>0</v>
      </c>
      <c r="V255">
        <f t="shared" si="23"/>
        <v>0</v>
      </c>
      <c r="W255">
        <f t="shared" si="23"/>
        <v>0</v>
      </c>
      <c r="X255">
        <f t="shared" si="23"/>
        <v>0</v>
      </c>
      <c r="Y255">
        <f t="shared" si="23"/>
        <v>0</v>
      </c>
      <c r="Z255">
        <f t="shared" si="23"/>
        <v>0</v>
      </c>
      <c r="AA255">
        <f t="shared" si="23"/>
        <v>0</v>
      </c>
      <c r="AB255">
        <f t="shared" si="19"/>
        <v>0</v>
      </c>
      <c r="AC255">
        <f t="shared" si="19"/>
        <v>0</v>
      </c>
      <c r="AD255">
        <f t="shared" si="19"/>
        <v>0</v>
      </c>
      <c r="AE255">
        <f t="shared" si="19"/>
        <v>0</v>
      </c>
    </row>
    <row r="256" spans="13:31" x14ac:dyDescent="0.25">
      <c r="M256">
        <f t="shared" si="23"/>
        <v>0</v>
      </c>
      <c r="N256">
        <f t="shared" si="23"/>
        <v>0</v>
      </c>
      <c r="O256">
        <f t="shared" si="23"/>
        <v>0</v>
      </c>
      <c r="P256">
        <f t="shared" si="23"/>
        <v>0</v>
      </c>
      <c r="Q256">
        <f t="shared" si="23"/>
        <v>0</v>
      </c>
      <c r="R256">
        <f t="shared" si="23"/>
        <v>0</v>
      </c>
      <c r="S256">
        <f t="shared" si="23"/>
        <v>0</v>
      </c>
      <c r="T256">
        <f t="shared" si="23"/>
        <v>0</v>
      </c>
      <c r="U256">
        <f t="shared" si="23"/>
        <v>0</v>
      </c>
      <c r="V256">
        <f t="shared" si="23"/>
        <v>0</v>
      </c>
      <c r="W256">
        <f t="shared" si="23"/>
        <v>0</v>
      </c>
      <c r="X256">
        <f t="shared" si="23"/>
        <v>0</v>
      </c>
      <c r="Y256">
        <f t="shared" si="23"/>
        <v>0</v>
      </c>
      <c r="Z256">
        <f t="shared" si="23"/>
        <v>0</v>
      </c>
      <c r="AA256">
        <f t="shared" si="23"/>
        <v>0</v>
      </c>
      <c r="AB256">
        <f t="shared" si="19"/>
        <v>0</v>
      </c>
      <c r="AC256">
        <f t="shared" si="19"/>
        <v>0</v>
      </c>
      <c r="AD256">
        <f t="shared" si="19"/>
        <v>0</v>
      </c>
      <c r="AE256">
        <f t="shared" si="19"/>
        <v>0</v>
      </c>
    </row>
    <row r="257" spans="13:31" x14ac:dyDescent="0.25">
      <c r="M257">
        <f t="shared" si="23"/>
        <v>0</v>
      </c>
      <c r="N257">
        <f t="shared" si="23"/>
        <v>0</v>
      </c>
      <c r="O257">
        <f t="shared" si="23"/>
        <v>0</v>
      </c>
      <c r="P257">
        <f t="shared" si="23"/>
        <v>0</v>
      </c>
      <c r="Q257">
        <f t="shared" si="23"/>
        <v>0</v>
      </c>
      <c r="R257">
        <f t="shared" si="23"/>
        <v>0</v>
      </c>
      <c r="S257">
        <f t="shared" si="23"/>
        <v>0</v>
      </c>
      <c r="T257">
        <f t="shared" si="23"/>
        <v>0</v>
      </c>
      <c r="U257">
        <f t="shared" si="23"/>
        <v>0</v>
      </c>
      <c r="V257">
        <f t="shared" si="23"/>
        <v>0</v>
      </c>
      <c r="W257">
        <f t="shared" si="23"/>
        <v>0</v>
      </c>
      <c r="X257">
        <f t="shared" si="23"/>
        <v>0</v>
      </c>
      <c r="Y257">
        <f t="shared" si="23"/>
        <v>0</v>
      </c>
      <c r="Z257">
        <f t="shared" si="23"/>
        <v>0</v>
      </c>
      <c r="AA257">
        <f t="shared" si="23"/>
        <v>0</v>
      </c>
      <c r="AB257">
        <f t="shared" si="19"/>
        <v>0</v>
      </c>
      <c r="AC257">
        <f t="shared" si="19"/>
        <v>0</v>
      </c>
      <c r="AD257">
        <f t="shared" si="19"/>
        <v>0</v>
      </c>
      <c r="AE257">
        <f t="shared" si="19"/>
        <v>0</v>
      </c>
    </row>
    <row r="258" spans="13:31" x14ac:dyDescent="0.25">
      <c r="M258">
        <f t="shared" si="23"/>
        <v>0</v>
      </c>
      <c r="N258">
        <f t="shared" si="23"/>
        <v>0</v>
      </c>
      <c r="O258">
        <f t="shared" si="23"/>
        <v>0</v>
      </c>
      <c r="P258">
        <f t="shared" si="23"/>
        <v>0</v>
      </c>
      <c r="Q258">
        <f t="shared" si="23"/>
        <v>0</v>
      </c>
      <c r="R258">
        <f t="shared" si="23"/>
        <v>0</v>
      </c>
      <c r="S258">
        <f t="shared" si="23"/>
        <v>0</v>
      </c>
      <c r="T258">
        <f t="shared" si="23"/>
        <v>0</v>
      </c>
      <c r="U258">
        <f t="shared" si="23"/>
        <v>0</v>
      </c>
      <c r="V258">
        <f t="shared" si="23"/>
        <v>0</v>
      </c>
      <c r="W258">
        <f t="shared" si="23"/>
        <v>0</v>
      </c>
      <c r="X258">
        <f t="shared" si="23"/>
        <v>0</v>
      </c>
      <c r="Y258">
        <f t="shared" si="23"/>
        <v>0</v>
      </c>
      <c r="Z258">
        <f t="shared" si="23"/>
        <v>0</v>
      </c>
      <c r="AA258">
        <f t="shared" si="23"/>
        <v>0</v>
      </c>
      <c r="AB258">
        <f t="shared" si="19"/>
        <v>0</v>
      </c>
      <c r="AC258">
        <f t="shared" si="19"/>
        <v>0</v>
      </c>
      <c r="AD258">
        <f t="shared" si="19"/>
        <v>0</v>
      </c>
      <c r="AE258">
        <f t="shared" si="19"/>
        <v>0</v>
      </c>
    </row>
    <row r="259" spans="13:31" x14ac:dyDescent="0.25">
      <c r="M259">
        <f t="shared" si="23"/>
        <v>0</v>
      </c>
      <c r="N259">
        <f t="shared" si="23"/>
        <v>0</v>
      </c>
      <c r="O259">
        <f t="shared" si="23"/>
        <v>0</v>
      </c>
      <c r="P259">
        <f t="shared" si="23"/>
        <v>0</v>
      </c>
      <c r="Q259">
        <f t="shared" si="23"/>
        <v>0</v>
      </c>
      <c r="R259">
        <f t="shared" si="23"/>
        <v>0</v>
      </c>
      <c r="S259">
        <f t="shared" si="23"/>
        <v>0</v>
      </c>
      <c r="T259">
        <f t="shared" si="23"/>
        <v>0</v>
      </c>
      <c r="U259">
        <f t="shared" si="23"/>
        <v>0</v>
      </c>
      <c r="V259">
        <f t="shared" si="23"/>
        <v>0</v>
      </c>
      <c r="W259">
        <f t="shared" si="23"/>
        <v>0</v>
      </c>
      <c r="X259">
        <f t="shared" si="23"/>
        <v>0</v>
      </c>
      <c r="Y259">
        <f t="shared" si="23"/>
        <v>0</v>
      </c>
      <c r="Z259">
        <f t="shared" si="23"/>
        <v>0</v>
      </c>
      <c r="AA259">
        <f t="shared" si="23"/>
        <v>0</v>
      </c>
      <c r="AB259">
        <f t="shared" si="19"/>
        <v>0</v>
      </c>
      <c r="AC259">
        <f t="shared" si="19"/>
        <v>0</v>
      </c>
      <c r="AD259">
        <f t="shared" si="19"/>
        <v>0</v>
      </c>
      <c r="AE259">
        <f t="shared" si="19"/>
        <v>0</v>
      </c>
    </row>
    <row r="260" spans="13:31" x14ac:dyDescent="0.25">
      <c r="M260">
        <f t="shared" si="23"/>
        <v>0</v>
      </c>
      <c r="N260">
        <f t="shared" si="23"/>
        <v>0</v>
      </c>
      <c r="O260">
        <f t="shared" si="23"/>
        <v>0</v>
      </c>
      <c r="P260">
        <f t="shared" si="23"/>
        <v>0</v>
      </c>
      <c r="Q260">
        <f t="shared" si="23"/>
        <v>0</v>
      </c>
      <c r="R260">
        <f t="shared" si="23"/>
        <v>0</v>
      </c>
      <c r="S260">
        <f t="shared" si="23"/>
        <v>0</v>
      </c>
      <c r="T260">
        <f t="shared" si="23"/>
        <v>0</v>
      </c>
      <c r="U260">
        <f t="shared" si="23"/>
        <v>0</v>
      </c>
      <c r="V260">
        <f t="shared" si="23"/>
        <v>0</v>
      </c>
      <c r="W260">
        <f t="shared" si="23"/>
        <v>0</v>
      </c>
      <c r="X260">
        <f t="shared" si="23"/>
        <v>0</v>
      </c>
      <c r="Y260">
        <f t="shared" si="23"/>
        <v>0</v>
      </c>
      <c r="Z260">
        <f t="shared" si="23"/>
        <v>0</v>
      </c>
      <c r="AA260">
        <f t="shared" si="23"/>
        <v>0</v>
      </c>
      <c r="AB260">
        <f t="shared" si="19"/>
        <v>0</v>
      </c>
      <c r="AC260">
        <f t="shared" si="19"/>
        <v>0</v>
      </c>
      <c r="AD260">
        <f t="shared" si="19"/>
        <v>0</v>
      </c>
      <c r="AE260">
        <f t="shared" si="19"/>
        <v>0</v>
      </c>
    </row>
    <row r="261" spans="13:31" x14ac:dyDescent="0.25">
      <c r="M261">
        <f t="shared" si="23"/>
        <v>0</v>
      </c>
      <c r="N261">
        <f t="shared" si="23"/>
        <v>0</v>
      </c>
      <c r="O261">
        <f t="shared" si="23"/>
        <v>0</v>
      </c>
      <c r="P261">
        <f t="shared" si="23"/>
        <v>0</v>
      </c>
      <c r="Q261">
        <f t="shared" si="23"/>
        <v>0</v>
      </c>
      <c r="R261">
        <f t="shared" si="23"/>
        <v>0</v>
      </c>
      <c r="S261">
        <f t="shared" si="23"/>
        <v>0</v>
      </c>
      <c r="T261">
        <f t="shared" si="23"/>
        <v>0</v>
      </c>
      <c r="U261">
        <f t="shared" si="23"/>
        <v>0</v>
      </c>
      <c r="V261">
        <f t="shared" si="23"/>
        <v>0</v>
      </c>
      <c r="W261">
        <f t="shared" si="23"/>
        <v>0</v>
      </c>
      <c r="X261">
        <f t="shared" si="23"/>
        <v>0</v>
      </c>
      <c r="Y261">
        <f t="shared" si="23"/>
        <v>0</v>
      </c>
      <c r="Z261">
        <f t="shared" si="23"/>
        <v>0</v>
      </c>
      <c r="AA261">
        <f t="shared" si="23"/>
        <v>0</v>
      </c>
      <c r="AB261">
        <f t="shared" si="19"/>
        <v>0</v>
      </c>
      <c r="AC261">
        <f t="shared" si="19"/>
        <v>0</v>
      </c>
      <c r="AD261">
        <f t="shared" si="19"/>
        <v>0</v>
      </c>
      <c r="AE261">
        <f t="shared" si="19"/>
        <v>0</v>
      </c>
    </row>
    <row r="262" spans="13:31" x14ac:dyDescent="0.25">
      <c r="M262">
        <f t="shared" si="23"/>
        <v>0</v>
      </c>
      <c r="N262">
        <f t="shared" si="23"/>
        <v>0</v>
      </c>
      <c r="O262">
        <f t="shared" si="23"/>
        <v>0</v>
      </c>
      <c r="P262">
        <f t="shared" si="23"/>
        <v>0</v>
      </c>
      <c r="Q262">
        <f t="shared" si="23"/>
        <v>0</v>
      </c>
      <c r="R262">
        <f t="shared" si="23"/>
        <v>0</v>
      </c>
      <c r="S262">
        <f t="shared" si="23"/>
        <v>0</v>
      </c>
      <c r="T262">
        <f t="shared" si="23"/>
        <v>0</v>
      </c>
      <c r="U262">
        <f t="shared" si="23"/>
        <v>0</v>
      </c>
      <c r="V262">
        <f t="shared" si="23"/>
        <v>0</v>
      </c>
      <c r="W262">
        <f t="shared" si="23"/>
        <v>0</v>
      </c>
      <c r="X262">
        <f t="shared" si="23"/>
        <v>0</v>
      </c>
      <c r="Y262">
        <f t="shared" si="23"/>
        <v>0</v>
      </c>
      <c r="Z262">
        <f t="shared" si="23"/>
        <v>0</v>
      </c>
      <c r="AA262">
        <f t="shared" si="23"/>
        <v>0</v>
      </c>
      <c r="AB262">
        <f t="shared" si="19"/>
        <v>0</v>
      </c>
      <c r="AC262">
        <f t="shared" si="19"/>
        <v>0</v>
      </c>
      <c r="AD262">
        <f t="shared" si="19"/>
        <v>0</v>
      </c>
      <c r="AE262">
        <f t="shared" si="19"/>
        <v>0</v>
      </c>
    </row>
    <row r="263" spans="13:31" x14ac:dyDescent="0.25">
      <c r="M263">
        <f t="shared" si="23"/>
        <v>0</v>
      </c>
      <c r="N263">
        <f t="shared" si="23"/>
        <v>0</v>
      </c>
      <c r="O263">
        <f t="shared" si="23"/>
        <v>0</v>
      </c>
      <c r="P263">
        <f t="shared" si="23"/>
        <v>0</v>
      </c>
      <c r="Q263">
        <f t="shared" si="23"/>
        <v>0</v>
      </c>
      <c r="R263">
        <f t="shared" si="23"/>
        <v>0</v>
      </c>
      <c r="S263">
        <f t="shared" si="23"/>
        <v>0</v>
      </c>
      <c r="T263">
        <f t="shared" si="23"/>
        <v>0</v>
      </c>
      <c r="U263">
        <f t="shared" si="23"/>
        <v>0</v>
      </c>
      <c r="V263">
        <f t="shared" si="23"/>
        <v>0</v>
      </c>
      <c r="W263">
        <f t="shared" si="23"/>
        <v>0</v>
      </c>
      <c r="X263">
        <f t="shared" si="23"/>
        <v>0</v>
      </c>
      <c r="Y263">
        <f t="shared" si="23"/>
        <v>0</v>
      </c>
      <c r="Z263">
        <f t="shared" si="23"/>
        <v>0</v>
      </c>
      <c r="AA263">
        <f t="shared" si="23"/>
        <v>0</v>
      </c>
      <c r="AB263">
        <f t="shared" si="19"/>
        <v>0</v>
      </c>
      <c r="AC263">
        <f t="shared" si="19"/>
        <v>0</v>
      </c>
      <c r="AD263">
        <f t="shared" si="19"/>
        <v>0</v>
      </c>
      <c r="AE263">
        <f t="shared" si="19"/>
        <v>0</v>
      </c>
    </row>
    <row r="264" spans="13:31" x14ac:dyDescent="0.25">
      <c r="M264">
        <f t="shared" si="23"/>
        <v>0</v>
      </c>
      <c r="N264">
        <f t="shared" si="23"/>
        <v>0</v>
      </c>
      <c r="O264">
        <f t="shared" si="23"/>
        <v>0</v>
      </c>
      <c r="P264">
        <f t="shared" si="23"/>
        <v>0</v>
      </c>
      <c r="Q264">
        <f t="shared" si="23"/>
        <v>0</v>
      </c>
      <c r="R264">
        <f t="shared" si="23"/>
        <v>0</v>
      </c>
      <c r="S264">
        <f t="shared" si="23"/>
        <v>0</v>
      </c>
      <c r="T264">
        <f t="shared" si="23"/>
        <v>0</v>
      </c>
      <c r="U264">
        <f t="shared" si="23"/>
        <v>0</v>
      </c>
      <c r="V264">
        <f t="shared" si="23"/>
        <v>0</v>
      </c>
      <c r="W264">
        <f t="shared" si="23"/>
        <v>0</v>
      </c>
      <c r="X264">
        <f t="shared" si="23"/>
        <v>0</v>
      </c>
      <c r="Y264">
        <f t="shared" si="23"/>
        <v>0</v>
      </c>
      <c r="Z264">
        <f t="shared" si="23"/>
        <v>0</v>
      </c>
      <c r="AA264">
        <f t="shared" si="23"/>
        <v>0</v>
      </c>
      <c r="AB264">
        <f t="shared" si="19"/>
        <v>0</v>
      </c>
      <c r="AC264">
        <f t="shared" si="19"/>
        <v>0</v>
      </c>
      <c r="AD264">
        <f t="shared" si="19"/>
        <v>0</v>
      </c>
      <c r="AE264">
        <f t="shared" si="19"/>
        <v>0</v>
      </c>
    </row>
    <row r="265" spans="13:31" x14ac:dyDescent="0.25">
      <c r="M265">
        <f t="shared" si="23"/>
        <v>0</v>
      </c>
      <c r="N265">
        <f t="shared" si="23"/>
        <v>0</v>
      </c>
      <c r="O265">
        <f t="shared" si="23"/>
        <v>0</v>
      </c>
      <c r="P265">
        <f t="shared" si="23"/>
        <v>0</v>
      </c>
      <c r="Q265">
        <f t="shared" si="23"/>
        <v>0</v>
      </c>
      <c r="R265">
        <f t="shared" si="23"/>
        <v>0</v>
      </c>
      <c r="S265">
        <f t="shared" si="23"/>
        <v>0</v>
      </c>
      <c r="T265">
        <f t="shared" si="23"/>
        <v>0</v>
      </c>
      <c r="U265">
        <f t="shared" si="23"/>
        <v>0</v>
      </c>
      <c r="V265">
        <f t="shared" si="23"/>
        <v>0</v>
      </c>
      <c r="W265">
        <f t="shared" si="23"/>
        <v>0</v>
      </c>
      <c r="X265">
        <f t="shared" si="23"/>
        <v>0</v>
      </c>
      <c r="Y265">
        <f t="shared" si="23"/>
        <v>0</v>
      </c>
      <c r="Z265">
        <f t="shared" si="23"/>
        <v>0</v>
      </c>
      <c r="AA265">
        <f t="shared" si="23"/>
        <v>0</v>
      </c>
      <c r="AB265">
        <f t="shared" si="19"/>
        <v>0</v>
      </c>
      <c r="AC265">
        <f t="shared" si="19"/>
        <v>0</v>
      </c>
      <c r="AD265">
        <f t="shared" si="19"/>
        <v>0</v>
      </c>
      <c r="AE265">
        <f t="shared" si="19"/>
        <v>0</v>
      </c>
    </row>
    <row r="266" spans="13:31" x14ac:dyDescent="0.25">
      <c r="M266">
        <f t="shared" si="23"/>
        <v>0</v>
      </c>
      <c r="N266">
        <f t="shared" si="23"/>
        <v>0</v>
      </c>
      <c r="O266">
        <f t="shared" si="23"/>
        <v>0</v>
      </c>
      <c r="P266">
        <f t="shared" si="23"/>
        <v>0</v>
      </c>
      <c r="Q266">
        <f t="shared" si="23"/>
        <v>0</v>
      </c>
      <c r="R266">
        <f t="shared" si="23"/>
        <v>0</v>
      </c>
      <c r="S266">
        <f t="shared" si="23"/>
        <v>0</v>
      </c>
      <c r="T266">
        <f t="shared" si="23"/>
        <v>0</v>
      </c>
      <c r="U266">
        <f t="shared" si="23"/>
        <v>0</v>
      </c>
      <c r="V266">
        <f t="shared" si="23"/>
        <v>0</v>
      </c>
      <c r="W266">
        <f t="shared" si="23"/>
        <v>0</v>
      </c>
      <c r="X266">
        <f t="shared" si="23"/>
        <v>0</v>
      </c>
      <c r="Y266">
        <f t="shared" si="23"/>
        <v>0</v>
      </c>
      <c r="Z266">
        <f t="shared" si="23"/>
        <v>0</v>
      </c>
      <c r="AA266">
        <f t="shared" si="23"/>
        <v>0</v>
      </c>
      <c r="AB266">
        <f t="shared" si="19"/>
        <v>0</v>
      </c>
      <c r="AC266">
        <f t="shared" si="19"/>
        <v>0</v>
      </c>
      <c r="AD266">
        <f t="shared" si="19"/>
        <v>0</v>
      </c>
      <c r="AE266">
        <f t="shared" si="19"/>
        <v>0</v>
      </c>
    </row>
    <row r="267" spans="13:31" x14ac:dyDescent="0.25">
      <c r="M267">
        <f t="shared" si="23"/>
        <v>0</v>
      </c>
      <c r="N267">
        <f t="shared" si="23"/>
        <v>0</v>
      </c>
      <c r="O267">
        <f t="shared" si="23"/>
        <v>0</v>
      </c>
      <c r="P267">
        <f t="shared" si="23"/>
        <v>0</v>
      </c>
      <c r="Q267">
        <f t="shared" si="23"/>
        <v>0</v>
      </c>
      <c r="R267">
        <f t="shared" si="23"/>
        <v>0</v>
      </c>
      <c r="S267">
        <f t="shared" si="23"/>
        <v>0</v>
      </c>
      <c r="T267">
        <f t="shared" si="23"/>
        <v>0</v>
      </c>
      <c r="U267">
        <f t="shared" si="23"/>
        <v>0</v>
      </c>
      <c r="V267">
        <f t="shared" si="23"/>
        <v>0</v>
      </c>
      <c r="W267">
        <f t="shared" si="23"/>
        <v>0</v>
      </c>
      <c r="X267">
        <f t="shared" si="23"/>
        <v>0</v>
      </c>
      <c r="Y267">
        <f t="shared" si="23"/>
        <v>0</v>
      </c>
      <c r="Z267">
        <f t="shared" si="23"/>
        <v>0</v>
      </c>
      <c r="AA267">
        <f t="shared" si="23"/>
        <v>0</v>
      </c>
      <c r="AB267">
        <f t="shared" si="19"/>
        <v>0</v>
      </c>
      <c r="AC267">
        <f t="shared" si="19"/>
        <v>0</v>
      </c>
      <c r="AD267">
        <f t="shared" si="19"/>
        <v>0</v>
      </c>
      <c r="AE267">
        <f t="shared" si="19"/>
        <v>0</v>
      </c>
    </row>
    <row r="268" spans="13:31" x14ac:dyDescent="0.25">
      <c r="M268">
        <f t="shared" si="23"/>
        <v>0</v>
      </c>
      <c r="N268">
        <f t="shared" si="23"/>
        <v>0</v>
      </c>
      <c r="O268">
        <f t="shared" si="23"/>
        <v>0</v>
      </c>
      <c r="P268">
        <f t="shared" si="23"/>
        <v>0</v>
      </c>
      <c r="Q268">
        <f t="shared" si="23"/>
        <v>0</v>
      </c>
      <c r="R268">
        <f t="shared" si="23"/>
        <v>0</v>
      </c>
      <c r="S268">
        <f t="shared" si="23"/>
        <v>0</v>
      </c>
      <c r="T268">
        <f t="shared" si="23"/>
        <v>0</v>
      </c>
      <c r="U268">
        <f t="shared" si="23"/>
        <v>0</v>
      </c>
      <c r="V268">
        <f t="shared" si="23"/>
        <v>0</v>
      </c>
      <c r="W268">
        <f t="shared" si="23"/>
        <v>0</v>
      </c>
      <c r="X268">
        <f t="shared" si="23"/>
        <v>0</v>
      </c>
      <c r="Y268">
        <f t="shared" si="23"/>
        <v>0</v>
      </c>
      <c r="Z268">
        <f t="shared" si="23"/>
        <v>0</v>
      </c>
      <c r="AA268">
        <f t="shared" si="23"/>
        <v>0</v>
      </c>
      <c r="AB268">
        <f t="shared" si="19"/>
        <v>0</v>
      </c>
      <c r="AC268">
        <f t="shared" si="19"/>
        <v>0</v>
      </c>
      <c r="AD268">
        <f t="shared" si="19"/>
        <v>0</v>
      </c>
      <c r="AE268">
        <f t="shared" si="19"/>
        <v>0</v>
      </c>
    </row>
    <row r="269" spans="13:31" x14ac:dyDescent="0.25">
      <c r="M269">
        <f t="shared" si="23"/>
        <v>0</v>
      </c>
      <c r="N269">
        <f t="shared" si="23"/>
        <v>0</v>
      </c>
      <c r="O269">
        <f t="shared" si="23"/>
        <v>0</v>
      </c>
      <c r="P269">
        <f t="shared" si="23"/>
        <v>0</v>
      </c>
      <c r="Q269">
        <f t="shared" si="23"/>
        <v>0</v>
      </c>
      <c r="R269">
        <f t="shared" si="23"/>
        <v>0</v>
      </c>
      <c r="S269">
        <f t="shared" si="23"/>
        <v>0</v>
      </c>
      <c r="T269">
        <f t="shared" si="23"/>
        <v>0</v>
      </c>
      <c r="U269">
        <f t="shared" si="23"/>
        <v>0</v>
      </c>
      <c r="V269">
        <f t="shared" si="23"/>
        <v>0</v>
      </c>
      <c r="W269">
        <f t="shared" si="23"/>
        <v>0</v>
      </c>
      <c r="X269">
        <f t="shared" si="23"/>
        <v>0</v>
      </c>
      <c r="Y269">
        <f t="shared" si="23"/>
        <v>0</v>
      </c>
      <c r="Z269">
        <f t="shared" si="23"/>
        <v>0</v>
      </c>
      <c r="AA269">
        <f t="shared" si="23"/>
        <v>0</v>
      </c>
      <c r="AB269">
        <f t="shared" si="19"/>
        <v>0</v>
      </c>
      <c r="AC269">
        <f t="shared" si="19"/>
        <v>0</v>
      </c>
      <c r="AD269">
        <f t="shared" si="19"/>
        <v>0</v>
      </c>
      <c r="AE269">
        <f t="shared" si="19"/>
        <v>0</v>
      </c>
    </row>
    <row r="270" spans="13:31" x14ac:dyDescent="0.25">
      <c r="M270">
        <f t="shared" si="23"/>
        <v>0</v>
      </c>
      <c r="N270">
        <f t="shared" si="23"/>
        <v>0</v>
      </c>
      <c r="O270">
        <f t="shared" si="23"/>
        <v>0</v>
      </c>
      <c r="P270">
        <f t="shared" si="23"/>
        <v>0</v>
      </c>
      <c r="Q270">
        <f t="shared" si="23"/>
        <v>0</v>
      </c>
      <c r="R270">
        <f t="shared" si="23"/>
        <v>0</v>
      </c>
      <c r="S270">
        <f t="shared" si="23"/>
        <v>0</v>
      </c>
      <c r="T270">
        <f t="shared" si="23"/>
        <v>0</v>
      </c>
      <c r="U270">
        <f t="shared" si="23"/>
        <v>0</v>
      </c>
      <c r="V270">
        <f t="shared" si="23"/>
        <v>0</v>
      </c>
      <c r="W270">
        <f t="shared" si="23"/>
        <v>0</v>
      </c>
      <c r="X270">
        <f t="shared" si="23"/>
        <v>0</v>
      </c>
      <c r="Y270">
        <f t="shared" si="23"/>
        <v>0</v>
      </c>
      <c r="Z270">
        <f t="shared" si="23"/>
        <v>0</v>
      </c>
      <c r="AA270">
        <f t="shared" si="23"/>
        <v>0</v>
      </c>
      <c r="AB270">
        <f t="shared" si="19"/>
        <v>0</v>
      </c>
      <c r="AC270">
        <f t="shared" si="19"/>
        <v>0</v>
      </c>
      <c r="AD270">
        <f t="shared" si="19"/>
        <v>0</v>
      </c>
      <c r="AE270">
        <f t="shared" si="19"/>
        <v>0</v>
      </c>
    </row>
    <row r="271" spans="13:31" x14ac:dyDescent="0.25">
      <c r="M271">
        <f t="shared" ref="M271:AB287" si="24">IF($D271=M$1,$E271,0)</f>
        <v>0</v>
      </c>
      <c r="N271">
        <f t="shared" si="24"/>
        <v>0</v>
      </c>
      <c r="O271">
        <f t="shared" si="24"/>
        <v>0</v>
      </c>
      <c r="P271">
        <f t="shared" si="24"/>
        <v>0</v>
      </c>
      <c r="Q271">
        <f t="shared" si="24"/>
        <v>0</v>
      </c>
      <c r="R271">
        <f t="shared" si="24"/>
        <v>0</v>
      </c>
      <c r="S271">
        <f t="shared" si="24"/>
        <v>0</v>
      </c>
      <c r="T271">
        <f t="shared" si="24"/>
        <v>0</v>
      </c>
      <c r="U271">
        <f t="shared" si="24"/>
        <v>0</v>
      </c>
      <c r="V271">
        <f t="shared" si="24"/>
        <v>0</v>
      </c>
      <c r="W271">
        <f t="shared" si="24"/>
        <v>0</v>
      </c>
      <c r="X271">
        <f t="shared" si="24"/>
        <v>0</v>
      </c>
      <c r="Y271">
        <f t="shared" si="24"/>
        <v>0</v>
      </c>
      <c r="Z271">
        <f t="shared" si="24"/>
        <v>0</v>
      </c>
      <c r="AA271">
        <f t="shared" si="24"/>
        <v>0</v>
      </c>
      <c r="AB271">
        <f t="shared" si="19"/>
        <v>0</v>
      </c>
      <c r="AC271">
        <f t="shared" si="19"/>
        <v>0</v>
      </c>
      <c r="AD271">
        <f t="shared" si="19"/>
        <v>0</v>
      </c>
      <c r="AE271">
        <f t="shared" si="19"/>
        <v>0</v>
      </c>
    </row>
    <row r="272" spans="13:31" x14ac:dyDescent="0.25">
      <c r="M272">
        <f t="shared" si="24"/>
        <v>0</v>
      </c>
      <c r="N272">
        <f t="shared" si="24"/>
        <v>0</v>
      </c>
      <c r="O272">
        <f t="shared" si="24"/>
        <v>0</v>
      </c>
      <c r="P272">
        <f t="shared" si="24"/>
        <v>0</v>
      </c>
      <c r="Q272">
        <f t="shared" si="24"/>
        <v>0</v>
      </c>
      <c r="R272">
        <f t="shared" si="24"/>
        <v>0</v>
      </c>
      <c r="S272">
        <f t="shared" si="24"/>
        <v>0</v>
      </c>
      <c r="T272">
        <f t="shared" si="24"/>
        <v>0</v>
      </c>
      <c r="U272">
        <f t="shared" si="24"/>
        <v>0</v>
      </c>
      <c r="V272">
        <f t="shared" si="24"/>
        <v>0</v>
      </c>
      <c r="W272">
        <f t="shared" si="24"/>
        <v>0</v>
      </c>
      <c r="X272">
        <f t="shared" si="24"/>
        <v>0</v>
      </c>
      <c r="Y272">
        <f t="shared" si="24"/>
        <v>0</v>
      </c>
      <c r="Z272">
        <f t="shared" si="24"/>
        <v>0</v>
      </c>
      <c r="AA272">
        <f t="shared" si="24"/>
        <v>0</v>
      </c>
      <c r="AB272">
        <f t="shared" si="19"/>
        <v>0</v>
      </c>
      <c r="AC272">
        <f t="shared" si="19"/>
        <v>0</v>
      </c>
      <c r="AD272">
        <f t="shared" si="19"/>
        <v>0</v>
      </c>
      <c r="AE272">
        <f t="shared" si="19"/>
        <v>0</v>
      </c>
    </row>
    <row r="273" spans="13:31" x14ac:dyDescent="0.25">
      <c r="M273">
        <f t="shared" si="24"/>
        <v>0</v>
      </c>
      <c r="N273">
        <f t="shared" si="24"/>
        <v>0</v>
      </c>
      <c r="O273">
        <f t="shared" si="24"/>
        <v>0</v>
      </c>
      <c r="P273">
        <f t="shared" si="24"/>
        <v>0</v>
      </c>
      <c r="Q273">
        <f t="shared" si="24"/>
        <v>0</v>
      </c>
      <c r="R273">
        <f t="shared" si="24"/>
        <v>0</v>
      </c>
      <c r="S273">
        <f t="shared" si="24"/>
        <v>0</v>
      </c>
      <c r="T273">
        <f t="shared" si="24"/>
        <v>0</v>
      </c>
      <c r="U273">
        <f t="shared" si="24"/>
        <v>0</v>
      </c>
      <c r="V273">
        <f t="shared" si="24"/>
        <v>0</v>
      </c>
      <c r="W273">
        <f t="shared" si="24"/>
        <v>0</v>
      </c>
      <c r="X273">
        <f t="shared" si="24"/>
        <v>0</v>
      </c>
      <c r="Y273">
        <f t="shared" si="24"/>
        <v>0</v>
      </c>
      <c r="Z273">
        <f t="shared" si="24"/>
        <v>0</v>
      </c>
      <c r="AA273">
        <f t="shared" si="24"/>
        <v>0</v>
      </c>
      <c r="AB273">
        <f t="shared" si="19"/>
        <v>0</v>
      </c>
      <c r="AC273">
        <f t="shared" si="19"/>
        <v>0</v>
      </c>
      <c r="AD273">
        <f t="shared" si="19"/>
        <v>0</v>
      </c>
      <c r="AE273">
        <f t="shared" si="19"/>
        <v>0</v>
      </c>
    </row>
    <row r="274" spans="13:31" x14ac:dyDescent="0.25">
      <c r="M274">
        <f t="shared" si="24"/>
        <v>0</v>
      </c>
      <c r="N274">
        <f t="shared" si="24"/>
        <v>0</v>
      </c>
      <c r="O274">
        <f t="shared" si="24"/>
        <v>0</v>
      </c>
      <c r="P274">
        <f t="shared" si="24"/>
        <v>0</v>
      </c>
      <c r="Q274">
        <f t="shared" si="24"/>
        <v>0</v>
      </c>
      <c r="R274">
        <f t="shared" si="24"/>
        <v>0</v>
      </c>
      <c r="S274">
        <f t="shared" si="24"/>
        <v>0</v>
      </c>
      <c r="T274">
        <f t="shared" si="24"/>
        <v>0</v>
      </c>
      <c r="U274">
        <f t="shared" si="24"/>
        <v>0</v>
      </c>
      <c r="V274">
        <f t="shared" si="24"/>
        <v>0</v>
      </c>
      <c r="W274">
        <f t="shared" si="24"/>
        <v>0</v>
      </c>
      <c r="X274">
        <f t="shared" si="24"/>
        <v>0</v>
      </c>
      <c r="Y274">
        <f t="shared" si="24"/>
        <v>0</v>
      </c>
      <c r="Z274">
        <f t="shared" si="24"/>
        <v>0</v>
      </c>
      <c r="AA274">
        <f t="shared" si="24"/>
        <v>0</v>
      </c>
      <c r="AB274">
        <f t="shared" si="24"/>
        <v>0</v>
      </c>
      <c r="AC274">
        <f t="shared" ref="AB274:AE337" si="25">IF($D274=AC$1,$E274,0)</f>
        <v>0</v>
      </c>
      <c r="AD274">
        <f t="shared" si="25"/>
        <v>0</v>
      </c>
      <c r="AE274">
        <f t="shared" si="25"/>
        <v>0</v>
      </c>
    </row>
    <row r="275" spans="13:31" x14ac:dyDescent="0.25">
      <c r="M275">
        <f t="shared" si="24"/>
        <v>0</v>
      </c>
      <c r="N275">
        <f t="shared" si="24"/>
        <v>0</v>
      </c>
      <c r="O275">
        <f t="shared" si="24"/>
        <v>0</v>
      </c>
      <c r="P275">
        <f t="shared" si="24"/>
        <v>0</v>
      </c>
      <c r="Q275">
        <f t="shared" si="24"/>
        <v>0</v>
      </c>
      <c r="R275">
        <f t="shared" si="24"/>
        <v>0</v>
      </c>
      <c r="S275">
        <f t="shared" si="24"/>
        <v>0</v>
      </c>
      <c r="T275">
        <f t="shared" si="24"/>
        <v>0</v>
      </c>
      <c r="U275">
        <f t="shared" si="24"/>
        <v>0</v>
      </c>
      <c r="V275">
        <f t="shared" si="24"/>
        <v>0</v>
      </c>
      <c r="W275">
        <f t="shared" si="24"/>
        <v>0</v>
      </c>
      <c r="X275">
        <f t="shared" si="24"/>
        <v>0</v>
      </c>
      <c r="Y275">
        <f t="shared" si="24"/>
        <v>0</v>
      </c>
      <c r="Z275">
        <f t="shared" si="24"/>
        <v>0</v>
      </c>
      <c r="AA275">
        <f t="shared" si="24"/>
        <v>0</v>
      </c>
      <c r="AB275">
        <f t="shared" si="25"/>
        <v>0</v>
      </c>
      <c r="AC275">
        <f t="shared" si="25"/>
        <v>0</v>
      </c>
      <c r="AD275">
        <f t="shared" si="25"/>
        <v>0</v>
      </c>
      <c r="AE275">
        <f t="shared" si="25"/>
        <v>0</v>
      </c>
    </row>
    <row r="276" spans="13:31" x14ac:dyDescent="0.25">
      <c r="M276">
        <f t="shared" si="24"/>
        <v>0</v>
      </c>
      <c r="N276">
        <f t="shared" si="24"/>
        <v>0</v>
      </c>
      <c r="O276">
        <f t="shared" si="24"/>
        <v>0</v>
      </c>
      <c r="P276">
        <f t="shared" si="24"/>
        <v>0</v>
      </c>
      <c r="Q276">
        <f t="shared" si="24"/>
        <v>0</v>
      </c>
      <c r="R276">
        <f t="shared" si="24"/>
        <v>0</v>
      </c>
      <c r="S276">
        <f t="shared" si="24"/>
        <v>0</v>
      </c>
      <c r="T276">
        <f t="shared" si="24"/>
        <v>0</v>
      </c>
      <c r="U276">
        <f t="shared" si="24"/>
        <v>0</v>
      </c>
      <c r="V276">
        <f t="shared" si="24"/>
        <v>0</v>
      </c>
      <c r="W276">
        <f t="shared" si="24"/>
        <v>0</v>
      </c>
      <c r="X276">
        <f t="shared" si="24"/>
        <v>0</v>
      </c>
      <c r="Y276">
        <f t="shared" si="24"/>
        <v>0</v>
      </c>
      <c r="Z276">
        <f t="shared" si="24"/>
        <v>0</v>
      </c>
      <c r="AA276">
        <f t="shared" si="24"/>
        <v>0</v>
      </c>
      <c r="AB276">
        <f t="shared" si="25"/>
        <v>0</v>
      </c>
      <c r="AC276">
        <f t="shared" si="25"/>
        <v>0</v>
      </c>
      <c r="AD276">
        <f t="shared" si="25"/>
        <v>0</v>
      </c>
      <c r="AE276">
        <f t="shared" si="25"/>
        <v>0</v>
      </c>
    </row>
    <row r="277" spans="13:31" x14ac:dyDescent="0.25">
      <c r="M277">
        <f t="shared" si="24"/>
        <v>0</v>
      </c>
      <c r="N277">
        <f t="shared" si="24"/>
        <v>0</v>
      </c>
      <c r="O277">
        <f t="shared" si="24"/>
        <v>0</v>
      </c>
      <c r="P277">
        <f t="shared" si="24"/>
        <v>0</v>
      </c>
      <c r="Q277">
        <f t="shared" si="24"/>
        <v>0</v>
      </c>
      <c r="R277">
        <f t="shared" si="24"/>
        <v>0</v>
      </c>
      <c r="S277">
        <f t="shared" si="24"/>
        <v>0</v>
      </c>
      <c r="T277">
        <f t="shared" si="24"/>
        <v>0</v>
      </c>
      <c r="U277">
        <f t="shared" si="24"/>
        <v>0</v>
      </c>
      <c r="V277">
        <f t="shared" si="24"/>
        <v>0</v>
      </c>
      <c r="W277">
        <f t="shared" si="24"/>
        <v>0</v>
      </c>
      <c r="X277">
        <f t="shared" si="24"/>
        <v>0</v>
      </c>
      <c r="Y277">
        <f t="shared" si="24"/>
        <v>0</v>
      </c>
      <c r="Z277">
        <f t="shared" si="24"/>
        <v>0</v>
      </c>
      <c r="AA277">
        <f t="shared" si="24"/>
        <v>0</v>
      </c>
      <c r="AB277">
        <f t="shared" si="25"/>
        <v>0</v>
      </c>
      <c r="AC277">
        <f t="shared" si="25"/>
        <v>0</v>
      </c>
      <c r="AD277">
        <f t="shared" si="25"/>
        <v>0</v>
      </c>
      <c r="AE277">
        <f t="shared" si="25"/>
        <v>0</v>
      </c>
    </row>
    <row r="278" spans="13:31" x14ac:dyDescent="0.25">
      <c r="M278">
        <f t="shared" si="24"/>
        <v>0</v>
      </c>
      <c r="N278">
        <f t="shared" si="24"/>
        <v>0</v>
      </c>
      <c r="O278">
        <f t="shared" si="24"/>
        <v>0</v>
      </c>
      <c r="P278">
        <f t="shared" si="24"/>
        <v>0</v>
      </c>
      <c r="Q278">
        <f t="shared" si="24"/>
        <v>0</v>
      </c>
      <c r="R278">
        <f t="shared" si="24"/>
        <v>0</v>
      </c>
      <c r="S278">
        <f t="shared" si="24"/>
        <v>0</v>
      </c>
      <c r="T278">
        <f t="shared" si="24"/>
        <v>0</v>
      </c>
      <c r="U278">
        <f t="shared" si="24"/>
        <v>0</v>
      </c>
      <c r="V278">
        <f t="shared" si="24"/>
        <v>0</v>
      </c>
      <c r="W278">
        <f t="shared" si="24"/>
        <v>0</v>
      </c>
      <c r="X278">
        <f t="shared" si="24"/>
        <v>0</v>
      </c>
      <c r="Y278">
        <f t="shared" si="24"/>
        <v>0</v>
      </c>
      <c r="Z278">
        <f t="shared" si="24"/>
        <v>0</v>
      </c>
      <c r="AA278">
        <f t="shared" si="24"/>
        <v>0</v>
      </c>
      <c r="AB278">
        <f t="shared" si="25"/>
        <v>0</v>
      </c>
      <c r="AC278">
        <f t="shared" si="25"/>
        <v>0</v>
      </c>
      <c r="AD278">
        <f t="shared" si="25"/>
        <v>0</v>
      </c>
      <c r="AE278">
        <f t="shared" si="25"/>
        <v>0</v>
      </c>
    </row>
    <row r="279" spans="13:31" x14ac:dyDescent="0.25">
      <c r="M279">
        <f t="shared" si="24"/>
        <v>0</v>
      </c>
      <c r="N279">
        <f t="shared" si="24"/>
        <v>0</v>
      </c>
      <c r="O279">
        <f t="shared" si="24"/>
        <v>0</v>
      </c>
      <c r="P279">
        <f t="shared" si="24"/>
        <v>0</v>
      </c>
      <c r="Q279">
        <f t="shared" si="24"/>
        <v>0</v>
      </c>
      <c r="R279">
        <f t="shared" si="24"/>
        <v>0</v>
      </c>
      <c r="S279">
        <f t="shared" si="24"/>
        <v>0</v>
      </c>
      <c r="T279">
        <f t="shared" si="24"/>
        <v>0</v>
      </c>
      <c r="U279">
        <f t="shared" si="24"/>
        <v>0</v>
      </c>
      <c r="V279">
        <f t="shared" si="24"/>
        <v>0</v>
      </c>
      <c r="W279">
        <f t="shared" si="24"/>
        <v>0</v>
      </c>
      <c r="X279">
        <f t="shared" si="24"/>
        <v>0</v>
      </c>
      <c r="Y279">
        <f t="shared" si="24"/>
        <v>0</v>
      </c>
      <c r="Z279">
        <f t="shared" si="24"/>
        <v>0</v>
      </c>
      <c r="AA279">
        <f t="shared" si="24"/>
        <v>0</v>
      </c>
      <c r="AB279">
        <f t="shared" si="25"/>
        <v>0</v>
      </c>
      <c r="AC279">
        <f t="shared" si="25"/>
        <v>0</v>
      </c>
      <c r="AD279">
        <f t="shared" si="25"/>
        <v>0</v>
      </c>
      <c r="AE279">
        <f t="shared" si="25"/>
        <v>0</v>
      </c>
    </row>
    <row r="280" spans="13:31" x14ac:dyDescent="0.25">
      <c r="M280">
        <f t="shared" si="24"/>
        <v>0</v>
      </c>
      <c r="N280">
        <f t="shared" si="24"/>
        <v>0</v>
      </c>
      <c r="O280">
        <f t="shared" si="24"/>
        <v>0</v>
      </c>
      <c r="P280">
        <f t="shared" si="24"/>
        <v>0</v>
      </c>
      <c r="Q280">
        <f t="shared" si="24"/>
        <v>0</v>
      </c>
      <c r="R280">
        <f t="shared" si="24"/>
        <v>0</v>
      </c>
      <c r="S280">
        <f t="shared" si="24"/>
        <v>0</v>
      </c>
      <c r="T280">
        <f t="shared" si="24"/>
        <v>0</v>
      </c>
      <c r="U280">
        <f t="shared" si="24"/>
        <v>0</v>
      </c>
      <c r="V280">
        <f t="shared" si="24"/>
        <v>0</v>
      </c>
      <c r="W280">
        <f t="shared" si="24"/>
        <v>0</v>
      </c>
      <c r="X280">
        <f t="shared" si="24"/>
        <v>0</v>
      </c>
      <c r="Y280">
        <f t="shared" si="24"/>
        <v>0</v>
      </c>
      <c r="Z280">
        <f t="shared" si="24"/>
        <v>0</v>
      </c>
      <c r="AA280">
        <f t="shared" si="24"/>
        <v>0</v>
      </c>
      <c r="AB280">
        <f t="shared" si="25"/>
        <v>0</v>
      </c>
      <c r="AC280">
        <f t="shared" si="25"/>
        <v>0</v>
      </c>
      <c r="AD280">
        <f t="shared" si="25"/>
        <v>0</v>
      </c>
      <c r="AE280">
        <f t="shared" si="25"/>
        <v>0</v>
      </c>
    </row>
    <row r="281" spans="13:31" x14ac:dyDescent="0.25">
      <c r="M281">
        <f t="shared" si="24"/>
        <v>0</v>
      </c>
      <c r="N281">
        <f t="shared" si="24"/>
        <v>0</v>
      </c>
      <c r="O281">
        <f t="shared" si="24"/>
        <v>0</v>
      </c>
      <c r="P281">
        <f t="shared" si="24"/>
        <v>0</v>
      </c>
      <c r="Q281">
        <f t="shared" si="24"/>
        <v>0</v>
      </c>
      <c r="R281">
        <f t="shared" si="24"/>
        <v>0</v>
      </c>
      <c r="S281">
        <f t="shared" si="24"/>
        <v>0</v>
      </c>
      <c r="T281">
        <f t="shared" si="24"/>
        <v>0</v>
      </c>
      <c r="U281">
        <f t="shared" si="24"/>
        <v>0</v>
      </c>
      <c r="V281">
        <f t="shared" si="24"/>
        <v>0</v>
      </c>
      <c r="W281">
        <f t="shared" si="24"/>
        <v>0</v>
      </c>
      <c r="X281">
        <f t="shared" si="24"/>
        <v>0</v>
      </c>
      <c r="Y281">
        <f t="shared" si="24"/>
        <v>0</v>
      </c>
      <c r="Z281">
        <f t="shared" si="24"/>
        <v>0</v>
      </c>
      <c r="AA281">
        <f t="shared" si="24"/>
        <v>0</v>
      </c>
      <c r="AB281">
        <f t="shared" si="25"/>
        <v>0</v>
      </c>
      <c r="AC281">
        <f t="shared" si="25"/>
        <v>0</v>
      </c>
      <c r="AD281">
        <f t="shared" si="25"/>
        <v>0</v>
      </c>
      <c r="AE281">
        <f t="shared" si="25"/>
        <v>0</v>
      </c>
    </row>
    <row r="282" spans="13:31" x14ac:dyDescent="0.25">
      <c r="M282">
        <f t="shared" si="24"/>
        <v>0</v>
      </c>
      <c r="N282">
        <f t="shared" si="24"/>
        <v>0</v>
      </c>
      <c r="O282">
        <f t="shared" si="24"/>
        <v>0</v>
      </c>
      <c r="P282">
        <f t="shared" si="24"/>
        <v>0</v>
      </c>
      <c r="Q282">
        <f t="shared" si="24"/>
        <v>0</v>
      </c>
      <c r="R282">
        <f t="shared" si="24"/>
        <v>0</v>
      </c>
      <c r="S282">
        <f t="shared" si="24"/>
        <v>0</v>
      </c>
      <c r="T282">
        <f t="shared" si="24"/>
        <v>0</v>
      </c>
      <c r="U282">
        <f t="shared" si="24"/>
        <v>0</v>
      </c>
      <c r="V282">
        <f t="shared" si="24"/>
        <v>0</v>
      </c>
      <c r="W282">
        <f t="shared" si="24"/>
        <v>0</v>
      </c>
      <c r="X282">
        <f t="shared" si="24"/>
        <v>0</v>
      </c>
      <c r="Y282">
        <f t="shared" si="24"/>
        <v>0</v>
      </c>
      <c r="Z282">
        <f t="shared" si="24"/>
        <v>0</v>
      </c>
      <c r="AA282">
        <f t="shared" si="24"/>
        <v>0</v>
      </c>
      <c r="AB282">
        <f t="shared" si="25"/>
        <v>0</v>
      </c>
      <c r="AC282">
        <f t="shared" si="25"/>
        <v>0</v>
      </c>
      <c r="AD282">
        <f t="shared" si="25"/>
        <v>0</v>
      </c>
      <c r="AE282">
        <f t="shared" si="25"/>
        <v>0</v>
      </c>
    </row>
    <row r="283" spans="13:31" x14ac:dyDescent="0.25">
      <c r="M283">
        <f t="shared" si="24"/>
        <v>0</v>
      </c>
      <c r="N283">
        <f t="shared" si="24"/>
        <v>0</v>
      </c>
      <c r="O283">
        <f t="shared" si="24"/>
        <v>0</v>
      </c>
      <c r="P283">
        <f t="shared" si="24"/>
        <v>0</v>
      </c>
      <c r="Q283">
        <f t="shared" si="24"/>
        <v>0</v>
      </c>
      <c r="R283">
        <f t="shared" si="24"/>
        <v>0</v>
      </c>
      <c r="S283">
        <f t="shared" si="24"/>
        <v>0</v>
      </c>
      <c r="T283">
        <f t="shared" si="24"/>
        <v>0</v>
      </c>
      <c r="U283">
        <f t="shared" si="24"/>
        <v>0</v>
      </c>
      <c r="V283">
        <f t="shared" si="24"/>
        <v>0</v>
      </c>
      <c r="W283">
        <f t="shared" si="24"/>
        <v>0</v>
      </c>
      <c r="X283">
        <f t="shared" si="24"/>
        <v>0</v>
      </c>
      <c r="Y283">
        <f t="shared" si="24"/>
        <v>0</v>
      </c>
      <c r="Z283">
        <f t="shared" si="24"/>
        <v>0</v>
      </c>
      <c r="AA283">
        <f t="shared" si="24"/>
        <v>0</v>
      </c>
      <c r="AB283">
        <f t="shared" si="25"/>
        <v>0</v>
      </c>
      <c r="AC283">
        <f t="shared" si="25"/>
        <v>0</v>
      </c>
      <c r="AD283">
        <f t="shared" si="25"/>
        <v>0</v>
      </c>
      <c r="AE283">
        <f t="shared" si="25"/>
        <v>0</v>
      </c>
    </row>
    <row r="284" spans="13:31" x14ac:dyDescent="0.25">
      <c r="M284">
        <f t="shared" si="24"/>
        <v>0</v>
      </c>
      <c r="N284">
        <f t="shared" si="24"/>
        <v>0</v>
      </c>
      <c r="O284">
        <f t="shared" si="24"/>
        <v>0</v>
      </c>
      <c r="P284">
        <f t="shared" si="24"/>
        <v>0</v>
      </c>
      <c r="Q284">
        <f t="shared" si="24"/>
        <v>0</v>
      </c>
      <c r="R284">
        <f t="shared" si="24"/>
        <v>0</v>
      </c>
      <c r="S284">
        <f t="shared" si="24"/>
        <v>0</v>
      </c>
      <c r="T284">
        <f t="shared" si="24"/>
        <v>0</v>
      </c>
      <c r="U284">
        <f t="shared" si="24"/>
        <v>0</v>
      </c>
      <c r="V284">
        <f t="shared" si="24"/>
        <v>0</v>
      </c>
      <c r="W284">
        <f t="shared" si="24"/>
        <v>0</v>
      </c>
      <c r="X284">
        <f t="shared" si="24"/>
        <v>0</v>
      </c>
      <c r="Y284">
        <f t="shared" si="24"/>
        <v>0</v>
      </c>
      <c r="Z284">
        <f t="shared" si="24"/>
        <v>0</v>
      </c>
      <c r="AA284">
        <f t="shared" si="24"/>
        <v>0</v>
      </c>
      <c r="AB284">
        <f t="shared" si="25"/>
        <v>0</v>
      </c>
      <c r="AC284">
        <f t="shared" si="25"/>
        <v>0</v>
      </c>
      <c r="AD284">
        <f t="shared" si="25"/>
        <v>0</v>
      </c>
      <c r="AE284">
        <f t="shared" si="25"/>
        <v>0</v>
      </c>
    </row>
    <row r="285" spans="13:31" x14ac:dyDescent="0.25">
      <c r="M285">
        <f t="shared" si="24"/>
        <v>0</v>
      </c>
      <c r="N285">
        <f t="shared" si="24"/>
        <v>0</v>
      </c>
      <c r="O285">
        <f t="shared" si="24"/>
        <v>0</v>
      </c>
      <c r="P285">
        <f t="shared" si="24"/>
        <v>0</v>
      </c>
      <c r="Q285">
        <f t="shared" si="24"/>
        <v>0</v>
      </c>
      <c r="R285">
        <f t="shared" si="24"/>
        <v>0</v>
      </c>
      <c r="S285">
        <f t="shared" si="24"/>
        <v>0</v>
      </c>
      <c r="T285">
        <f t="shared" si="24"/>
        <v>0</v>
      </c>
      <c r="U285">
        <f t="shared" si="24"/>
        <v>0</v>
      </c>
      <c r="V285">
        <f t="shared" si="24"/>
        <v>0</v>
      </c>
      <c r="W285">
        <f t="shared" si="24"/>
        <v>0</v>
      </c>
      <c r="X285">
        <f t="shared" si="24"/>
        <v>0</v>
      </c>
      <c r="Y285">
        <f t="shared" si="24"/>
        <v>0</v>
      </c>
      <c r="Z285">
        <f t="shared" si="24"/>
        <v>0</v>
      </c>
      <c r="AA285">
        <f t="shared" si="24"/>
        <v>0</v>
      </c>
      <c r="AB285">
        <f t="shared" si="25"/>
        <v>0</v>
      </c>
      <c r="AC285">
        <f t="shared" si="25"/>
        <v>0</v>
      </c>
      <c r="AD285">
        <f t="shared" si="25"/>
        <v>0</v>
      </c>
      <c r="AE285">
        <f t="shared" si="25"/>
        <v>0</v>
      </c>
    </row>
    <row r="286" spans="13:31" x14ac:dyDescent="0.25">
      <c r="M286">
        <f t="shared" si="24"/>
        <v>0</v>
      </c>
      <c r="N286">
        <f t="shared" si="24"/>
        <v>0</v>
      </c>
      <c r="O286">
        <f t="shared" si="24"/>
        <v>0</v>
      </c>
      <c r="P286">
        <f t="shared" si="24"/>
        <v>0</v>
      </c>
      <c r="Q286">
        <f t="shared" si="24"/>
        <v>0</v>
      </c>
      <c r="R286">
        <f t="shared" si="24"/>
        <v>0</v>
      </c>
      <c r="S286">
        <f t="shared" si="24"/>
        <v>0</v>
      </c>
      <c r="T286">
        <f t="shared" si="24"/>
        <v>0</v>
      </c>
      <c r="U286">
        <f t="shared" si="24"/>
        <v>0</v>
      </c>
      <c r="V286">
        <f t="shared" si="24"/>
        <v>0</v>
      </c>
      <c r="W286">
        <f t="shared" si="24"/>
        <v>0</v>
      </c>
      <c r="X286">
        <f t="shared" si="24"/>
        <v>0</v>
      </c>
      <c r="Y286">
        <f t="shared" si="24"/>
        <v>0</v>
      </c>
      <c r="Z286">
        <f t="shared" si="24"/>
        <v>0</v>
      </c>
      <c r="AA286">
        <f t="shared" si="24"/>
        <v>0</v>
      </c>
      <c r="AB286">
        <f t="shared" si="25"/>
        <v>0</v>
      </c>
      <c r="AC286">
        <f t="shared" si="25"/>
        <v>0</v>
      </c>
      <c r="AD286">
        <f t="shared" si="25"/>
        <v>0</v>
      </c>
      <c r="AE286">
        <f t="shared" si="25"/>
        <v>0</v>
      </c>
    </row>
    <row r="287" spans="13:31" x14ac:dyDescent="0.25">
      <c r="M287">
        <f t="shared" si="24"/>
        <v>0</v>
      </c>
      <c r="N287">
        <f t="shared" si="24"/>
        <v>0</v>
      </c>
      <c r="O287">
        <f t="shared" si="24"/>
        <v>0</v>
      </c>
      <c r="P287">
        <f t="shared" si="24"/>
        <v>0</v>
      </c>
      <c r="Q287">
        <f t="shared" si="24"/>
        <v>0</v>
      </c>
      <c r="R287">
        <f t="shared" si="24"/>
        <v>0</v>
      </c>
      <c r="S287">
        <f t="shared" si="24"/>
        <v>0</v>
      </c>
      <c r="T287">
        <f t="shared" si="24"/>
        <v>0</v>
      </c>
      <c r="U287">
        <f t="shared" si="24"/>
        <v>0</v>
      </c>
      <c r="V287">
        <f t="shared" si="24"/>
        <v>0</v>
      </c>
      <c r="W287">
        <f t="shared" si="24"/>
        <v>0</v>
      </c>
      <c r="X287">
        <f t="shared" si="24"/>
        <v>0</v>
      </c>
      <c r="Y287">
        <f t="shared" si="24"/>
        <v>0</v>
      </c>
      <c r="Z287">
        <f t="shared" si="24"/>
        <v>0</v>
      </c>
      <c r="AA287">
        <f t="shared" ref="AA287" si="26">IF($D287=AA$1,$E287,0)</f>
        <v>0</v>
      </c>
      <c r="AB287">
        <f t="shared" si="25"/>
        <v>0</v>
      </c>
      <c r="AC287">
        <f t="shared" si="25"/>
        <v>0</v>
      </c>
      <c r="AD287">
        <f t="shared" si="25"/>
        <v>0</v>
      </c>
      <c r="AE287">
        <f t="shared" si="25"/>
        <v>0</v>
      </c>
    </row>
    <row r="288" spans="13:31" x14ac:dyDescent="0.25">
      <c r="M288">
        <f t="shared" ref="M288:AA304" si="27">IF($D288=M$1,$E288,0)</f>
        <v>0</v>
      </c>
      <c r="N288">
        <f t="shared" si="27"/>
        <v>0</v>
      </c>
      <c r="O288">
        <f t="shared" si="27"/>
        <v>0</v>
      </c>
      <c r="P288">
        <f t="shared" si="27"/>
        <v>0</v>
      </c>
      <c r="Q288">
        <f t="shared" si="27"/>
        <v>0</v>
      </c>
      <c r="R288">
        <f t="shared" si="27"/>
        <v>0</v>
      </c>
      <c r="S288">
        <f t="shared" si="27"/>
        <v>0</v>
      </c>
      <c r="T288">
        <f t="shared" si="27"/>
        <v>0</v>
      </c>
      <c r="U288">
        <f t="shared" si="27"/>
        <v>0</v>
      </c>
      <c r="V288">
        <f t="shared" si="27"/>
        <v>0</v>
      </c>
      <c r="W288">
        <f t="shared" si="27"/>
        <v>0</v>
      </c>
      <c r="X288">
        <f t="shared" si="27"/>
        <v>0</v>
      </c>
      <c r="Y288">
        <f t="shared" si="27"/>
        <v>0</v>
      </c>
      <c r="Z288">
        <f t="shared" si="27"/>
        <v>0</v>
      </c>
      <c r="AA288">
        <f t="shared" si="27"/>
        <v>0</v>
      </c>
      <c r="AB288">
        <f t="shared" si="25"/>
        <v>0</v>
      </c>
      <c r="AC288">
        <f t="shared" si="25"/>
        <v>0</v>
      </c>
      <c r="AD288">
        <f t="shared" si="25"/>
        <v>0</v>
      </c>
      <c r="AE288">
        <f t="shared" si="25"/>
        <v>0</v>
      </c>
    </row>
    <row r="289" spans="13:31" x14ac:dyDescent="0.25">
      <c r="M289">
        <f t="shared" si="27"/>
        <v>0</v>
      </c>
      <c r="N289">
        <f t="shared" si="27"/>
        <v>0</v>
      </c>
      <c r="O289">
        <f t="shared" si="27"/>
        <v>0</v>
      </c>
      <c r="P289">
        <f t="shared" si="27"/>
        <v>0</v>
      </c>
      <c r="Q289">
        <f t="shared" si="27"/>
        <v>0</v>
      </c>
      <c r="R289">
        <f t="shared" si="27"/>
        <v>0</v>
      </c>
      <c r="S289">
        <f t="shared" si="27"/>
        <v>0</v>
      </c>
      <c r="T289">
        <f t="shared" si="27"/>
        <v>0</v>
      </c>
      <c r="U289">
        <f t="shared" si="27"/>
        <v>0</v>
      </c>
      <c r="V289">
        <f t="shared" si="27"/>
        <v>0</v>
      </c>
      <c r="W289">
        <f t="shared" si="27"/>
        <v>0</v>
      </c>
      <c r="X289">
        <f t="shared" si="27"/>
        <v>0</v>
      </c>
      <c r="Y289">
        <f t="shared" si="27"/>
        <v>0</v>
      </c>
      <c r="Z289">
        <f t="shared" si="27"/>
        <v>0</v>
      </c>
      <c r="AA289">
        <f t="shared" si="27"/>
        <v>0</v>
      </c>
      <c r="AB289">
        <f t="shared" si="25"/>
        <v>0</v>
      </c>
      <c r="AC289">
        <f t="shared" si="25"/>
        <v>0</v>
      </c>
      <c r="AD289">
        <f t="shared" si="25"/>
        <v>0</v>
      </c>
      <c r="AE289">
        <f t="shared" si="25"/>
        <v>0</v>
      </c>
    </row>
    <row r="290" spans="13:31" x14ac:dyDescent="0.25">
      <c r="M290">
        <f t="shared" si="27"/>
        <v>0</v>
      </c>
      <c r="N290">
        <f t="shared" si="27"/>
        <v>0</v>
      </c>
      <c r="O290">
        <f t="shared" si="27"/>
        <v>0</v>
      </c>
      <c r="P290">
        <f t="shared" si="27"/>
        <v>0</v>
      </c>
      <c r="Q290">
        <f t="shared" si="27"/>
        <v>0</v>
      </c>
      <c r="R290">
        <f t="shared" si="27"/>
        <v>0</v>
      </c>
      <c r="S290">
        <f t="shared" si="27"/>
        <v>0</v>
      </c>
      <c r="T290">
        <f t="shared" si="27"/>
        <v>0</v>
      </c>
      <c r="U290">
        <f t="shared" si="27"/>
        <v>0</v>
      </c>
      <c r="V290">
        <f t="shared" si="27"/>
        <v>0</v>
      </c>
      <c r="W290">
        <f t="shared" si="27"/>
        <v>0</v>
      </c>
      <c r="X290">
        <f t="shared" si="27"/>
        <v>0</v>
      </c>
      <c r="Y290">
        <f t="shared" si="27"/>
        <v>0</v>
      </c>
      <c r="Z290">
        <f t="shared" si="27"/>
        <v>0</v>
      </c>
      <c r="AA290">
        <f t="shared" si="27"/>
        <v>0</v>
      </c>
      <c r="AB290">
        <f t="shared" si="25"/>
        <v>0</v>
      </c>
      <c r="AC290">
        <f t="shared" si="25"/>
        <v>0</v>
      </c>
      <c r="AD290">
        <f t="shared" si="25"/>
        <v>0</v>
      </c>
      <c r="AE290">
        <f t="shared" si="25"/>
        <v>0</v>
      </c>
    </row>
    <row r="291" spans="13:31" x14ac:dyDescent="0.25">
      <c r="M291">
        <f t="shared" si="27"/>
        <v>0</v>
      </c>
      <c r="N291">
        <f t="shared" si="27"/>
        <v>0</v>
      </c>
      <c r="O291">
        <f t="shared" si="27"/>
        <v>0</v>
      </c>
      <c r="P291">
        <f t="shared" si="27"/>
        <v>0</v>
      </c>
      <c r="Q291">
        <f t="shared" si="27"/>
        <v>0</v>
      </c>
      <c r="R291">
        <f t="shared" si="27"/>
        <v>0</v>
      </c>
      <c r="S291">
        <f t="shared" si="27"/>
        <v>0</v>
      </c>
      <c r="T291">
        <f t="shared" si="27"/>
        <v>0</v>
      </c>
      <c r="U291">
        <f t="shared" si="27"/>
        <v>0</v>
      </c>
      <c r="V291">
        <f t="shared" si="27"/>
        <v>0</v>
      </c>
      <c r="W291">
        <f t="shared" si="27"/>
        <v>0</v>
      </c>
      <c r="X291">
        <f t="shared" si="27"/>
        <v>0</v>
      </c>
      <c r="Y291">
        <f t="shared" si="27"/>
        <v>0</v>
      </c>
      <c r="Z291">
        <f t="shared" si="27"/>
        <v>0</v>
      </c>
      <c r="AA291">
        <f t="shared" si="27"/>
        <v>0</v>
      </c>
      <c r="AB291">
        <f t="shared" si="25"/>
        <v>0</v>
      </c>
      <c r="AC291">
        <f t="shared" si="25"/>
        <v>0</v>
      </c>
      <c r="AD291">
        <f t="shared" si="25"/>
        <v>0</v>
      </c>
      <c r="AE291">
        <f t="shared" si="25"/>
        <v>0</v>
      </c>
    </row>
    <row r="292" spans="13:31" x14ac:dyDescent="0.25">
      <c r="M292">
        <f t="shared" si="27"/>
        <v>0</v>
      </c>
      <c r="N292">
        <f t="shared" si="27"/>
        <v>0</v>
      </c>
      <c r="O292">
        <f t="shared" si="27"/>
        <v>0</v>
      </c>
      <c r="P292">
        <f t="shared" si="27"/>
        <v>0</v>
      </c>
      <c r="Q292">
        <f t="shared" si="27"/>
        <v>0</v>
      </c>
      <c r="R292">
        <f t="shared" si="27"/>
        <v>0</v>
      </c>
      <c r="S292">
        <f t="shared" si="27"/>
        <v>0</v>
      </c>
      <c r="T292">
        <f t="shared" si="27"/>
        <v>0</v>
      </c>
      <c r="U292">
        <f t="shared" si="27"/>
        <v>0</v>
      </c>
      <c r="V292">
        <f t="shared" si="27"/>
        <v>0</v>
      </c>
      <c r="W292">
        <f t="shared" si="27"/>
        <v>0</v>
      </c>
      <c r="X292">
        <f t="shared" si="27"/>
        <v>0</v>
      </c>
      <c r="Y292">
        <f t="shared" si="27"/>
        <v>0</v>
      </c>
      <c r="Z292">
        <f t="shared" si="27"/>
        <v>0</v>
      </c>
      <c r="AA292">
        <f t="shared" si="27"/>
        <v>0</v>
      </c>
      <c r="AB292">
        <f t="shared" si="25"/>
        <v>0</v>
      </c>
      <c r="AC292">
        <f t="shared" si="25"/>
        <v>0</v>
      </c>
      <c r="AD292">
        <f t="shared" si="25"/>
        <v>0</v>
      </c>
      <c r="AE292">
        <f t="shared" si="25"/>
        <v>0</v>
      </c>
    </row>
    <row r="293" spans="13:31" x14ac:dyDescent="0.25">
      <c r="M293">
        <f t="shared" si="27"/>
        <v>0</v>
      </c>
      <c r="N293">
        <f t="shared" si="27"/>
        <v>0</v>
      </c>
      <c r="O293">
        <f t="shared" si="27"/>
        <v>0</v>
      </c>
      <c r="P293">
        <f t="shared" si="27"/>
        <v>0</v>
      </c>
      <c r="Q293">
        <f t="shared" si="27"/>
        <v>0</v>
      </c>
      <c r="R293">
        <f t="shared" si="27"/>
        <v>0</v>
      </c>
      <c r="S293">
        <f t="shared" si="27"/>
        <v>0</v>
      </c>
      <c r="T293">
        <f t="shared" si="27"/>
        <v>0</v>
      </c>
      <c r="U293">
        <f t="shared" si="27"/>
        <v>0</v>
      </c>
      <c r="V293">
        <f t="shared" si="27"/>
        <v>0</v>
      </c>
      <c r="W293">
        <f t="shared" si="27"/>
        <v>0</v>
      </c>
      <c r="X293">
        <f t="shared" si="27"/>
        <v>0</v>
      </c>
      <c r="Y293">
        <f t="shared" si="27"/>
        <v>0</v>
      </c>
      <c r="Z293">
        <f t="shared" si="27"/>
        <v>0</v>
      </c>
      <c r="AA293">
        <f t="shared" si="27"/>
        <v>0</v>
      </c>
      <c r="AB293">
        <f t="shared" si="25"/>
        <v>0</v>
      </c>
      <c r="AC293">
        <f t="shared" si="25"/>
        <v>0</v>
      </c>
      <c r="AD293">
        <f t="shared" si="25"/>
        <v>0</v>
      </c>
      <c r="AE293">
        <f t="shared" si="25"/>
        <v>0</v>
      </c>
    </row>
    <row r="294" spans="13:31" x14ac:dyDescent="0.25">
      <c r="M294">
        <f t="shared" si="27"/>
        <v>0</v>
      </c>
      <c r="N294">
        <f t="shared" si="27"/>
        <v>0</v>
      </c>
      <c r="O294">
        <f t="shared" si="27"/>
        <v>0</v>
      </c>
      <c r="P294">
        <f t="shared" si="27"/>
        <v>0</v>
      </c>
      <c r="Q294">
        <f t="shared" si="27"/>
        <v>0</v>
      </c>
      <c r="R294">
        <f t="shared" si="27"/>
        <v>0</v>
      </c>
      <c r="S294">
        <f t="shared" si="27"/>
        <v>0</v>
      </c>
      <c r="T294">
        <f t="shared" si="27"/>
        <v>0</v>
      </c>
      <c r="U294">
        <f t="shared" si="27"/>
        <v>0</v>
      </c>
      <c r="V294">
        <f t="shared" si="27"/>
        <v>0</v>
      </c>
      <c r="W294">
        <f t="shared" si="27"/>
        <v>0</v>
      </c>
      <c r="X294">
        <f t="shared" si="27"/>
        <v>0</v>
      </c>
      <c r="Y294">
        <f t="shared" si="27"/>
        <v>0</v>
      </c>
      <c r="Z294">
        <f t="shared" si="27"/>
        <v>0</v>
      </c>
      <c r="AA294">
        <f t="shared" si="27"/>
        <v>0</v>
      </c>
      <c r="AB294">
        <f t="shared" si="25"/>
        <v>0</v>
      </c>
      <c r="AC294">
        <f t="shared" si="25"/>
        <v>0</v>
      </c>
      <c r="AD294">
        <f t="shared" si="25"/>
        <v>0</v>
      </c>
      <c r="AE294">
        <f t="shared" si="25"/>
        <v>0</v>
      </c>
    </row>
    <row r="295" spans="13:31" x14ac:dyDescent="0.25">
      <c r="M295">
        <f t="shared" si="27"/>
        <v>0</v>
      </c>
      <c r="N295">
        <f t="shared" si="27"/>
        <v>0</v>
      </c>
      <c r="O295">
        <f t="shared" si="27"/>
        <v>0</v>
      </c>
      <c r="P295">
        <f t="shared" si="27"/>
        <v>0</v>
      </c>
      <c r="Q295">
        <f t="shared" si="27"/>
        <v>0</v>
      </c>
      <c r="R295">
        <f t="shared" si="27"/>
        <v>0</v>
      </c>
      <c r="S295">
        <f t="shared" si="27"/>
        <v>0</v>
      </c>
      <c r="T295">
        <f t="shared" si="27"/>
        <v>0</v>
      </c>
      <c r="U295">
        <f t="shared" si="27"/>
        <v>0</v>
      </c>
      <c r="V295">
        <f t="shared" si="27"/>
        <v>0</v>
      </c>
      <c r="W295">
        <f t="shared" si="27"/>
        <v>0</v>
      </c>
      <c r="X295">
        <f t="shared" si="27"/>
        <v>0</v>
      </c>
      <c r="Y295">
        <f t="shared" si="27"/>
        <v>0</v>
      </c>
      <c r="Z295">
        <f t="shared" si="27"/>
        <v>0</v>
      </c>
      <c r="AA295">
        <f t="shared" si="27"/>
        <v>0</v>
      </c>
      <c r="AB295">
        <f t="shared" si="25"/>
        <v>0</v>
      </c>
      <c r="AC295">
        <f t="shared" si="25"/>
        <v>0</v>
      </c>
      <c r="AD295">
        <f t="shared" si="25"/>
        <v>0</v>
      </c>
      <c r="AE295">
        <f t="shared" si="25"/>
        <v>0</v>
      </c>
    </row>
    <row r="296" spans="13:31" x14ac:dyDescent="0.25">
      <c r="M296">
        <f t="shared" si="27"/>
        <v>0</v>
      </c>
      <c r="N296">
        <f t="shared" si="27"/>
        <v>0</v>
      </c>
      <c r="O296">
        <f t="shared" si="27"/>
        <v>0</v>
      </c>
      <c r="P296">
        <f t="shared" si="27"/>
        <v>0</v>
      </c>
      <c r="Q296">
        <f t="shared" si="27"/>
        <v>0</v>
      </c>
      <c r="R296">
        <f t="shared" si="27"/>
        <v>0</v>
      </c>
      <c r="S296">
        <f t="shared" si="27"/>
        <v>0</v>
      </c>
      <c r="T296">
        <f t="shared" si="27"/>
        <v>0</v>
      </c>
      <c r="U296">
        <f t="shared" si="27"/>
        <v>0</v>
      </c>
      <c r="V296">
        <f t="shared" si="27"/>
        <v>0</v>
      </c>
      <c r="W296">
        <f t="shared" si="27"/>
        <v>0</v>
      </c>
      <c r="X296">
        <f t="shared" si="27"/>
        <v>0</v>
      </c>
      <c r="Y296">
        <f t="shared" si="27"/>
        <v>0</v>
      </c>
      <c r="Z296">
        <f t="shared" si="27"/>
        <v>0</v>
      </c>
      <c r="AA296">
        <f t="shared" si="27"/>
        <v>0</v>
      </c>
      <c r="AB296">
        <f t="shared" si="25"/>
        <v>0</v>
      </c>
      <c r="AC296">
        <f t="shared" si="25"/>
        <v>0</v>
      </c>
      <c r="AD296">
        <f t="shared" si="25"/>
        <v>0</v>
      </c>
      <c r="AE296">
        <f t="shared" si="25"/>
        <v>0</v>
      </c>
    </row>
    <row r="297" spans="13:31" x14ac:dyDescent="0.25">
      <c r="M297">
        <f t="shared" si="27"/>
        <v>0</v>
      </c>
      <c r="N297">
        <f t="shared" si="27"/>
        <v>0</v>
      </c>
      <c r="O297">
        <f t="shared" si="27"/>
        <v>0</v>
      </c>
      <c r="P297">
        <f t="shared" si="27"/>
        <v>0</v>
      </c>
      <c r="Q297">
        <f t="shared" si="27"/>
        <v>0</v>
      </c>
      <c r="R297">
        <f t="shared" si="27"/>
        <v>0</v>
      </c>
      <c r="S297">
        <f t="shared" si="27"/>
        <v>0</v>
      </c>
      <c r="T297">
        <f t="shared" si="27"/>
        <v>0</v>
      </c>
      <c r="U297">
        <f t="shared" si="27"/>
        <v>0</v>
      </c>
      <c r="V297">
        <f t="shared" si="27"/>
        <v>0</v>
      </c>
      <c r="W297">
        <f t="shared" si="27"/>
        <v>0</v>
      </c>
      <c r="X297">
        <f t="shared" si="27"/>
        <v>0</v>
      </c>
      <c r="Y297">
        <f t="shared" si="27"/>
        <v>0</v>
      </c>
      <c r="Z297">
        <f t="shared" si="27"/>
        <v>0</v>
      </c>
      <c r="AA297">
        <f t="shared" si="27"/>
        <v>0</v>
      </c>
      <c r="AB297">
        <f t="shared" si="25"/>
        <v>0</v>
      </c>
      <c r="AC297">
        <f t="shared" si="25"/>
        <v>0</v>
      </c>
      <c r="AD297">
        <f t="shared" si="25"/>
        <v>0</v>
      </c>
      <c r="AE297">
        <f t="shared" si="25"/>
        <v>0</v>
      </c>
    </row>
    <row r="298" spans="13:31" x14ac:dyDescent="0.25">
      <c r="M298">
        <f t="shared" si="27"/>
        <v>0</v>
      </c>
      <c r="N298">
        <f t="shared" si="27"/>
        <v>0</v>
      </c>
      <c r="O298">
        <f t="shared" si="27"/>
        <v>0</v>
      </c>
      <c r="P298">
        <f t="shared" si="27"/>
        <v>0</v>
      </c>
      <c r="Q298">
        <f t="shared" si="27"/>
        <v>0</v>
      </c>
      <c r="R298">
        <f t="shared" si="27"/>
        <v>0</v>
      </c>
      <c r="S298">
        <f t="shared" si="27"/>
        <v>0</v>
      </c>
      <c r="T298">
        <f t="shared" si="27"/>
        <v>0</v>
      </c>
      <c r="U298">
        <f t="shared" si="27"/>
        <v>0</v>
      </c>
      <c r="V298">
        <f t="shared" si="27"/>
        <v>0</v>
      </c>
      <c r="W298">
        <f t="shared" si="27"/>
        <v>0</v>
      </c>
      <c r="X298">
        <f t="shared" si="27"/>
        <v>0</v>
      </c>
      <c r="Y298">
        <f t="shared" si="27"/>
        <v>0</v>
      </c>
      <c r="Z298">
        <f t="shared" si="27"/>
        <v>0</v>
      </c>
      <c r="AA298">
        <f t="shared" si="27"/>
        <v>0</v>
      </c>
      <c r="AB298">
        <f t="shared" si="25"/>
        <v>0</v>
      </c>
      <c r="AC298">
        <f t="shared" si="25"/>
        <v>0</v>
      </c>
      <c r="AD298">
        <f t="shared" si="25"/>
        <v>0</v>
      </c>
      <c r="AE298">
        <f t="shared" si="25"/>
        <v>0</v>
      </c>
    </row>
    <row r="299" spans="13:31" x14ac:dyDescent="0.25">
      <c r="M299">
        <f t="shared" si="27"/>
        <v>0</v>
      </c>
      <c r="N299">
        <f t="shared" si="27"/>
        <v>0</v>
      </c>
      <c r="O299">
        <f t="shared" si="27"/>
        <v>0</v>
      </c>
      <c r="P299">
        <f t="shared" si="27"/>
        <v>0</v>
      </c>
      <c r="Q299">
        <f t="shared" si="27"/>
        <v>0</v>
      </c>
      <c r="R299">
        <f t="shared" si="27"/>
        <v>0</v>
      </c>
      <c r="S299">
        <f t="shared" si="27"/>
        <v>0</v>
      </c>
      <c r="T299">
        <f t="shared" si="27"/>
        <v>0</v>
      </c>
      <c r="U299">
        <f t="shared" si="27"/>
        <v>0</v>
      </c>
      <c r="V299">
        <f t="shared" si="27"/>
        <v>0</v>
      </c>
      <c r="W299">
        <f t="shared" si="27"/>
        <v>0</v>
      </c>
      <c r="X299">
        <f t="shared" si="27"/>
        <v>0</v>
      </c>
      <c r="Y299">
        <f t="shared" si="27"/>
        <v>0</v>
      </c>
      <c r="Z299">
        <f t="shared" si="27"/>
        <v>0</v>
      </c>
      <c r="AA299">
        <f t="shared" si="27"/>
        <v>0</v>
      </c>
      <c r="AB299">
        <f t="shared" si="25"/>
        <v>0</v>
      </c>
      <c r="AC299">
        <f t="shared" si="25"/>
        <v>0</v>
      </c>
      <c r="AD299">
        <f t="shared" si="25"/>
        <v>0</v>
      </c>
      <c r="AE299">
        <f t="shared" si="25"/>
        <v>0</v>
      </c>
    </row>
    <row r="300" spans="13:31" x14ac:dyDescent="0.25">
      <c r="M300">
        <f t="shared" si="27"/>
        <v>0</v>
      </c>
      <c r="N300">
        <f t="shared" si="27"/>
        <v>0</v>
      </c>
      <c r="O300">
        <f t="shared" si="27"/>
        <v>0</v>
      </c>
      <c r="P300">
        <f t="shared" si="27"/>
        <v>0</v>
      </c>
      <c r="Q300">
        <f t="shared" si="27"/>
        <v>0</v>
      </c>
      <c r="R300">
        <f t="shared" si="27"/>
        <v>0</v>
      </c>
      <c r="S300">
        <f t="shared" si="27"/>
        <v>0</v>
      </c>
      <c r="T300">
        <f t="shared" si="27"/>
        <v>0</v>
      </c>
      <c r="U300">
        <f t="shared" si="27"/>
        <v>0</v>
      </c>
      <c r="V300">
        <f t="shared" si="27"/>
        <v>0</v>
      </c>
      <c r="W300">
        <f t="shared" si="27"/>
        <v>0</v>
      </c>
      <c r="X300">
        <f t="shared" si="27"/>
        <v>0</v>
      </c>
      <c r="Y300">
        <f t="shared" si="27"/>
        <v>0</v>
      </c>
      <c r="Z300">
        <f t="shared" si="27"/>
        <v>0</v>
      </c>
      <c r="AA300">
        <f t="shared" si="27"/>
        <v>0</v>
      </c>
      <c r="AB300">
        <f t="shared" si="25"/>
        <v>0</v>
      </c>
      <c r="AC300">
        <f t="shared" si="25"/>
        <v>0</v>
      </c>
      <c r="AD300">
        <f t="shared" si="25"/>
        <v>0</v>
      </c>
      <c r="AE300">
        <f t="shared" si="25"/>
        <v>0</v>
      </c>
    </row>
    <row r="301" spans="13:31" x14ac:dyDescent="0.25">
      <c r="M301">
        <f t="shared" si="27"/>
        <v>0</v>
      </c>
      <c r="N301">
        <f t="shared" si="27"/>
        <v>0</v>
      </c>
      <c r="O301">
        <f t="shared" si="27"/>
        <v>0</v>
      </c>
      <c r="P301">
        <f t="shared" si="27"/>
        <v>0</v>
      </c>
      <c r="Q301">
        <f t="shared" si="27"/>
        <v>0</v>
      </c>
      <c r="R301">
        <f t="shared" si="27"/>
        <v>0</v>
      </c>
      <c r="S301">
        <f t="shared" si="27"/>
        <v>0</v>
      </c>
      <c r="T301">
        <f t="shared" si="27"/>
        <v>0</v>
      </c>
      <c r="U301">
        <f t="shared" si="27"/>
        <v>0</v>
      </c>
      <c r="V301">
        <f t="shared" si="27"/>
        <v>0</v>
      </c>
      <c r="W301">
        <f t="shared" si="27"/>
        <v>0</v>
      </c>
      <c r="X301">
        <f t="shared" si="27"/>
        <v>0</v>
      </c>
      <c r="Y301">
        <f t="shared" si="27"/>
        <v>0</v>
      </c>
      <c r="Z301">
        <f t="shared" si="27"/>
        <v>0</v>
      </c>
      <c r="AA301">
        <f t="shared" si="27"/>
        <v>0</v>
      </c>
      <c r="AB301">
        <f t="shared" si="25"/>
        <v>0</v>
      </c>
      <c r="AC301">
        <f t="shared" si="25"/>
        <v>0</v>
      </c>
      <c r="AD301">
        <f t="shared" si="25"/>
        <v>0</v>
      </c>
      <c r="AE301">
        <f t="shared" si="25"/>
        <v>0</v>
      </c>
    </row>
    <row r="302" spans="13:31" x14ac:dyDescent="0.25">
      <c r="M302">
        <f t="shared" si="27"/>
        <v>0</v>
      </c>
      <c r="N302">
        <f t="shared" si="27"/>
        <v>0</v>
      </c>
      <c r="O302">
        <f t="shared" si="27"/>
        <v>0</v>
      </c>
      <c r="P302">
        <f t="shared" si="27"/>
        <v>0</v>
      </c>
      <c r="Q302">
        <f t="shared" si="27"/>
        <v>0</v>
      </c>
      <c r="R302">
        <f t="shared" si="27"/>
        <v>0</v>
      </c>
      <c r="S302">
        <f t="shared" si="27"/>
        <v>0</v>
      </c>
      <c r="T302">
        <f t="shared" si="27"/>
        <v>0</v>
      </c>
      <c r="U302">
        <f t="shared" si="27"/>
        <v>0</v>
      </c>
      <c r="V302">
        <f t="shared" si="27"/>
        <v>0</v>
      </c>
      <c r="W302">
        <f t="shared" si="27"/>
        <v>0</v>
      </c>
      <c r="X302">
        <f t="shared" si="27"/>
        <v>0</v>
      </c>
      <c r="Y302">
        <f t="shared" si="27"/>
        <v>0</v>
      </c>
      <c r="Z302">
        <f t="shared" si="27"/>
        <v>0</v>
      </c>
      <c r="AA302">
        <f t="shared" si="27"/>
        <v>0</v>
      </c>
      <c r="AB302">
        <f t="shared" si="25"/>
        <v>0</v>
      </c>
      <c r="AC302">
        <f t="shared" si="25"/>
        <v>0</v>
      </c>
      <c r="AD302">
        <f t="shared" si="25"/>
        <v>0</v>
      </c>
      <c r="AE302">
        <f t="shared" si="25"/>
        <v>0</v>
      </c>
    </row>
    <row r="303" spans="13:31" x14ac:dyDescent="0.25">
      <c r="M303">
        <f t="shared" si="27"/>
        <v>0</v>
      </c>
      <c r="N303">
        <f t="shared" si="27"/>
        <v>0</v>
      </c>
      <c r="O303">
        <f t="shared" si="27"/>
        <v>0</v>
      </c>
      <c r="P303">
        <f t="shared" si="27"/>
        <v>0</v>
      </c>
      <c r="Q303">
        <f t="shared" si="27"/>
        <v>0</v>
      </c>
      <c r="R303">
        <f t="shared" si="27"/>
        <v>0</v>
      </c>
      <c r="S303">
        <f t="shared" si="27"/>
        <v>0</v>
      </c>
      <c r="T303">
        <f t="shared" si="27"/>
        <v>0</v>
      </c>
      <c r="U303">
        <f t="shared" si="27"/>
        <v>0</v>
      </c>
      <c r="V303">
        <f t="shared" si="27"/>
        <v>0</v>
      </c>
      <c r="W303">
        <f t="shared" si="27"/>
        <v>0</v>
      </c>
      <c r="X303">
        <f t="shared" si="27"/>
        <v>0</v>
      </c>
      <c r="Y303">
        <f t="shared" si="27"/>
        <v>0</v>
      </c>
      <c r="Z303">
        <f t="shared" si="27"/>
        <v>0</v>
      </c>
      <c r="AA303">
        <f t="shared" si="27"/>
        <v>0</v>
      </c>
      <c r="AB303">
        <f t="shared" si="25"/>
        <v>0</v>
      </c>
      <c r="AC303">
        <f t="shared" si="25"/>
        <v>0</v>
      </c>
      <c r="AD303">
        <f t="shared" si="25"/>
        <v>0</v>
      </c>
      <c r="AE303">
        <f t="shared" si="25"/>
        <v>0</v>
      </c>
    </row>
    <row r="304" spans="13:31" x14ac:dyDescent="0.25">
      <c r="M304">
        <f t="shared" si="27"/>
        <v>0</v>
      </c>
      <c r="N304">
        <f t="shared" si="27"/>
        <v>0</v>
      </c>
      <c r="O304">
        <f t="shared" si="27"/>
        <v>0</v>
      </c>
      <c r="P304">
        <f t="shared" si="27"/>
        <v>0</v>
      </c>
      <c r="Q304">
        <f t="shared" si="27"/>
        <v>0</v>
      </c>
      <c r="R304">
        <f t="shared" si="27"/>
        <v>0</v>
      </c>
      <c r="S304">
        <f t="shared" si="27"/>
        <v>0</v>
      </c>
      <c r="T304">
        <f t="shared" si="27"/>
        <v>0</v>
      </c>
      <c r="U304">
        <f t="shared" si="27"/>
        <v>0</v>
      </c>
      <c r="V304">
        <f t="shared" si="27"/>
        <v>0</v>
      </c>
      <c r="W304">
        <f t="shared" si="27"/>
        <v>0</v>
      </c>
      <c r="X304">
        <f t="shared" si="27"/>
        <v>0</v>
      </c>
      <c r="Y304">
        <f t="shared" si="27"/>
        <v>0</v>
      </c>
      <c r="Z304">
        <f t="shared" si="27"/>
        <v>0</v>
      </c>
      <c r="AA304">
        <f t="shared" si="27"/>
        <v>0</v>
      </c>
      <c r="AB304">
        <f t="shared" si="25"/>
        <v>0</v>
      </c>
      <c r="AC304">
        <f t="shared" si="25"/>
        <v>0</v>
      </c>
      <c r="AD304">
        <f t="shared" si="25"/>
        <v>0</v>
      </c>
      <c r="AE304">
        <f t="shared" si="25"/>
        <v>0</v>
      </c>
    </row>
    <row r="305" spans="13:31" x14ac:dyDescent="0.25">
      <c r="M305">
        <f t="shared" ref="M305:AA321" si="28">IF($D305=M$1,$E305,0)</f>
        <v>0</v>
      </c>
      <c r="N305">
        <f t="shared" si="28"/>
        <v>0</v>
      </c>
      <c r="O305">
        <f t="shared" si="28"/>
        <v>0</v>
      </c>
      <c r="P305">
        <f t="shared" si="28"/>
        <v>0</v>
      </c>
      <c r="Q305">
        <f t="shared" si="28"/>
        <v>0</v>
      </c>
      <c r="R305">
        <f t="shared" si="28"/>
        <v>0</v>
      </c>
      <c r="S305">
        <f t="shared" si="28"/>
        <v>0</v>
      </c>
      <c r="T305">
        <f t="shared" si="28"/>
        <v>0</v>
      </c>
      <c r="U305">
        <f t="shared" si="28"/>
        <v>0</v>
      </c>
      <c r="V305">
        <f t="shared" si="28"/>
        <v>0</v>
      </c>
      <c r="W305">
        <f t="shared" si="28"/>
        <v>0</v>
      </c>
      <c r="X305">
        <f t="shared" si="28"/>
        <v>0</v>
      </c>
      <c r="Y305">
        <f t="shared" si="28"/>
        <v>0</v>
      </c>
      <c r="Z305">
        <f t="shared" si="28"/>
        <v>0</v>
      </c>
      <c r="AA305">
        <f t="shared" si="28"/>
        <v>0</v>
      </c>
      <c r="AB305">
        <f t="shared" si="25"/>
        <v>0</v>
      </c>
      <c r="AC305">
        <f t="shared" si="25"/>
        <v>0</v>
      </c>
      <c r="AD305">
        <f t="shared" si="25"/>
        <v>0</v>
      </c>
      <c r="AE305">
        <f t="shared" si="25"/>
        <v>0</v>
      </c>
    </row>
    <row r="306" spans="13:31" x14ac:dyDescent="0.25">
      <c r="M306">
        <f t="shared" si="28"/>
        <v>0</v>
      </c>
      <c r="N306">
        <f t="shared" si="28"/>
        <v>0</v>
      </c>
      <c r="O306">
        <f t="shared" si="28"/>
        <v>0</v>
      </c>
      <c r="P306">
        <f t="shared" si="28"/>
        <v>0</v>
      </c>
      <c r="Q306">
        <f t="shared" si="28"/>
        <v>0</v>
      </c>
      <c r="R306">
        <f t="shared" si="28"/>
        <v>0</v>
      </c>
      <c r="S306">
        <f t="shared" si="28"/>
        <v>0</v>
      </c>
      <c r="T306">
        <f t="shared" si="28"/>
        <v>0</v>
      </c>
      <c r="U306">
        <f t="shared" si="28"/>
        <v>0</v>
      </c>
      <c r="V306">
        <f t="shared" si="28"/>
        <v>0</v>
      </c>
      <c r="W306">
        <f t="shared" si="28"/>
        <v>0</v>
      </c>
      <c r="X306">
        <f t="shared" si="28"/>
        <v>0</v>
      </c>
      <c r="Y306">
        <f t="shared" si="28"/>
        <v>0</v>
      </c>
      <c r="Z306">
        <f t="shared" si="28"/>
        <v>0</v>
      </c>
      <c r="AA306">
        <f t="shared" si="28"/>
        <v>0</v>
      </c>
      <c r="AB306">
        <f t="shared" si="25"/>
        <v>0</v>
      </c>
      <c r="AC306">
        <f t="shared" si="25"/>
        <v>0</v>
      </c>
      <c r="AD306">
        <f t="shared" si="25"/>
        <v>0</v>
      </c>
      <c r="AE306">
        <f t="shared" si="25"/>
        <v>0</v>
      </c>
    </row>
    <row r="307" spans="13:31" x14ac:dyDescent="0.25">
      <c r="M307">
        <f t="shared" si="28"/>
        <v>0</v>
      </c>
      <c r="N307">
        <f t="shared" si="28"/>
        <v>0</v>
      </c>
      <c r="O307">
        <f t="shared" si="28"/>
        <v>0</v>
      </c>
      <c r="P307">
        <f t="shared" si="28"/>
        <v>0</v>
      </c>
      <c r="Q307">
        <f t="shared" si="28"/>
        <v>0</v>
      </c>
      <c r="R307">
        <f t="shared" si="28"/>
        <v>0</v>
      </c>
      <c r="S307">
        <f t="shared" si="28"/>
        <v>0</v>
      </c>
      <c r="T307">
        <f t="shared" si="28"/>
        <v>0</v>
      </c>
      <c r="U307">
        <f t="shared" si="28"/>
        <v>0</v>
      </c>
      <c r="V307">
        <f t="shared" si="28"/>
        <v>0</v>
      </c>
      <c r="W307">
        <f t="shared" si="28"/>
        <v>0</v>
      </c>
      <c r="X307">
        <f t="shared" si="28"/>
        <v>0</v>
      </c>
      <c r="Y307">
        <f t="shared" si="28"/>
        <v>0</v>
      </c>
      <c r="Z307">
        <f t="shared" si="28"/>
        <v>0</v>
      </c>
      <c r="AA307">
        <f t="shared" si="28"/>
        <v>0</v>
      </c>
      <c r="AB307">
        <f t="shared" si="25"/>
        <v>0</v>
      </c>
      <c r="AC307">
        <f t="shared" si="25"/>
        <v>0</v>
      </c>
      <c r="AD307">
        <f t="shared" si="25"/>
        <v>0</v>
      </c>
      <c r="AE307">
        <f t="shared" si="25"/>
        <v>0</v>
      </c>
    </row>
    <row r="308" spans="13:31" x14ac:dyDescent="0.25">
      <c r="M308">
        <f t="shared" si="28"/>
        <v>0</v>
      </c>
      <c r="N308">
        <f t="shared" si="28"/>
        <v>0</v>
      </c>
      <c r="O308">
        <f t="shared" si="28"/>
        <v>0</v>
      </c>
      <c r="P308">
        <f t="shared" si="28"/>
        <v>0</v>
      </c>
      <c r="Q308">
        <f t="shared" si="28"/>
        <v>0</v>
      </c>
      <c r="R308">
        <f t="shared" si="28"/>
        <v>0</v>
      </c>
      <c r="S308">
        <f t="shared" si="28"/>
        <v>0</v>
      </c>
      <c r="T308">
        <f t="shared" si="28"/>
        <v>0</v>
      </c>
      <c r="U308">
        <f t="shared" si="28"/>
        <v>0</v>
      </c>
      <c r="V308">
        <f t="shared" si="28"/>
        <v>0</v>
      </c>
      <c r="W308">
        <f t="shared" si="28"/>
        <v>0</v>
      </c>
      <c r="X308">
        <f t="shared" si="28"/>
        <v>0</v>
      </c>
      <c r="Y308">
        <f t="shared" si="28"/>
        <v>0</v>
      </c>
      <c r="Z308">
        <f t="shared" si="28"/>
        <v>0</v>
      </c>
      <c r="AA308">
        <f t="shared" si="28"/>
        <v>0</v>
      </c>
      <c r="AB308">
        <f t="shared" si="25"/>
        <v>0</v>
      </c>
      <c r="AC308">
        <f t="shared" si="25"/>
        <v>0</v>
      </c>
      <c r="AD308">
        <f t="shared" si="25"/>
        <v>0</v>
      </c>
      <c r="AE308">
        <f t="shared" si="25"/>
        <v>0</v>
      </c>
    </row>
    <row r="309" spans="13:31" x14ac:dyDescent="0.25">
      <c r="M309">
        <f t="shared" si="28"/>
        <v>0</v>
      </c>
      <c r="N309">
        <f t="shared" si="28"/>
        <v>0</v>
      </c>
      <c r="O309">
        <f t="shared" si="28"/>
        <v>0</v>
      </c>
      <c r="P309">
        <f t="shared" si="28"/>
        <v>0</v>
      </c>
      <c r="Q309">
        <f t="shared" si="28"/>
        <v>0</v>
      </c>
      <c r="R309">
        <f t="shared" si="28"/>
        <v>0</v>
      </c>
      <c r="S309">
        <f t="shared" si="28"/>
        <v>0</v>
      </c>
      <c r="T309">
        <f t="shared" si="28"/>
        <v>0</v>
      </c>
      <c r="U309">
        <f t="shared" si="28"/>
        <v>0</v>
      </c>
      <c r="V309">
        <f t="shared" si="28"/>
        <v>0</v>
      </c>
      <c r="W309">
        <f t="shared" si="28"/>
        <v>0</v>
      </c>
      <c r="X309">
        <f t="shared" si="28"/>
        <v>0</v>
      </c>
      <c r="Y309">
        <f t="shared" si="28"/>
        <v>0</v>
      </c>
      <c r="Z309">
        <f t="shared" si="28"/>
        <v>0</v>
      </c>
      <c r="AA309">
        <f t="shared" si="28"/>
        <v>0</v>
      </c>
      <c r="AB309">
        <f t="shared" si="25"/>
        <v>0</v>
      </c>
      <c r="AC309">
        <f t="shared" si="25"/>
        <v>0</v>
      </c>
      <c r="AD309">
        <f t="shared" si="25"/>
        <v>0</v>
      </c>
      <c r="AE309">
        <f t="shared" si="25"/>
        <v>0</v>
      </c>
    </row>
    <row r="310" spans="13:31" x14ac:dyDescent="0.25">
      <c r="M310">
        <f t="shared" si="28"/>
        <v>0</v>
      </c>
      <c r="N310">
        <f t="shared" si="28"/>
        <v>0</v>
      </c>
      <c r="O310">
        <f t="shared" si="28"/>
        <v>0</v>
      </c>
      <c r="P310">
        <f t="shared" si="28"/>
        <v>0</v>
      </c>
      <c r="Q310">
        <f t="shared" si="28"/>
        <v>0</v>
      </c>
      <c r="R310">
        <f t="shared" si="28"/>
        <v>0</v>
      </c>
      <c r="S310">
        <f t="shared" si="28"/>
        <v>0</v>
      </c>
      <c r="T310">
        <f t="shared" si="28"/>
        <v>0</v>
      </c>
      <c r="U310">
        <f t="shared" si="28"/>
        <v>0</v>
      </c>
      <c r="V310">
        <f t="shared" si="28"/>
        <v>0</v>
      </c>
      <c r="W310">
        <f t="shared" si="28"/>
        <v>0</v>
      </c>
      <c r="X310">
        <f t="shared" si="28"/>
        <v>0</v>
      </c>
      <c r="Y310">
        <f t="shared" si="28"/>
        <v>0</v>
      </c>
      <c r="Z310">
        <f t="shared" si="28"/>
        <v>0</v>
      </c>
      <c r="AA310">
        <f t="shared" si="28"/>
        <v>0</v>
      </c>
      <c r="AB310">
        <f t="shared" si="25"/>
        <v>0</v>
      </c>
      <c r="AC310">
        <f t="shared" si="25"/>
        <v>0</v>
      </c>
      <c r="AD310">
        <f t="shared" si="25"/>
        <v>0</v>
      </c>
      <c r="AE310">
        <f t="shared" si="25"/>
        <v>0</v>
      </c>
    </row>
    <row r="311" spans="13:31" x14ac:dyDescent="0.25">
      <c r="M311">
        <f t="shared" si="28"/>
        <v>0</v>
      </c>
      <c r="N311">
        <f t="shared" si="28"/>
        <v>0</v>
      </c>
      <c r="O311">
        <f t="shared" si="28"/>
        <v>0</v>
      </c>
      <c r="P311">
        <f t="shared" si="28"/>
        <v>0</v>
      </c>
      <c r="Q311">
        <f t="shared" si="28"/>
        <v>0</v>
      </c>
      <c r="R311">
        <f t="shared" si="28"/>
        <v>0</v>
      </c>
      <c r="S311">
        <f t="shared" si="28"/>
        <v>0</v>
      </c>
      <c r="T311">
        <f t="shared" si="28"/>
        <v>0</v>
      </c>
      <c r="U311">
        <f t="shared" si="28"/>
        <v>0</v>
      </c>
      <c r="V311">
        <f t="shared" si="28"/>
        <v>0</v>
      </c>
      <c r="W311">
        <f t="shared" si="28"/>
        <v>0</v>
      </c>
      <c r="X311">
        <f t="shared" si="28"/>
        <v>0</v>
      </c>
      <c r="Y311">
        <f t="shared" si="28"/>
        <v>0</v>
      </c>
      <c r="Z311">
        <f t="shared" si="28"/>
        <v>0</v>
      </c>
      <c r="AA311">
        <f t="shared" si="28"/>
        <v>0</v>
      </c>
      <c r="AB311">
        <f t="shared" si="25"/>
        <v>0</v>
      </c>
      <c r="AC311">
        <f t="shared" si="25"/>
        <v>0</v>
      </c>
      <c r="AD311">
        <f t="shared" si="25"/>
        <v>0</v>
      </c>
      <c r="AE311">
        <f t="shared" si="25"/>
        <v>0</v>
      </c>
    </row>
    <row r="312" spans="13:31" x14ac:dyDescent="0.25">
      <c r="M312">
        <f t="shared" si="28"/>
        <v>0</v>
      </c>
      <c r="N312">
        <f t="shared" si="28"/>
        <v>0</v>
      </c>
      <c r="O312">
        <f t="shared" si="28"/>
        <v>0</v>
      </c>
      <c r="P312">
        <f t="shared" si="28"/>
        <v>0</v>
      </c>
      <c r="Q312">
        <f t="shared" si="28"/>
        <v>0</v>
      </c>
      <c r="R312">
        <f t="shared" si="28"/>
        <v>0</v>
      </c>
      <c r="S312">
        <f t="shared" si="28"/>
        <v>0</v>
      </c>
      <c r="T312">
        <f t="shared" si="28"/>
        <v>0</v>
      </c>
      <c r="U312">
        <f t="shared" si="28"/>
        <v>0</v>
      </c>
      <c r="V312">
        <f t="shared" si="28"/>
        <v>0</v>
      </c>
      <c r="W312">
        <f t="shared" si="28"/>
        <v>0</v>
      </c>
      <c r="X312">
        <f t="shared" si="28"/>
        <v>0</v>
      </c>
      <c r="Y312">
        <f t="shared" si="28"/>
        <v>0</v>
      </c>
      <c r="Z312">
        <f t="shared" si="28"/>
        <v>0</v>
      </c>
      <c r="AA312">
        <f t="shared" si="28"/>
        <v>0</v>
      </c>
      <c r="AB312">
        <f t="shared" si="25"/>
        <v>0</v>
      </c>
      <c r="AC312">
        <f t="shared" si="25"/>
        <v>0</v>
      </c>
      <c r="AD312">
        <f t="shared" si="25"/>
        <v>0</v>
      </c>
      <c r="AE312">
        <f t="shared" si="25"/>
        <v>0</v>
      </c>
    </row>
    <row r="313" spans="13:31" x14ac:dyDescent="0.25">
      <c r="M313">
        <f t="shared" si="28"/>
        <v>0</v>
      </c>
      <c r="N313">
        <f t="shared" si="28"/>
        <v>0</v>
      </c>
      <c r="O313">
        <f t="shared" si="28"/>
        <v>0</v>
      </c>
      <c r="P313">
        <f t="shared" si="28"/>
        <v>0</v>
      </c>
      <c r="Q313">
        <f t="shared" si="28"/>
        <v>0</v>
      </c>
      <c r="R313">
        <f t="shared" si="28"/>
        <v>0</v>
      </c>
      <c r="S313">
        <f t="shared" si="28"/>
        <v>0</v>
      </c>
      <c r="T313">
        <f t="shared" si="28"/>
        <v>0</v>
      </c>
      <c r="U313">
        <f t="shared" si="28"/>
        <v>0</v>
      </c>
      <c r="V313">
        <f t="shared" si="28"/>
        <v>0</v>
      </c>
      <c r="W313">
        <f t="shared" si="28"/>
        <v>0</v>
      </c>
      <c r="X313">
        <f t="shared" si="28"/>
        <v>0</v>
      </c>
      <c r="Y313">
        <f t="shared" si="28"/>
        <v>0</v>
      </c>
      <c r="Z313">
        <f t="shared" si="28"/>
        <v>0</v>
      </c>
      <c r="AA313">
        <f t="shared" si="28"/>
        <v>0</v>
      </c>
      <c r="AB313">
        <f t="shared" si="25"/>
        <v>0</v>
      </c>
      <c r="AC313">
        <f t="shared" si="25"/>
        <v>0</v>
      </c>
      <c r="AD313">
        <f t="shared" si="25"/>
        <v>0</v>
      </c>
      <c r="AE313">
        <f t="shared" si="25"/>
        <v>0</v>
      </c>
    </row>
    <row r="314" spans="13:31" x14ac:dyDescent="0.25">
      <c r="M314">
        <f t="shared" si="28"/>
        <v>0</v>
      </c>
      <c r="N314">
        <f t="shared" si="28"/>
        <v>0</v>
      </c>
      <c r="O314">
        <f t="shared" si="28"/>
        <v>0</v>
      </c>
      <c r="P314">
        <f t="shared" si="28"/>
        <v>0</v>
      </c>
      <c r="Q314">
        <f t="shared" si="28"/>
        <v>0</v>
      </c>
      <c r="R314">
        <f t="shared" si="28"/>
        <v>0</v>
      </c>
      <c r="S314">
        <f t="shared" si="28"/>
        <v>0</v>
      </c>
      <c r="T314">
        <f t="shared" si="28"/>
        <v>0</v>
      </c>
      <c r="U314">
        <f t="shared" si="28"/>
        <v>0</v>
      </c>
      <c r="V314">
        <f t="shared" si="28"/>
        <v>0</v>
      </c>
      <c r="W314">
        <f t="shared" si="28"/>
        <v>0</v>
      </c>
      <c r="X314">
        <f t="shared" si="28"/>
        <v>0</v>
      </c>
      <c r="Y314">
        <f t="shared" si="28"/>
        <v>0</v>
      </c>
      <c r="Z314">
        <f t="shared" si="28"/>
        <v>0</v>
      </c>
      <c r="AA314">
        <f t="shared" si="28"/>
        <v>0</v>
      </c>
      <c r="AB314">
        <f t="shared" si="25"/>
        <v>0</v>
      </c>
      <c r="AC314">
        <f t="shared" si="25"/>
        <v>0</v>
      </c>
      <c r="AD314">
        <f t="shared" si="25"/>
        <v>0</v>
      </c>
      <c r="AE314">
        <f t="shared" si="25"/>
        <v>0</v>
      </c>
    </row>
    <row r="315" spans="13:31" x14ac:dyDescent="0.25">
      <c r="M315">
        <f t="shared" si="28"/>
        <v>0</v>
      </c>
      <c r="N315">
        <f t="shared" si="28"/>
        <v>0</v>
      </c>
      <c r="O315">
        <f t="shared" si="28"/>
        <v>0</v>
      </c>
      <c r="P315">
        <f t="shared" si="28"/>
        <v>0</v>
      </c>
      <c r="Q315">
        <f t="shared" si="28"/>
        <v>0</v>
      </c>
      <c r="R315">
        <f t="shared" si="28"/>
        <v>0</v>
      </c>
      <c r="S315">
        <f t="shared" si="28"/>
        <v>0</v>
      </c>
      <c r="T315">
        <f t="shared" si="28"/>
        <v>0</v>
      </c>
      <c r="U315">
        <f t="shared" si="28"/>
        <v>0</v>
      </c>
      <c r="V315">
        <f t="shared" si="28"/>
        <v>0</v>
      </c>
      <c r="W315">
        <f t="shared" si="28"/>
        <v>0</v>
      </c>
      <c r="X315">
        <f t="shared" si="28"/>
        <v>0</v>
      </c>
      <c r="Y315">
        <f t="shared" si="28"/>
        <v>0</v>
      </c>
      <c r="Z315">
        <f t="shared" si="28"/>
        <v>0</v>
      </c>
      <c r="AA315">
        <f t="shared" si="28"/>
        <v>0</v>
      </c>
      <c r="AB315">
        <f t="shared" si="25"/>
        <v>0</v>
      </c>
      <c r="AC315">
        <f t="shared" si="25"/>
        <v>0</v>
      </c>
      <c r="AD315">
        <f t="shared" si="25"/>
        <v>0</v>
      </c>
      <c r="AE315">
        <f t="shared" si="25"/>
        <v>0</v>
      </c>
    </row>
    <row r="316" spans="13:31" x14ac:dyDescent="0.25">
      <c r="M316">
        <f t="shared" si="28"/>
        <v>0</v>
      </c>
      <c r="N316">
        <f t="shared" si="28"/>
        <v>0</v>
      </c>
      <c r="O316">
        <f t="shared" si="28"/>
        <v>0</v>
      </c>
      <c r="P316">
        <f t="shared" si="28"/>
        <v>0</v>
      </c>
      <c r="Q316">
        <f t="shared" si="28"/>
        <v>0</v>
      </c>
      <c r="R316">
        <f t="shared" si="28"/>
        <v>0</v>
      </c>
      <c r="S316">
        <f t="shared" si="28"/>
        <v>0</v>
      </c>
      <c r="T316">
        <f t="shared" si="28"/>
        <v>0</v>
      </c>
      <c r="U316">
        <f t="shared" si="28"/>
        <v>0</v>
      </c>
      <c r="V316">
        <f t="shared" si="28"/>
        <v>0</v>
      </c>
      <c r="W316">
        <f t="shared" si="28"/>
        <v>0</v>
      </c>
      <c r="X316">
        <f t="shared" si="28"/>
        <v>0</v>
      </c>
      <c r="Y316">
        <f t="shared" si="28"/>
        <v>0</v>
      </c>
      <c r="Z316">
        <f t="shared" si="28"/>
        <v>0</v>
      </c>
      <c r="AA316">
        <f t="shared" si="28"/>
        <v>0</v>
      </c>
      <c r="AB316">
        <f t="shared" si="25"/>
        <v>0</v>
      </c>
      <c r="AC316">
        <f t="shared" si="25"/>
        <v>0</v>
      </c>
      <c r="AD316">
        <f t="shared" si="25"/>
        <v>0</v>
      </c>
      <c r="AE316">
        <f t="shared" si="25"/>
        <v>0</v>
      </c>
    </row>
    <row r="317" spans="13:31" x14ac:dyDescent="0.25">
      <c r="M317">
        <f t="shared" si="28"/>
        <v>0</v>
      </c>
      <c r="N317">
        <f t="shared" si="28"/>
        <v>0</v>
      </c>
      <c r="O317">
        <f t="shared" si="28"/>
        <v>0</v>
      </c>
      <c r="P317">
        <f t="shared" si="28"/>
        <v>0</v>
      </c>
      <c r="Q317">
        <f t="shared" si="28"/>
        <v>0</v>
      </c>
      <c r="R317">
        <f t="shared" si="28"/>
        <v>0</v>
      </c>
      <c r="S317">
        <f t="shared" si="28"/>
        <v>0</v>
      </c>
      <c r="T317">
        <f t="shared" si="28"/>
        <v>0</v>
      </c>
      <c r="U317">
        <f t="shared" si="28"/>
        <v>0</v>
      </c>
      <c r="V317">
        <f t="shared" si="28"/>
        <v>0</v>
      </c>
      <c r="W317">
        <f t="shared" si="28"/>
        <v>0</v>
      </c>
      <c r="X317">
        <f t="shared" si="28"/>
        <v>0</v>
      </c>
      <c r="Y317">
        <f t="shared" si="28"/>
        <v>0</v>
      </c>
      <c r="Z317">
        <f t="shared" si="28"/>
        <v>0</v>
      </c>
      <c r="AA317">
        <f t="shared" si="28"/>
        <v>0</v>
      </c>
      <c r="AB317">
        <f t="shared" si="25"/>
        <v>0</v>
      </c>
      <c r="AC317">
        <f t="shared" si="25"/>
        <v>0</v>
      </c>
      <c r="AD317">
        <f t="shared" si="25"/>
        <v>0</v>
      </c>
      <c r="AE317">
        <f t="shared" si="25"/>
        <v>0</v>
      </c>
    </row>
    <row r="318" spans="13:31" x14ac:dyDescent="0.25">
      <c r="M318">
        <f t="shared" si="28"/>
        <v>0</v>
      </c>
      <c r="N318">
        <f t="shared" si="28"/>
        <v>0</v>
      </c>
      <c r="O318">
        <f t="shared" si="28"/>
        <v>0</v>
      </c>
      <c r="P318">
        <f t="shared" si="28"/>
        <v>0</v>
      </c>
      <c r="Q318">
        <f t="shared" si="28"/>
        <v>0</v>
      </c>
      <c r="R318">
        <f t="shared" si="28"/>
        <v>0</v>
      </c>
      <c r="S318">
        <f t="shared" si="28"/>
        <v>0</v>
      </c>
      <c r="T318">
        <f t="shared" si="28"/>
        <v>0</v>
      </c>
      <c r="U318">
        <f t="shared" si="28"/>
        <v>0</v>
      </c>
      <c r="V318">
        <f t="shared" si="28"/>
        <v>0</v>
      </c>
      <c r="W318">
        <f t="shared" si="28"/>
        <v>0</v>
      </c>
      <c r="X318">
        <f t="shared" si="28"/>
        <v>0</v>
      </c>
      <c r="Y318">
        <f t="shared" si="28"/>
        <v>0</v>
      </c>
      <c r="Z318">
        <f t="shared" si="28"/>
        <v>0</v>
      </c>
      <c r="AA318">
        <f t="shared" si="28"/>
        <v>0</v>
      </c>
      <c r="AB318">
        <f t="shared" si="25"/>
        <v>0</v>
      </c>
      <c r="AC318">
        <f t="shared" si="25"/>
        <v>0</v>
      </c>
      <c r="AD318">
        <f t="shared" si="25"/>
        <v>0</v>
      </c>
      <c r="AE318">
        <f t="shared" si="25"/>
        <v>0</v>
      </c>
    </row>
    <row r="319" spans="13:31" x14ac:dyDescent="0.25">
      <c r="M319">
        <f t="shared" si="28"/>
        <v>0</v>
      </c>
      <c r="N319">
        <f t="shared" si="28"/>
        <v>0</v>
      </c>
      <c r="O319">
        <f t="shared" si="28"/>
        <v>0</v>
      </c>
      <c r="P319">
        <f t="shared" si="28"/>
        <v>0</v>
      </c>
      <c r="Q319">
        <f t="shared" si="28"/>
        <v>0</v>
      </c>
      <c r="R319">
        <f t="shared" si="28"/>
        <v>0</v>
      </c>
      <c r="S319">
        <f t="shared" si="28"/>
        <v>0</v>
      </c>
      <c r="T319">
        <f t="shared" si="28"/>
        <v>0</v>
      </c>
      <c r="U319">
        <f t="shared" si="28"/>
        <v>0</v>
      </c>
      <c r="V319">
        <f t="shared" si="28"/>
        <v>0</v>
      </c>
      <c r="W319">
        <f t="shared" si="28"/>
        <v>0</v>
      </c>
      <c r="X319">
        <f t="shared" si="28"/>
        <v>0</v>
      </c>
      <c r="Y319">
        <f t="shared" si="28"/>
        <v>0</v>
      </c>
      <c r="Z319">
        <f t="shared" si="28"/>
        <v>0</v>
      </c>
      <c r="AA319">
        <f t="shared" si="28"/>
        <v>0</v>
      </c>
      <c r="AB319">
        <f t="shared" si="25"/>
        <v>0</v>
      </c>
      <c r="AC319">
        <f t="shared" si="25"/>
        <v>0</v>
      </c>
      <c r="AD319">
        <f t="shared" si="25"/>
        <v>0</v>
      </c>
      <c r="AE319">
        <f t="shared" si="25"/>
        <v>0</v>
      </c>
    </row>
    <row r="320" spans="13:31" x14ac:dyDescent="0.25">
      <c r="M320">
        <f t="shared" si="28"/>
        <v>0</v>
      </c>
      <c r="N320">
        <f t="shared" si="28"/>
        <v>0</v>
      </c>
      <c r="O320">
        <f t="shared" si="28"/>
        <v>0</v>
      </c>
      <c r="P320">
        <f t="shared" si="28"/>
        <v>0</v>
      </c>
      <c r="Q320">
        <f t="shared" si="28"/>
        <v>0</v>
      </c>
      <c r="R320">
        <f t="shared" si="28"/>
        <v>0</v>
      </c>
      <c r="S320">
        <f t="shared" si="28"/>
        <v>0</v>
      </c>
      <c r="T320">
        <f t="shared" si="28"/>
        <v>0</v>
      </c>
      <c r="U320">
        <f t="shared" si="28"/>
        <v>0</v>
      </c>
      <c r="V320">
        <f t="shared" si="28"/>
        <v>0</v>
      </c>
      <c r="W320">
        <f t="shared" si="28"/>
        <v>0</v>
      </c>
      <c r="X320">
        <f t="shared" si="28"/>
        <v>0</v>
      </c>
      <c r="Y320">
        <f t="shared" si="28"/>
        <v>0</v>
      </c>
      <c r="Z320">
        <f t="shared" si="28"/>
        <v>0</v>
      </c>
      <c r="AA320">
        <f t="shared" si="28"/>
        <v>0</v>
      </c>
      <c r="AB320">
        <f t="shared" si="25"/>
        <v>0</v>
      </c>
      <c r="AC320">
        <f t="shared" si="25"/>
        <v>0</v>
      </c>
      <c r="AD320">
        <f t="shared" si="25"/>
        <v>0</v>
      </c>
      <c r="AE320">
        <f t="shared" si="25"/>
        <v>0</v>
      </c>
    </row>
    <row r="321" spans="13:31" x14ac:dyDescent="0.25">
      <c r="M321">
        <f t="shared" si="28"/>
        <v>0</v>
      </c>
      <c r="N321">
        <f t="shared" si="28"/>
        <v>0</v>
      </c>
      <c r="O321">
        <f t="shared" si="28"/>
        <v>0</v>
      </c>
      <c r="P321">
        <f t="shared" si="28"/>
        <v>0</v>
      </c>
      <c r="Q321">
        <f t="shared" si="28"/>
        <v>0</v>
      </c>
      <c r="R321">
        <f t="shared" si="28"/>
        <v>0</v>
      </c>
      <c r="S321">
        <f t="shared" si="28"/>
        <v>0</v>
      </c>
      <c r="T321">
        <f t="shared" si="28"/>
        <v>0</v>
      </c>
      <c r="U321">
        <f t="shared" si="28"/>
        <v>0</v>
      </c>
      <c r="V321">
        <f t="shared" si="28"/>
        <v>0</v>
      </c>
      <c r="W321">
        <f t="shared" si="28"/>
        <v>0</v>
      </c>
      <c r="X321">
        <f t="shared" si="28"/>
        <v>0</v>
      </c>
      <c r="Y321">
        <f t="shared" si="28"/>
        <v>0</v>
      </c>
      <c r="Z321">
        <f t="shared" si="28"/>
        <v>0</v>
      </c>
      <c r="AA321">
        <f t="shared" si="28"/>
        <v>0</v>
      </c>
      <c r="AB321">
        <f t="shared" si="25"/>
        <v>0</v>
      </c>
      <c r="AC321">
        <f t="shared" si="25"/>
        <v>0</v>
      </c>
      <c r="AD321">
        <f t="shared" si="25"/>
        <v>0</v>
      </c>
      <c r="AE321">
        <f t="shared" si="25"/>
        <v>0</v>
      </c>
    </row>
    <row r="322" spans="13:31" x14ac:dyDescent="0.25">
      <c r="M322">
        <f t="shared" ref="M322:AA338" si="29">IF($D322=M$1,$E322,0)</f>
        <v>0</v>
      </c>
      <c r="N322">
        <f t="shared" si="29"/>
        <v>0</v>
      </c>
      <c r="O322">
        <f t="shared" si="29"/>
        <v>0</v>
      </c>
      <c r="P322">
        <f t="shared" si="29"/>
        <v>0</v>
      </c>
      <c r="Q322">
        <f t="shared" si="29"/>
        <v>0</v>
      </c>
      <c r="R322">
        <f t="shared" si="29"/>
        <v>0</v>
      </c>
      <c r="S322">
        <f t="shared" si="29"/>
        <v>0</v>
      </c>
      <c r="T322">
        <f t="shared" si="29"/>
        <v>0</v>
      </c>
      <c r="U322">
        <f t="shared" si="29"/>
        <v>0</v>
      </c>
      <c r="V322">
        <f t="shared" si="29"/>
        <v>0</v>
      </c>
      <c r="W322">
        <f t="shared" si="29"/>
        <v>0</v>
      </c>
      <c r="X322">
        <f t="shared" si="29"/>
        <v>0</v>
      </c>
      <c r="Y322">
        <f t="shared" si="29"/>
        <v>0</v>
      </c>
      <c r="Z322">
        <f t="shared" si="29"/>
        <v>0</v>
      </c>
      <c r="AA322">
        <f t="shared" si="29"/>
        <v>0</v>
      </c>
      <c r="AB322">
        <f t="shared" si="25"/>
        <v>0</v>
      </c>
      <c r="AC322">
        <f t="shared" si="25"/>
        <v>0</v>
      </c>
      <c r="AD322">
        <f t="shared" si="25"/>
        <v>0</v>
      </c>
      <c r="AE322">
        <f t="shared" si="25"/>
        <v>0</v>
      </c>
    </row>
    <row r="323" spans="13:31" x14ac:dyDescent="0.25">
      <c r="M323">
        <f t="shared" si="29"/>
        <v>0</v>
      </c>
      <c r="N323">
        <f t="shared" si="29"/>
        <v>0</v>
      </c>
      <c r="O323">
        <f t="shared" si="29"/>
        <v>0</v>
      </c>
      <c r="P323">
        <f t="shared" si="29"/>
        <v>0</v>
      </c>
      <c r="Q323">
        <f t="shared" si="29"/>
        <v>0</v>
      </c>
      <c r="R323">
        <f t="shared" si="29"/>
        <v>0</v>
      </c>
      <c r="S323">
        <f t="shared" si="29"/>
        <v>0</v>
      </c>
      <c r="T323">
        <f t="shared" si="29"/>
        <v>0</v>
      </c>
      <c r="U323">
        <f t="shared" si="29"/>
        <v>0</v>
      </c>
      <c r="V323">
        <f t="shared" si="29"/>
        <v>0</v>
      </c>
      <c r="W323">
        <f t="shared" si="29"/>
        <v>0</v>
      </c>
      <c r="X323">
        <f t="shared" si="29"/>
        <v>0</v>
      </c>
      <c r="Y323">
        <f t="shared" si="29"/>
        <v>0</v>
      </c>
      <c r="Z323">
        <f t="shared" si="29"/>
        <v>0</v>
      </c>
      <c r="AA323">
        <f t="shared" si="29"/>
        <v>0</v>
      </c>
      <c r="AB323">
        <f t="shared" si="25"/>
        <v>0</v>
      </c>
      <c r="AC323">
        <f t="shared" si="25"/>
        <v>0</v>
      </c>
      <c r="AD323">
        <f t="shared" si="25"/>
        <v>0</v>
      </c>
      <c r="AE323">
        <f t="shared" si="25"/>
        <v>0</v>
      </c>
    </row>
    <row r="324" spans="13:31" x14ac:dyDescent="0.25">
      <c r="M324">
        <f t="shared" si="29"/>
        <v>0</v>
      </c>
      <c r="N324">
        <f t="shared" si="29"/>
        <v>0</v>
      </c>
      <c r="O324">
        <f t="shared" si="29"/>
        <v>0</v>
      </c>
      <c r="P324">
        <f t="shared" si="29"/>
        <v>0</v>
      </c>
      <c r="Q324">
        <f t="shared" si="29"/>
        <v>0</v>
      </c>
      <c r="R324">
        <f t="shared" si="29"/>
        <v>0</v>
      </c>
      <c r="S324">
        <f t="shared" si="29"/>
        <v>0</v>
      </c>
      <c r="T324">
        <f t="shared" si="29"/>
        <v>0</v>
      </c>
      <c r="U324">
        <f t="shared" si="29"/>
        <v>0</v>
      </c>
      <c r="V324">
        <f t="shared" si="29"/>
        <v>0</v>
      </c>
      <c r="W324">
        <f t="shared" si="29"/>
        <v>0</v>
      </c>
      <c r="X324">
        <f t="shared" si="29"/>
        <v>0</v>
      </c>
      <c r="Y324">
        <f t="shared" si="29"/>
        <v>0</v>
      </c>
      <c r="Z324">
        <f t="shared" si="29"/>
        <v>0</v>
      </c>
      <c r="AA324">
        <f t="shared" si="29"/>
        <v>0</v>
      </c>
      <c r="AB324">
        <f t="shared" si="25"/>
        <v>0</v>
      </c>
      <c r="AC324">
        <f t="shared" si="25"/>
        <v>0</v>
      </c>
      <c r="AD324">
        <f t="shared" si="25"/>
        <v>0</v>
      </c>
      <c r="AE324">
        <f t="shared" si="25"/>
        <v>0</v>
      </c>
    </row>
    <row r="325" spans="13:31" x14ac:dyDescent="0.25">
      <c r="M325">
        <f t="shared" si="29"/>
        <v>0</v>
      </c>
      <c r="N325">
        <f t="shared" si="29"/>
        <v>0</v>
      </c>
      <c r="O325">
        <f t="shared" si="29"/>
        <v>0</v>
      </c>
      <c r="P325">
        <f t="shared" si="29"/>
        <v>0</v>
      </c>
      <c r="Q325">
        <f t="shared" si="29"/>
        <v>0</v>
      </c>
      <c r="R325">
        <f t="shared" si="29"/>
        <v>0</v>
      </c>
      <c r="S325">
        <f t="shared" si="29"/>
        <v>0</v>
      </c>
      <c r="T325">
        <f t="shared" si="29"/>
        <v>0</v>
      </c>
      <c r="U325">
        <f t="shared" si="29"/>
        <v>0</v>
      </c>
      <c r="V325">
        <f t="shared" si="29"/>
        <v>0</v>
      </c>
      <c r="W325">
        <f t="shared" si="29"/>
        <v>0</v>
      </c>
      <c r="X325">
        <f t="shared" si="29"/>
        <v>0</v>
      </c>
      <c r="Y325">
        <f t="shared" si="29"/>
        <v>0</v>
      </c>
      <c r="Z325">
        <f t="shared" si="29"/>
        <v>0</v>
      </c>
      <c r="AA325">
        <f t="shared" si="29"/>
        <v>0</v>
      </c>
      <c r="AB325">
        <f t="shared" si="25"/>
        <v>0</v>
      </c>
      <c r="AC325">
        <f t="shared" si="25"/>
        <v>0</v>
      </c>
      <c r="AD325">
        <f t="shared" si="25"/>
        <v>0</v>
      </c>
      <c r="AE325">
        <f t="shared" si="25"/>
        <v>0</v>
      </c>
    </row>
    <row r="326" spans="13:31" x14ac:dyDescent="0.25">
      <c r="M326">
        <f t="shared" si="29"/>
        <v>0</v>
      </c>
      <c r="N326">
        <f t="shared" si="29"/>
        <v>0</v>
      </c>
      <c r="O326">
        <f t="shared" si="29"/>
        <v>0</v>
      </c>
      <c r="P326">
        <f t="shared" si="29"/>
        <v>0</v>
      </c>
      <c r="Q326">
        <f t="shared" si="29"/>
        <v>0</v>
      </c>
      <c r="R326">
        <f t="shared" si="29"/>
        <v>0</v>
      </c>
      <c r="S326">
        <f t="shared" si="29"/>
        <v>0</v>
      </c>
      <c r="T326">
        <f t="shared" si="29"/>
        <v>0</v>
      </c>
      <c r="U326">
        <f t="shared" si="29"/>
        <v>0</v>
      </c>
      <c r="V326">
        <f t="shared" si="29"/>
        <v>0</v>
      </c>
      <c r="W326">
        <f t="shared" si="29"/>
        <v>0</v>
      </c>
      <c r="X326">
        <f t="shared" si="29"/>
        <v>0</v>
      </c>
      <c r="Y326">
        <f t="shared" si="29"/>
        <v>0</v>
      </c>
      <c r="Z326">
        <f t="shared" si="29"/>
        <v>0</v>
      </c>
      <c r="AA326">
        <f t="shared" si="29"/>
        <v>0</v>
      </c>
      <c r="AB326">
        <f t="shared" si="25"/>
        <v>0</v>
      </c>
      <c r="AC326">
        <f t="shared" si="25"/>
        <v>0</v>
      </c>
      <c r="AD326">
        <f t="shared" si="25"/>
        <v>0</v>
      </c>
      <c r="AE326">
        <f t="shared" si="25"/>
        <v>0</v>
      </c>
    </row>
    <row r="327" spans="13:31" x14ac:dyDescent="0.25">
      <c r="M327">
        <f t="shared" si="29"/>
        <v>0</v>
      </c>
      <c r="N327">
        <f t="shared" si="29"/>
        <v>0</v>
      </c>
      <c r="O327">
        <f t="shared" si="29"/>
        <v>0</v>
      </c>
      <c r="P327">
        <f t="shared" si="29"/>
        <v>0</v>
      </c>
      <c r="Q327">
        <f t="shared" si="29"/>
        <v>0</v>
      </c>
      <c r="R327">
        <f t="shared" si="29"/>
        <v>0</v>
      </c>
      <c r="S327">
        <f t="shared" si="29"/>
        <v>0</v>
      </c>
      <c r="T327">
        <f t="shared" si="29"/>
        <v>0</v>
      </c>
      <c r="U327">
        <f t="shared" si="29"/>
        <v>0</v>
      </c>
      <c r="V327">
        <f t="shared" si="29"/>
        <v>0</v>
      </c>
      <c r="W327">
        <f t="shared" si="29"/>
        <v>0</v>
      </c>
      <c r="X327">
        <f t="shared" si="29"/>
        <v>0</v>
      </c>
      <c r="Y327">
        <f t="shared" si="29"/>
        <v>0</v>
      </c>
      <c r="Z327">
        <f t="shared" si="29"/>
        <v>0</v>
      </c>
      <c r="AA327">
        <f t="shared" si="29"/>
        <v>0</v>
      </c>
      <c r="AB327">
        <f t="shared" si="25"/>
        <v>0</v>
      </c>
      <c r="AC327">
        <f t="shared" si="25"/>
        <v>0</v>
      </c>
      <c r="AD327">
        <f t="shared" si="25"/>
        <v>0</v>
      </c>
      <c r="AE327">
        <f t="shared" si="25"/>
        <v>0</v>
      </c>
    </row>
    <row r="328" spans="13:31" x14ac:dyDescent="0.25">
      <c r="M328">
        <f t="shared" si="29"/>
        <v>0</v>
      </c>
      <c r="N328">
        <f t="shared" si="29"/>
        <v>0</v>
      </c>
      <c r="O328">
        <f t="shared" si="29"/>
        <v>0</v>
      </c>
      <c r="P328">
        <f t="shared" si="29"/>
        <v>0</v>
      </c>
      <c r="Q328">
        <f t="shared" si="29"/>
        <v>0</v>
      </c>
      <c r="R328">
        <f t="shared" si="29"/>
        <v>0</v>
      </c>
      <c r="S328">
        <f t="shared" si="29"/>
        <v>0</v>
      </c>
      <c r="T328">
        <f t="shared" si="29"/>
        <v>0</v>
      </c>
      <c r="U328">
        <f t="shared" si="29"/>
        <v>0</v>
      </c>
      <c r="V328">
        <f t="shared" si="29"/>
        <v>0</v>
      </c>
      <c r="W328">
        <f t="shared" si="29"/>
        <v>0</v>
      </c>
      <c r="X328">
        <f t="shared" si="29"/>
        <v>0</v>
      </c>
      <c r="Y328">
        <f t="shared" si="29"/>
        <v>0</v>
      </c>
      <c r="Z328">
        <f t="shared" si="29"/>
        <v>0</v>
      </c>
      <c r="AA328">
        <f t="shared" si="29"/>
        <v>0</v>
      </c>
      <c r="AB328">
        <f t="shared" si="25"/>
        <v>0</v>
      </c>
      <c r="AC328">
        <f t="shared" si="25"/>
        <v>0</v>
      </c>
      <c r="AD328">
        <f t="shared" si="25"/>
        <v>0</v>
      </c>
      <c r="AE328">
        <f t="shared" si="25"/>
        <v>0</v>
      </c>
    </row>
    <row r="329" spans="13:31" x14ac:dyDescent="0.25">
      <c r="M329">
        <f t="shared" si="29"/>
        <v>0</v>
      </c>
      <c r="N329">
        <f t="shared" si="29"/>
        <v>0</v>
      </c>
      <c r="O329">
        <f t="shared" si="29"/>
        <v>0</v>
      </c>
      <c r="P329">
        <f t="shared" si="29"/>
        <v>0</v>
      </c>
      <c r="Q329">
        <f t="shared" si="29"/>
        <v>0</v>
      </c>
      <c r="R329">
        <f t="shared" si="29"/>
        <v>0</v>
      </c>
      <c r="S329">
        <f t="shared" si="29"/>
        <v>0</v>
      </c>
      <c r="T329">
        <f t="shared" si="29"/>
        <v>0</v>
      </c>
      <c r="U329">
        <f t="shared" si="29"/>
        <v>0</v>
      </c>
      <c r="V329">
        <f t="shared" si="29"/>
        <v>0</v>
      </c>
      <c r="W329">
        <f t="shared" si="29"/>
        <v>0</v>
      </c>
      <c r="X329">
        <f t="shared" si="29"/>
        <v>0</v>
      </c>
      <c r="Y329">
        <f t="shared" si="29"/>
        <v>0</v>
      </c>
      <c r="Z329">
        <f t="shared" si="29"/>
        <v>0</v>
      </c>
      <c r="AA329">
        <f t="shared" si="29"/>
        <v>0</v>
      </c>
      <c r="AB329">
        <f t="shared" si="25"/>
        <v>0</v>
      </c>
      <c r="AC329">
        <f t="shared" si="25"/>
        <v>0</v>
      </c>
      <c r="AD329">
        <f t="shared" si="25"/>
        <v>0</v>
      </c>
      <c r="AE329">
        <f t="shared" si="25"/>
        <v>0</v>
      </c>
    </row>
    <row r="330" spans="13:31" x14ac:dyDescent="0.25">
      <c r="M330">
        <f t="shared" si="29"/>
        <v>0</v>
      </c>
      <c r="N330">
        <f t="shared" si="29"/>
        <v>0</v>
      </c>
      <c r="O330">
        <f t="shared" si="29"/>
        <v>0</v>
      </c>
      <c r="P330">
        <f t="shared" si="29"/>
        <v>0</v>
      </c>
      <c r="Q330">
        <f t="shared" si="29"/>
        <v>0</v>
      </c>
      <c r="R330">
        <f t="shared" si="29"/>
        <v>0</v>
      </c>
      <c r="S330">
        <f t="shared" si="29"/>
        <v>0</v>
      </c>
      <c r="T330">
        <f t="shared" si="29"/>
        <v>0</v>
      </c>
      <c r="U330">
        <f t="shared" si="29"/>
        <v>0</v>
      </c>
      <c r="V330">
        <f t="shared" si="29"/>
        <v>0</v>
      </c>
      <c r="W330">
        <f t="shared" si="29"/>
        <v>0</v>
      </c>
      <c r="X330">
        <f t="shared" si="29"/>
        <v>0</v>
      </c>
      <c r="Y330">
        <f t="shared" si="29"/>
        <v>0</v>
      </c>
      <c r="Z330">
        <f t="shared" si="29"/>
        <v>0</v>
      </c>
      <c r="AA330">
        <f t="shared" si="29"/>
        <v>0</v>
      </c>
      <c r="AB330">
        <f t="shared" si="25"/>
        <v>0</v>
      </c>
      <c r="AC330">
        <f t="shared" si="25"/>
        <v>0</v>
      </c>
      <c r="AD330">
        <f t="shared" si="25"/>
        <v>0</v>
      </c>
      <c r="AE330">
        <f t="shared" si="25"/>
        <v>0</v>
      </c>
    </row>
    <row r="331" spans="13:31" x14ac:dyDescent="0.25">
      <c r="M331">
        <f t="shared" si="29"/>
        <v>0</v>
      </c>
      <c r="N331">
        <f t="shared" si="29"/>
        <v>0</v>
      </c>
      <c r="O331">
        <f t="shared" si="29"/>
        <v>0</v>
      </c>
      <c r="P331">
        <f t="shared" si="29"/>
        <v>0</v>
      </c>
      <c r="Q331">
        <f t="shared" si="29"/>
        <v>0</v>
      </c>
      <c r="R331">
        <f t="shared" si="29"/>
        <v>0</v>
      </c>
      <c r="S331">
        <f t="shared" si="29"/>
        <v>0</v>
      </c>
      <c r="T331">
        <f t="shared" si="29"/>
        <v>0</v>
      </c>
      <c r="U331">
        <f t="shared" si="29"/>
        <v>0</v>
      </c>
      <c r="V331">
        <f t="shared" si="29"/>
        <v>0</v>
      </c>
      <c r="W331">
        <f t="shared" si="29"/>
        <v>0</v>
      </c>
      <c r="X331">
        <f t="shared" si="29"/>
        <v>0</v>
      </c>
      <c r="Y331">
        <f t="shared" si="29"/>
        <v>0</v>
      </c>
      <c r="Z331">
        <f t="shared" si="29"/>
        <v>0</v>
      </c>
      <c r="AA331">
        <f t="shared" si="29"/>
        <v>0</v>
      </c>
      <c r="AB331">
        <f t="shared" si="25"/>
        <v>0</v>
      </c>
      <c r="AC331">
        <f t="shared" si="25"/>
        <v>0</v>
      </c>
      <c r="AD331">
        <f t="shared" si="25"/>
        <v>0</v>
      </c>
      <c r="AE331">
        <f t="shared" si="25"/>
        <v>0</v>
      </c>
    </row>
    <row r="332" spans="13:31" x14ac:dyDescent="0.25">
      <c r="M332">
        <f t="shared" si="29"/>
        <v>0</v>
      </c>
      <c r="N332">
        <f t="shared" si="29"/>
        <v>0</v>
      </c>
      <c r="O332">
        <f t="shared" si="29"/>
        <v>0</v>
      </c>
      <c r="P332">
        <f t="shared" si="29"/>
        <v>0</v>
      </c>
      <c r="Q332">
        <f t="shared" si="29"/>
        <v>0</v>
      </c>
      <c r="R332">
        <f t="shared" si="29"/>
        <v>0</v>
      </c>
      <c r="S332">
        <f t="shared" si="29"/>
        <v>0</v>
      </c>
      <c r="T332">
        <f t="shared" si="29"/>
        <v>0</v>
      </c>
      <c r="U332">
        <f t="shared" si="29"/>
        <v>0</v>
      </c>
      <c r="V332">
        <f t="shared" si="29"/>
        <v>0</v>
      </c>
      <c r="W332">
        <f t="shared" si="29"/>
        <v>0</v>
      </c>
      <c r="X332">
        <f t="shared" si="29"/>
        <v>0</v>
      </c>
      <c r="Y332">
        <f t="shared" si="29"/>
        <v>0</v>
      </c>
      <c r="Z332">
        <f t="shared" si="29"/>
        <v>0</v>
      </c>
      <c r="AA332">
        <f t="shared" si="29"/>
        <v>0</v>
      </c>
      <c r="AB332">
        <f t="shared" si="25"/>
        <v>0</v>
      </c>
      <c r="AC332">
        <f t="shared" si="25"/>
        <v>0</v>
      </c>
      <c r="AD332">
        <f t="shared" si="25"/>
        <v>0</v>
      </c>
      <c r="AE332">
        <f t="shared" si="25"/>
        <v>0</v>
      </c>
    </row>
    <row r="333" spans="13:31" x14ac:dyDescent="0.25">
      <c r="M333">
        <f t="shared" si="29"/>
        <v>0</v>
      </c>
      <c r="N333">
        <f t="shared" si="29"/>
        <v>0</v>
      </c>
      <c r="O333">
        <f t="shared" si="29"/>
        <v>0</v>
      </c>
      <c r="P333">
        <f t="shared" si="29"/>
        <v>0</v>
      </c>
      <c r="Q333">
        <f t="shared" si="29"/>
        <v>0</v>
      </c>
      <c r="R333">
        <f t="shared" si="29"/>
        <v>0</v>
      </c>
      <c r="S333">
        <f t="shared" si="29"/>
        <v>0</v>
      </c>
      <c r="T333">
        <f t="shared" si="29"/>
        <v>0</v>
      </c>
      <c r="U333">
        <f t="shared" si="29"/>
        <v>0</v>
      </c>
      <c r="V333">
        <f t="shared" si="29"/>
        <v>0</v>
      </c>
      <c r="W333">
        <f t="shared" si="29"/>
        <v>0</v>
      </c>
      <c r="X333">
        <f t="shared" si="29"/>
        <v>0</v>
      </c>
      <c r="Y333">
        <f t="shared" si="29"/>
        <v>0</v>
      </c>
      <c r="Z333">
        <f t="shared" si="29"/>
        <v>0</v>
      </c>
      <c r="AA333">
        <f t="shared" si="29"/>
        <v>0</v>
      </c>
      <c r="AB333">
        <f t="shared" si="25"/>
        <v>0</v>
      </c>
      <c r="AC333">
        <f t="shared" si="25"/>
        <v>0</v>
      </c>
      <c r="AD333">
        <f t="shared" si="25"/>
        <v>0</v>
      </c>
      <c r="AE333">
        <f t="shared" si="25"/>
        <v>0</v>
      </c>
    </row>
    <row r="334" spans="13:31" x14ac:dyDescent="0.25">
      <c r="M334">
        <f t="shared" si="29"/>
        <v>0</v>
      </c>
      <c r="N334">
        <f t="shared" si="29"/>
        <v>0</v>
      </c>
      <c r="O334">
        <f t="shared" si="29"/>
        <v>0</v>
      </c>
      <c r="P334">
        <f t="shared" si="29"/>
        <v>0</v>
      </c>
      <c r="Q334">
        <f t="shared" si="29"/>
        <v>0</v>
      </c>
      <c r="R334">
        <f t="shared" si="29"/>
        <v>0</v>
      </c>
      <c r="S334">
        <f t="shared" si="29"/>
        <v>0</v>
      </c>
      <c r="T334">
        <f t="shared" si="29"/>
        <v>0</v>
      </c>
      <c r="U334">
        <f t="shared" si="29"/>
        <v>0</v>
      </c>
      <c r="V334">
        <f t="shared" si="29"/>
        <v>0</v>
      </c>
      <c r="W334">
        <f t="shared" si="29"/>
        <v>0</v>
      </c>
      <c r="X334">
        <f t="shared" si="29"/>
        <v>0</v>
      </c>
      <c r="Y334">
        <f t="shared" si="29"/>
        <v>0</v>
      </c>
      <c r="Z334">
        <f t="shared" si="29"/>
        <v>0</v>
      </c>
      <c r="AA334">
        <f t="shared" si="29"/>
        <v>0</v>
      </c>
      <c r="AB334">
        <f t="shared" si="25"/>
        <v>0</v>
      </c>
      <c r="AC334">
        <f t="shared" si="25"/>
        <v>0</v>
      </c>
      <c r="AD334">
        <f t="shared" si="25"/>
        <v>0</v>
      </c>
      <c r="AE334">
        <f t="shared" si="25"/>
        <v>0</v>
      </c>
    </row>
    <row r="335" spans="13:31" x14ac:dyDescent="0.25">
      <c r="M335">
        <f t="shared" si="29"/>
        <v>0</v>
      </c>
      <c r="N335">
        <f t="shared" si="29"/>
        <v>0</v>
      </c>
      <c r="O335">
        <f t="shared" si="29"/>
        <v>0</v>
      </c>
      <c r="P335">
        <f t="shared" si="29"/>
        <v>0</v>
      </c>
      <c r="Q335">
        <f t="shared" si="29"/>
        <v>0</v>
      </c>
      <c r="R335">
        <f t="shared" si="29"/>
        <v>0</v>
      </c>
      <c r="S335">
        <f t="shared" si="29"/>
        <v>0</v>
      </c>
      <c r="T335">
        <f t="shared" si="29"/>
        <v>0</v>
      </c>
      <c r="U335">
        <f t="shared" si="29"/>
        <v>0</v>
      </c>
      <c r="V335">
        <f t="shared" si="29"/>
        <v>0</v>
      </c>
      <c r="W335">
        <f t="shared" si="29"/>
        <v>0</v>
      </c>
      <c r="X335">
        <f t="shared" si="29"/>
        <v>0</v>
      </c>
      <c r="Y335">
        <f t="shared" si="29"/>
        <v>0</v>
      </c>
      <c r="Z335">
        <f t="shared" si="29"/>
        <v>0</v>
      </c>
      <c r="AA335">
        <f t="shared" si="29"/>
        <v>0</v>
      </c>
      <c r="AB335">
        <f t="shared" si="25"/>
        <v>0</v>
      </c>
      <c r="AC335">
        <f t="shared" si="25"/>
        <v>0</v>
      </c>
      <c r="AD335">
        <f t="shared" si="25"/>
        <v>0</v>
      </c>
      <c r="AE335">
        <f t="shared" si="25"/>
        <v>0</v>
      </c>
    </row>
    <row r="336" spans="13:31" x14ac:dyDescent="0.25">
      <c r="M336">
        <f t="shared" si="29"/>
        <v>0</v>
      </c>
      <c r="N336">
        <f t="shared" si="29"/>
        <v>0</v>
      </c>
      <c r="O336">
        <f t="shared" si="29"/>
        <v>0</v>
      </c>
      <c r="P336">
        <f t="shared" si="29"/>
        <v>0</v>
      </c>
      <c r="Q336">
        <f t="shared" si="29"/>
        <v>0</v>
      </c>
      <c r="R336">
        <f t="shared" si="29"/>
        <v>0</v>
      </c>
      <c r="S336">
        <f t="shared" si="29"/>
        <v>0</v>
      </c>
      <c r="T336">
        <f t="shared" si="29"/>
        <v>0</v>
      </c>
      <c r="U336">
        <f t="shared" si="29"/>
        <v>0</v>
      </c>
      <c r="V336">
        <f t="shared" si="29"/>
        <v>0</v>
      </c>
      <c r="W336">
        <f t="shared" si="29"/>
        <v>0</v>
      </c>
      <c r="X336">
        <f t="shared" si="29"/>
        <v>0</v>
      </c>
      <c r="Y336">
        <f t="shared" si="29"/>
        <v>0</v>
      </c>
      <c r="Z336">
        <f t="shared" si="29"/>
        <v>0</v>
      </c>
      <c r="AA336">
        <f t="shared" si="29"/>
        <v>0</v>
      </c>
      <c r="AB336">
        <f t="shared" si="25"/>
        <v>0</v>
      </c>
      <c r="AC336">
        <f t="shared" si="25"/>
        <v>0</v>
      </c>
      <c r="AD336">
        <f t="shared" si="25"/>
        <v>0</v>
      </c>
      <c r="AE336">
        <f t="shared" si="25"/>
        <v>0</v>
      </c>
    </row>
    <row r="337" spans="13:31" x14ac:dyDescent="0.25">
      <c r="M337">
        <f t="shared" si="29"/>
        <v>0</v>
      </c>
      <c r="N337">
        <f t="shared" si="29"/>
        <v>0</v>
      </c>
      <c r="O337">
        <f t="shared" si="29"/>
        <v>0</v>
      </c>
      <c r="P337">
        <f t="shared" si="29"/>
        <v>0</v>
      </c>
      <c r="Q337">
        <f t="shared" si="29"/>
        <v>0</v>
      </c>
      <c r="R337">
        <f t="shared" si="29"/>
        <v>0</v>
      </c>
      <c r="S337">
        <f t="shared" si="29"/>
        <v>0</v>
      </c>
      <c r="T337">
        <f t="shared" si="29"/>
        <v>0</v>
      </c>
      <c r="U337">
        <f t="shared" si="29"/>
        <v>0</v>
      </c>
      <c r="V337">
        <f t="shared" si="29"/>
        <v>0</v>
      </c>
      <c r="W337">
        <f t="shared" si="29"/>
        <v>0</v>
      </c>
      <c r="X337">
        <f t="shared" si="29"/>
        <v>0</v>
      </c>
      <c r="Y337">
        <f t="shared" si="29"/>
        <v>0</v>
      </c>
      <c r="Z337">
        <f t="shared" si="29"/>
        <v>0</v>
      </c>
      <c r="AA337">
        <f t="shared" si="29"/>
        <v>0</v>
      </c>
      <c r="AB337">
        <f t="shared" si="25"/>
        <v>0</v>
      </c>
      <c r="AC337">
        <f t="shared" si="25"/>
        <v>0</v>
      </c>
      <c r="AD337">
        <f t="shared" si="25"/>
        <v>0</v>
      </c>
      <c r="AE337">
        <f t="shared" si="25"/>
        <v>0</v>
      </c>
    </row>
    <row r="338" spans="13:31" x14ac:dyDescent="0.25">
      <c r="M338">
        <f t="shared" si="29"/>
        <v>0</v>
      </c>
      <c r="N338">
        <f t="shared" si="29"/>
        <v>0</v>
      </c>
      <c r="O338">
        <f t="shared" si="29"/>
        <v>0</v>
      </c>
      <c r="P338">
        <f t="shared" si="29"/>
        <v>0</v>
      </c>
      <c r="Q338">
        <f t="shared" si="29"/>
        <v>0</v>
      </c>
      <c r="R338">
        <f t="shared" si="29"/>
        <v>0</v>
      </c>
      <c r="S338">
        <f t="shared" si="29"/>
        <v>0</v>
      </c>
      <c r="T338">
        <f t="shared" si="29"/>
        <v>0</v>
      </c>
      <c r="U338">
        <f t="shared" si="29"/>
        <v>0</v>
      </c>
      <c r="V338">
        <f t="shared" si="29"/>
        <v>0</v>
      </c>
      <c r="W338">
        <f t="shared" si="29"/>
        <v>0</v>
      </c>
      <c r="X338">
        <f t="shared" si="29"/>
        <v>0</v>
      </c>
      <c r="Y338">
        <f t="shared" si="29"/>
        <v>0</v>
      </c>
      <c r="Z338">
        <f t="shared" si="29"/>
        <v>0</v>
      </c>
      <c r="AA338">
        <f t="shared" si="29"/>
        <v>0</v>
      </c>
      <c r="AB338">
        <f t="shared" ref="AB338:AE401" si="30">IF($D338=AB$1,$E338,0)</f>
        <v>0</v>
      </c>
      <c r="AC338">
        <f t="shared" si="30"/>
        <v>0</v>
      </c>
      <c r="AD338">
        <f t="shared" si="30"/>
        <v>0</v>
      </c>
      <c r="AE338">
        <f t="shared" si="30"/>
        <v>0</v>
      </c>
    </row>
    <row r="339" spans="13:31" x14ac:dyDescent="0.25">
      <c r="M339">
        <f t="shared" ref="M339:AA355" si="31">IF($D339=M$1,$E339,0)</f>
        <v>0</v>
      </c>
      <c r="N339">
        <f t="shared" si="31"/>
        <v>0</v>
      </c>
      <c r="O339">
        <f t="shared" si="31"/>
        <v>0</v>
      </c>
      <c r="P339">
        <f t="shared" si="31"/>
        <v>0</v>
      </c>
      <c r="Q339">
        <f t="shared" si="31"/>
        <v>0</v>
      </c>
      <c r="R339">
        <f t="shared" si="31"/>
        <v>0</v>
      </c>
      <c r="S339">
        <f t="shared" si="31"/>
        <v>0</v>
      </c>
      <c r="T339">
        <f t="shared" si="31"/>
        <v>0</v>
      </c>
      <c r="U339">
        <f t="shared" si="31"/>
        <v>0</v>
      </c>
      <c r="V339">
        <f t="shared" si="31"/>
        <v>0</v>
      </c>
      <c r="W339">
        <f t="shared" si="31"/>
        <v>0</v>
      </c>
      <c r="X339">
        <f t="shared" si="31"/>
        <v>0</v>
      </c>
      <c r="Y339">
        <f t="shared" si="31"/>
        <v>0</v>
      </c>
      <c r="Z339">
        <f t="shared" si="31"/>
        <v>0</v>
      </c>
      <c r="AA339">
        <f t="shared" si="31"/>
        <v>0</v>
      </c>
      <c r="AB339">
        <f t="shared" si="30"/>
        <v>0</v>
      </c>
      <c r="AC339">
        <f t="shared" si="30"/>
        <v>0</v>
      </c>
      <c r="AD339">
        <f t="shared" si="30"/>
        <v>0</v>
      </c>
      <c r="AE339">
        <f t="shared" si="30"/>
        <v>0</v>
      </c>
    </row>
    <row r="340" spans="13:31" x14ac:dyDescent="0.25">
      <c r="M340">
        <f t="shared" si="31"/>
        <v>0</v>
      </c>
      <c r="N340">
        <f t="shared" si="31"/>
        <v>0</v>
      </c>
      <c r="O340">
        <f t="shared" si="31"/>
        <v>0</v>
      </c>
      <c r="P340">
        <f t="shared" si="31"/>
        <v>0</v>
      </c>
      <c r="Q340">
        <f t="shared" si="31"/>
        <v>0</v>
      </c>
      <c r="R340">
        <f t="shared" si="31"/>
        <v>0</v>
      </c>
      <c r="S340">
        <f t="shared" si="31"/>
        <v>0</v>
      </c>
      <c r="T340">
        <f t="shared" si="31"/>
        <v>0</v>
      </c>
      <c r="U340">
        <f t="shared" si="31"/>
        <v>0</v>
      </c>
      <c r="V340">
        <f t="shared" si="31"/>
        <v>0</v>
      </c>
      <c r="W340">
        <f t="shared" si="31"/>
        <v>0</v>
      </c>
      <c r="X340">
        <f t="shared" si="31"/>
        <v>0</v>
      </c>
      <c r="Y340">
        <f t="shared" si="31"/>
        <v>0</v>
      </c>
      <c r="Z340">
        <f t="shared" si="31"/>
        <v>0</v>
      </c>
      <c r="AA340">
        <f t="shared" si="31"/>
        <v>0</v>
      </c>
      <c r="AB340">
        <f t="shared" si="30"/>
        <v>0</v>
      </c>
      <c r="AC340">
        <f t="shared" si="30"/>
        <v>0</v>
      </c>
      <c r="AD340">
        <f t="shared" si="30"/>
        <v>0</v>
      </c>
      <c r="AE340">
        <f t="shared" si="30"/>
        <v>0</v>
      </c>
    </row>
    <row r="341" spans="13:31" x14ac:dyDescent="0.25">
      <c r="M341">
        <f t="shared" si="31"/>
        <v>0</v>
      </c>
      <c r="N341">
        <f t="shared" si="31"/>
        <v>0</v>
      </c>
      <c r="O341">
        <f t="shared" si="31"/>
        <v>0</v>
      </c>
      <c r="P341">
        <f t="shared" si="31"/>
        <v>0</v>
      </c>
      <c r="Q341">
        <f t="shared" si="31"/>
        <v>0</v>
      </c>
      <c r="R341">
        <f t="shared" si="31"/>
        <v>0</v>
      </c>
      <c r="S341">
        <f t="shared" si="31"/>
        <v>0</v>
      </c>
      <c r="T341">
        <f t="shared" si="31"/>
        <v>0</v>
      </c>
      <c r="U341">
        <f t="shared" si="31"/>
        <v>0</v>
      </c>
      <c r="V341">
        <f t="shared" si="31"/>
        <v>0</v>
      </c>
      <c r="W341">
        <f t="shared" si="31"/>
        <v>0</v>
      </c>
      <c r="X341">
        <f t="shared" si="31"/>
        <v>0</v>
      </c>
      <c r="Y341">
        <f t="shared" si="31"/>
        <v>0</v>
      </c>
      <c r="Z341">
        <f t="shared" si="31"/>
        <v>0</v>
      </c>
      <c r="AA341">
        <f t="shared" si="31"/>
        <v>0</v>
      </c>
      <c r="AB341">
        <f t="shared" si="30"/>
        <v>0</v>
      </c>
      <c r="AC341">
        <f t="shared" si="30"/>
        <v>0</v>
      </c>
      <c r="AD341">
        <f t="shared" si="30"/>
        <v>0</v>
      </c>
      <c r="AE341">
        <f t="shared" si="30"/>
        <v>0</v>
      </c>
    </row>
    <row r="342" spans="13:31" x14ac:dyDescent="0.25">
      <c r="M342">
        <f t="shared" si="31"/>
        <v>0</v>
      </c>
      <c r="N342">
        <f t="shared" si="31"/>
        <v>0</v>
      </c>
      <c r="O342">
        <f t="shared" si="31"/>
        <v>0</v>
      </c>
      <c r="P342">
        <f t="shared" si="31"/>
        <v>0</v>
      </c>
      <c r="Q342">
        <f t="shared" si="31"/>
        <v>0</v>
      </c>
      <c r="R342">
        <f t="shared" si="31"/>
        <v>0</v>
      </c>
      <c r="S342">
        <f t="shared" si="31"/>
        <v>0</v>
      </c>
      <c r="T342">
        <f t="shared" si="31"/>
        <v>0</v>
      </c>
      <c r="U342">
        <f t="shared" si="31"/>
        <v>0</v>
      </c>
      <c r="V342">
        <f t="shared" si="31"/>
        <v>0</v>
      </c>
      <c r="W342">
        <f t="shared" si="31"/>
        <v>0</v>
      </c>
      <c r="X342">
        <f t="shared" si="31"/>
        <v>0</v>
      </c>
      <c r="Y342">
        <f t="shared" si="31"/>
        <v>0</v>
      </c>
      <c r="Z342">
        <f t="shared" si="31"/>
        <v>0</v>
      </c>
      <c r="AA342">
        <f t="shared" si="31"/>
        <v>0</v>
      </c>
      <c r="AB342">
        <f t="shared" si="30"/>
        <v>0</v>
      </c>
      <c r="AC342">
        <f t="shared" si="30"/>
        <v>0</v>
      </c>
      <c r="AD342">
        <f t="shared" si="30"/>
        <v>0</v>
      </c>
      <c r="AE342">
        <f t="shared" si="30"/>
        <v>0</v>
      </c>
    </row>
    <row r="343" spans="13:31" x14ac:dyDescent="0.25">
      <c r="M343">
        <f t="shared" si="31"/>
        <v>0</v>
      </c>
      <c r="N343">
        <f t="shared" si="31"/>
        <v>0</v>
      </c>
      <c r="O343">
        <f t="shared" si="31"/>
        <v>0</v>
      </c>
      <c r="P343">
        <f t="shared" si="31"/>
        <v>0</v>
      </c>
      <c r="Q343">
        <f t="shared" si="31"/>
        <v>0</v>
      </c>
      <c r="R343">
        <f t="shared" si="31"/>
        <v>0</v>
      </c>
      <c r="S343">
        <f t="shared" si="31"/>
        <v>0</v>
      </c>
      <c r="T343">
        <f t="shared" si="31"/>
        <v>0</v>
      </c>
      <c r="U343">
        <f t="shared" si="31"/>
        <v>0</v>
      </c>
      <c r="V343">
        <f t="shared" si="31"/>
        <v>0</v>
      </c>
      <c r="W343">
        <f t="shared" si="31"/>
        <v>0</v>
      </c>
      <c r="X343">
        <f t="shared" si="31"/>
        <v>0</v>
      </c>
      <c r="Y343">
        <f t="shared" si="31"/>
        <v>0</v>
      </c>
      <c r="Z343">
        <f t="shared" si="31"/>
        <v>0</v>
      </c>
      <c r="AA343">
        <f t="shared" si="31"/>
        <v>0</v>
      </c>
      <c r="AB343">
        <f t="shared" si="30"/>
        <v>0</v>
      </c>
      <c r="AC343">
        <f t="shared" si="30"/>
        <v>0</v>
      </c>
      <c r="AD343">
        <f t="shared" si="30"/>
        <v>0</v>
      </c>
      <c r="AE343">
        <f t="shared" si="30"/>
        <v>0</v>
      </c>
    </row>
    <row r="344" spans="13:31" x14ac:dyDescent="0.25">
      <c r="M344">
        <f t="shared" si="31"/>
        <v>0</v>
      </c>
      <c r="N344">
        <f t="shared" si="31"/>
        <v>0</v>
      </c>
      <c r="O344">
        <f t="shared" si="31"/>
        <v>0</v>
      </c>
      <c r="P344">
        <f t="shared" si="31"/>
        <v>0</v>
      </c>
      <c r="Q344">
        <f t="shared" si="31"/>
        <v>0</v>
      </c>
      <c r="R344">
        <f t="shared" si="31"/>
        <v>0</v>
      </c>
      <c r="S344">
        <f t="shared" si="31"/>
        <v>0</v>
      </c>
      <c r="T344">
        <f t="shared" si="31"/>
        <v>0</v>
      </c>
      <c r="U344">
        <f t="shared" si="31"/>
        <v>0</v>
      </c>
      <c r="V344">
        <f t="shared" si="31"/>
        <v>0</v>
      </c>
      <c r="W344">
        <f t="shared" si="31"/>
        <v>0</v>
      </c>
      <c r="X344">
        <f t="shared" si="31"/>
        <v>0</v>
      </c>
      <c r="Y344">
        <f t="shared" si="31"/>
        <v>0</v>
      </c>
      <c r="Z344">
        <f t="shared" si="31"/>
        <v>0</v>
      </c>
      <c r="AA344">
        <f t="shared" si="31"/>
        <v>0</v>
      </c>
      <c r="AB344">
        <f t="shared" si="30"/>
        <v>0</v>
      </c>
      <c r="AC344">
        <f t="shared" si="30"/>
        <v>0</v>
      </c>
      <c r="AD344">
        <f t="shared" si="30"/>
        <v>0</v>
      </c>
      <c r="AE344">
        <f t="shared" si="30"/>
        <v>0</v>
      </c>
    </row>
    <row r="345" spans="13:31" x14ac:dyDescent="0.25">
      <c r="M345">
        <f t="shared" si="31"/>
        <v>0</v>
      </c>
      <c r="N345">
        <f t="shared" si="31"/>
        <v>0</v>
      </c>
      <c r="O345">
        <f t="shared" si="31"/>
        <v>0</v>
      </c>
      <c r="P345">
        <f t="shared" si="31"/>
        <v>0</v>
      </c>
      <c r="Q345">
        <f t="shared" si="31"/>
        <v>0</v>
      </c>
      <c r="R345">
        <f t="shared" si="31"/>
        <v>0</v>
      </c>
      <c r="S345">
        <f t="shared" si="31"/>
        <v>0</v>
      </c>
      <c r="T345">
        <f t="shared" si="31"/>
        <v>0</v>
      </c>
      <c r="U345">
        <f t="shared" si="31"/>
        <v>0</v>
      </c>
      <c r="V345">
        <f t="shared" si="31"/>
        <v>0</v>
      </c>
      <c r="W345">
        <f t="shared" si="31"/>
        <v>0</v>
      </c>
      <c r="X345">
        <f t="shared" si="31"/>
        <v>0</v>
      </c>
      <c r="Y345">
        <f t="shared" si="31"/>
        <v>0</v>
      </c>
      <c r="Z345">
        <f t="shared" si="31"/>
        <v>0</v>
      </c>
      <c r="AA345">
        <f t="shared" si="31"/>
        <v>0</v>
      </c>
      <c r="AB345">
        <f t="shared" si="30"/>
        <v>0</v>
      </c>
      <c r="AC345">
        <f t="shared" si="30"/>
        <v>0</v>
      </c>
      <c r="AD345">
        <f t="shared" si="30"/>
        <v>0</v>
      </c>
      <c r="AE345">
        <f t="shared" si="30"/>
        <v>0</v>
      </c>
    </row>
    <row r="346" spans="13:31" x14ac:dyDescent="0.25">
      <c r="M346">
        <f t="shared" si="31"/>
        <v>0</v>
      </c>
      <c r="N346">
        <f t="shared" si="31"/>
        <v>0</v>
      </c>
      <c r="O346">
        <f t="shared" si="31"/>
        <v>0</v>
      </c>
      <c r="P346">
        <f t="shared" si="31"/>
        <v>0</v>
      </c>
      <c r="Q346">
        <f t="shared" si="31"/>
        <v>0</v>
      </c>
      <c r="R346">
        <f t="shared" si="31"/>
        <v>0</v>
      </c>
      <c r="S346">
        <f t="shared" si="31"/>
        <v>0</v>
      </c>
      <c r="T346">
        <f t="shared" si="31"/>
        <v>0</v>
      </c>
      <c r="U346">
        <f t="shared" si="31"/>
        <v>0</v>
      </c>
      <c r="V346">
        <f t="shared" si="31"/>
        <v>0</v>
      </c>
      <c r="W346">
        <f t="shared" si="31"/>
        <v>0</v>
      </c>
      <c r="X346">
        <f t="shared" si="31"/>
        <v>0</v>
      </c>
      <c r="Y346">
        <f t="shared" si="31"/>
        <v>0</v>
      </c>
      <c r="Z346">
        <f t="shared" si="31"/>
        <v>0</v>
      </c>
      <c r="AA346">
        <f t="shared" si="31"/>
        <v>0</v>
      </c>
      <c r="AB346">
        <f t="shared" si="30"/>
        <v>0</v>
      </c>
      <c r="AC346">
        <f t="shared" si="30"/>
        <v>0</v>
      </c>
      <c r="AD346">
        <f t="shared" si="30"/>
        <v>0</v>
      </c>
      <c r="AE346">
        <f t="shared" si="30"/>
        <v>0</v>
      </c>
    </row>
    <row r="347" spans="13:31" x14ac:dyDescent="0.25">
      <c r="M347">
        <f t="shared" si="31"/>
        <v>0</v>
      </c>
      <c r="N347">
        <f t="shared" si="31"/>
        <v>0</v>
      </c>
      <c r="O347">
        <f t="shared" si="31"/>
        <v>0</v>
      </c>
      <c r="P347">
        <f t="shared" si="31"/>
        <v>0</v>
      </c>
      <c r="Q347">
        <f t="shared" si="31"/>
        <v>0</v>
      </c>
      <c r="R347">
        <f t="shared" si="31"/>
        <v>0</v>
      </c>
      <c r="S347">
        <f t="shared" si="31"/>
        <v>0</v>
      </c>
      <c r="T347">
        <f t="shared" si="31"/>
        <v>0</v>
      </c>
      <c r="U347">
        <f t="shared" si="31"/>
        <v>0</v>
      </c>
      <c r="V347">
        <f t="shared" si="31"/>
        <v>0</v>
      </c>
      <c r="W347">
        <f t="shared" si="31"/>
        <v>0</v>
      </c>
      <c r="X347">
        <f t="shared" si="31"/>
        <v>0</v>
      </c>
      <c r="Y347">
        <f t="shared" si="31"/>
        <v>0</v>
      </c>
      <c r="Z347">
        <f t="shared" si="31"/>
        <v>0</v>
      </c>
      <c r="AA347">
        <f t="shared" si="31"/>
        <v>0</v>
      </c>
      <c r="AB347">
        <f t="shared" si="30"/>
        <v>0</v>
      </c>
      <c r="AC347">
        <f t="shared" si="30"/>
        <v>0</v>
      </c>
      <c r="AD347">
        <f t="shared" si="30"/>
        <v>0</v>
      </c>
      <c r="AE347">
        <f t="shared" si="30"/>
        <v>0</v>
      </c>
    </row>
    <row r="348" spans="13:31" x14ac:dyDescent="0.25">
      <c r="M348">
        <f t="shared" si="31"/>
        <v>0</v>
      </c>
      <c r="N348">
        <f t="shared" si="31"/>
        <v>0</v>
      </c>
      <c r="O348">
        <f t="shared" si="31"/>
        <v>0</v>
      </c>
      <c r="P348">
        <f t="shared" si="31"/>
        <v>0</v>
      </c>
      <c r="Q348">
        <f t="shared" si="31"/>
        <v>0</v>
      </c>
      <c r="R348">
        <f t="shared" si="31"/>
        <v>0</v>
      </c>
      <c r="S348">
        <f t="shared" si="31"/>
        <v>0</v>
      </c>
      <c r="T348">
        <f t="shared" si="31"/>
        <v>0</v>
      </c>
      <c r="U348">
        <f t="shared" si="31"/>
        <v>0</v>
      </c>
      <c r="V348">
        <f t="shared" si="31"/>
        <v>0</v>
      </c>
      <c r="W348">
        <f t="shared" si="31"/>
        <v>0</v>
      </c>
      <c r="X348">
        <f t="shared" si="31"/>
        <v>0</v>
      </c>
      <c r="Y348">
        <f t="shared" si="31"/>
        <v>0</v>
      </c>
      <c r="Z348">
        <f t="shared" si="31"/>
        <v>0</v>
      </c>
      <c r="AA348">
        <f t="shared" si="31"/>
        <v>0</v>
      </c>
      <c r="AB348">
        <f t="shared" si="30"/>
        <v>0</v>
      </c>
      <c r="AC348">
        <f t="shared" si="30"/>
        <v>0</v>
      </c>
      <c r="AD348">
        <f t="shared" si="30"/>
        <v>0</v>
      </c>
      <c r="AE348">
        <f t="shared" si="30"/>
        <v>0</v>
      </c>
    </row>
    <row r="349" spans="13:31" x14ac:dyDescent="0.25">
      <c r="M349">
        <f t="shared" si="31"/>
        <v>0</v>
      </c>
      <c r="N349">
        <f t="shared" si="31"/>
        <v>0</v>
      </c>
      <c r="O349">
        <f t="shared" si="31"/>
        <v>0</v>
      </c>
      <c r="P349">
        <f t="shared" si="31"/>
        <v>0</v>
      </c>
      <c r="Q349">
        <f t="shared" si="31"/>
        <v>0</v>
      </c>
      <c r="R349">
        <f t="shared" si="31"/>
        <v>0</v>
      </c>
      <c r="S349">
        <f t="shared" si="31"/>
        <v>0</v>
      </c>
      <c r="T349">
        <f t="shared" si="31"/>
        <v>0</v>
      </c>
      <c r="U349">
        <f t="shared" si="31"/>
        <v>0</v>
      </c>
      <c r="V349">
        <f t="shared" si="31"/>
        <v>0</v>
      </c>
      <c r="W349">
        <f t="shared" si="31"/>
        <v>0</v>
      </c>
      <c r="X349">
        <f t="shared" si="31"/>
        <v>0</v>
      </c>
      <c r="Y349">
        <f t="shared" si="31"/>
        <v>0</v>
      </c>
      <c r="Z349">
        <f t="shared" si="31"/>
        <v>0</v>
      </c>
      <c r="AA349">
        <f t="shared" si="31"/>
        <v>0</v>
      </c>
      <c r="AB349">
        <f t="shared" si="30"/>
        <v>0</v>
      </c>
      <c r="AC349">
        <f t="shared" si="30"/>
        <v>0</v>
      </c>
      <c r="AD349">
        <f t="shared" si="30"/>
        <v>0</v>
      </c>
      <c r="AE349">
        <f t="shared" si="30"/>
        <v>0</v>
      </c>
    </row>
    <row r="350" spans="13:31" x14ac:dyDescent="0.25">
      <c r="M350">
        <f t="shared" si="31"/>
        <v>0</v>
      </c>
      <c r="N350">
        <f t="shared" si="31"/>
        <v>0</v>
      </c>
      <c r="O350">
        <f t="shared" si="31"/>
        <v>0</v>
      </c>
      <c r="P350">
        <f t="shared" si="31"/>
        <v>0</v>
      </c>
      <c r="Q350">
        <f t="shared" si="31"/>
        <v>0</v>
      </c>
      <c r="R350">
        <f t="shared" si="31"/>
        <v>0</v>
      </c>
      <c r="S350">
        <f t="shared" si="31"/>
        <v>0</v>
      </c>
      <c r="T350">
        <f t="shared" si="31"/>
        <v>0</v>
      </c>
      <c r="U350">
        <f t="shared" si="31"/>
        <v>0</v>
      </c>
      <c r="V350">
        <f t="shared" si="31"/>
        <v>0</v>
      </c>
      <c r="W350">
        <f t="shared" si="31"/>
        <v>0</v>
      </c>
      <c r="X350">
        <f t="shared" si="31"/>
        <v>0</v>
      </c>
      <c r="Y350">
        <f t="shared" si="31"/>
        <v>0</v>
      </c>
      <c r="Z350">
        <f t="shared" si="31"/>
        <v>0</v>
      </c>
      <c r="AA350">
        <f t="shared" si="31"/>
        <v>0</v>
      </c>
      <c r="AB350">
        <f t="shared" si="30"/>
        <v>0</v>
      </c>
      <c r="AC350">
        <f t="shared" si="30"/>
        <v>0</v>
      </c>
      <c r="AD350">
        <f t="shared" si="30"/>
        <v>0</v>
      </c>
      <c r="AE350">
        <f t="shared" si="30"/>
        <v>0</v>
      </c>
    </row>
    <row r="351" spans="13:31" x14ac:dyDescent="0.25">
      <c r="M351">
        <f t="shared" si="31"/>
        <v>0</v>
      </c>
      <c r="N351">
        <f t="shared" si="31"/>
        <v>0</v>
      </c>
      <c r="O351">
        <f t="shared" si="31"/>
        <v>0</v>
      </c>
      <c r="P351">
        <f t="shared" si="31"/>
        <v>0</v>
      </c>
      <c r="Q351">
        <f t="shared" si="31"/>
        <v>0</v>
      </c>
      <c r="R351">
        <f t="shared" si="31"/>
        <v>0</v>
      </c>
      <c r="S351">
        <f t="shared" si="31"/>
        <v>0</v>
      </c>
      <c r="T351">
        <f t="shared" si="31"/>
        <v>0</v>
      </c>
      <c r="U351">
        <f t="shared" si="31"/>
        <v>0</v>
      </c>
      <c r="V351">
        <f t="shared" si="31"/>
        <v>0</v>
      </c>
      <c r="W351">
        <f t="shared" si="31"/>
        <v>0</v>
      </c>
      <c r="X351">
        <f t="shared" si="31"/>
        <v>0</v>
      </c>
      <c r="Y351">
        <f t="shared" si="31"/>
        <v>0</v>
      </c>
      <c r="Z351">
        <f t="shared" si="31"/>
        <v>0</v>
      </c>
      <c r="AA351">
        <f t="shared" si="31"/>
        <v>0</v>
      </c>
      <c r="AB351">
        <f t="shared" si="30"/>
        <v>0</v>
      </c>
      <c r="AC351">
        <f t="shared" si="30"/>
        <v>0</v>
      </c>
      <c r="AD351">
        <f t="shared" si="30"/>
        <v>0</v>
      </c>
      <c r="AE351">
        <f t="shared" si="30"/>
        <v>0</v>
      </c>
    </row>
    <row r="352" spans="13:31" x14ac:dyDescent="0.25">
      <c r="M352">
        <f t="shared" si="31"/>
        <v>0</v>
      </c>
      <c r="N352">
        <f t="shared" si="31"/>
        <v>0</v>
      </c>
      <c r="O352">
        <f t="shared" si="31"/>
        <v>0</v>
      </c>
      <c r="P352">
        <f t="shared" si="31"/>
        <v>0</v>
      </c>
      <c r="Q352">
        <f t="shared" si="31"/>
        <v>0</v>
      </c>
      <c r="R352">
        <f t="shared" si="31"/>
        <v>0</v>
      </c>
      <c r="S352">
        <f t="shared" si="31"/>
        <v>0</v>
      </c>
      <c r="T352">
        <f t="shared" si="31"/>
        <v>0</v>
      </c>
      <c r="U352">
        <f t="shared" si="31"/>
        <v>0</v>
      </c>
      <c r="V352">
        <f t="shared" si="31"/>
        <v>0</v>
      </c>
      <c r="W352">
        <f t="shared" si="31"/>
        <v>0</v>
      </c>
      <c r="X352">
        <f t="shared" si="31"/>
        <v>0</v>
      </c>
      <c r="Y352">
        <f t="shared" si="31"/>
        <v>0</v>
      </c>
      <c r="Z352">
        <f t="shared" si="31"/>
        <v>0</v>
      </c>
      <c r="AA352">
        <f t="shared" si="31"/>
        <v>0</v>
      </c>
      <c r="AB352">
        <f t="shared" si="30"/>
        <v>0</v>
      </c>
      <c r="AC352">
        <f t="shared" si="30"/>
        <v>0</v>
      </c>
      <c r="AD352">
        <f t="shared" si="30"/>
        <v>0</v>
      </c>
      <c r="AE352">
        <f t="shared" si="30"/>
        <v>0</v>
      </c>
    </row>
    <row r="353" spans="13:31" x14ac:dyDescent="0.25">
      <c r="M353">
        <f t="shared" si="31"/>
        <v>0</v>
      </c>
      <c r="N353">
        <f t="shared" si="31"/>
        <v>0</v>
      </c>
      <c r="O353">
        <f t="shared" si="31"/>
        <v>0</v>
      </c>
      <c r="P353">
        <f t="shared" si="31"/>
        <v>0</v>
      </c>
      <c r="Q353">
        <f t="shared" si="31"/>
        <v>0</v>
      </c>
      <c r="R353">
        <f t="shared" si="31"/>
        <v>0</v>
      </c>
      <c r="S353">
        <f t="shared" si="31"/>
        <v>0</v>
      </c>
      <c r="T353">
        <f t="shared" si="31"/>
        <v>0</v>
      </c>
      <c r="U353">
        <f t="shared" si="31"/>
        <v>0</v>
      </c>
      <c r="V353">
        <f t="shared" si="31"/>
        <v>0</v>
      </c>
      <c r="W353">
        <f t="shared" si="31"/>
        <v>0</v>
      </c>
      <c r="X353">
        <f t="shared" si="31"/>
        <v>0</v>
      </c>
      <c r="Y353">
        <f t="shared" si="31"/>
        <v>0</v>
      </c>
      <c r="Z353">
        <f t="shared" si="31"/>
        <v>0</v>
      </c>
      <c r="AA353">
        <f t="shared" si="31"/>
        <v>0</v>
      </c>
      <c r="AB353">
        <f t="shared" si="30"/>
        <v>0</v>
      </c>
      <c r="AC353">
        <f t="shared" si="30"/>
        <v>0</v>
      </c>
      <c r="AD353">
        <f t="shared" si="30"/>
        <v>0</v>
      </c>
      <c r="AE353">
        <f t="shared" si="30"/>
        <v>0</v>
      </c>
    </row>
    <row r="354" spans="13:31" x14ac:dyDescent="0.25">
      <c r="M354">
        <f t="shared" si="31"/>
        <v>0</v>
      </c>
      <c r="N354">
        <f t="shared" si="31"/>
        <v>0</v>
      </c>
      <c r="O354">
        <f t="shared" si="31"/>
        <v>0</v>
      </c>
      <c r="P354">
        <f t="shared" si="31"/>
        <v>0</v>
      </c>
      <c r="Q354">
        <f t="shared" si="31"/>
        <v>0</v>
      </c>
      <c r="R354">
        <f t="shared" si="31"/>
        <v>0</v>
      </c>
      <c r="S354">
        <f t="shared" si="31"/>
        <v>0</v>
      </c>
      <c r="T354">
        <f t="shared" si="31"/>
        <v>0</v>
      </c>
      <c r="U354">
        <f t="shared" si="31"/>
        <v>0</v>
      </c>
      <c r="V354">
        <f t="shared" si="31"/>
        <v>0</v>
      </c>
      <c r="W354">
        <f t="shared" si="31"/>
        <v>0</v>
      </c>
      <c r="X354">
        <f t="shared" si="31"/>
        <v>0</v>
      </c>
      <c r="Y354">
        <f t="shared" si="31"/>
        <v>0</v>
      </c>
      <c r="Z354">
        <f t="shared" si="31"/>
        <v>0</v>
      </c>
      <c r="AA354">
        <f t="shared" si="31"/>
        <v>0</v>
      </c>
      <c r="AB354">
        <f t="shared" si="30"/>
        <v>0</v>
      </c>
      <c r="AC354">
        <f t="shared" si="30"/>
        <v>0</v>
      </c>
      <c r="AD354">
        <f t="shared" si="30"/>
        <v>0</v>
      </c>
      <c r="AE354">
        <f t="shared" si="30"/>
        <v>0</v>
      </c>
    </row>
    <row r="355" spans="13:31" x14ac:dyDescent="0.25">
      <c r="M355">
        <f t="shared" si="31"/>
        <v>0</v>
      </c>
      <c r="N355">
        <f t="shared" si="31"/>
        <v>0</v>
      </c>
      <c r="O355">
        <f t="shared" si="31"/>
        <v>0</v>
      </c>
      <c r="P355">
        <f t="shared" si="31"/>
        <v>0</v>
      </c>
      <c r="Q355">
        <f t="shared" si="31"/>
        <v>0</v>
      </c>
      <c r="R355">
        <f t="shared" si="31"/>
        <v>0</v>
      </c>
      <c r="S355">
        <f t="shared" si="31"/>
        <v>0</v>
      </c>
      <c r="T355">
        <f t="shared" si="31"/>
        <v>0</v>
      </c>
      <c r="U355">
        <f t="shared" si="31"/>
        <v>0</v>
      </c>
      <c r="V355">
        <f t="shared" si="31"/>
        <v>0</v>
      </c>
      <c r="W355">
        <f t="shared" si="31"/>
        <v>0</v>
      </c>
      <c r="X355">
        <f t="shared" si="31"/>
        <v>0</v>
      </c>
      <c r="Y355">
        <f t="shared" si="31"/>
        <v>0</v>
      </c>
      <c r="Z355">
        <f t="shared" si="31"/>
        <v>0</v>
      </c>
      <c r="AA355">
        <f t="shared" si="31"/>
        <v>0</v>
      </c>
      <c r="AB355">
        <f t="shared" si="30"/>
        <v>0</v>
      </c>
      <c r="AC355">
        <f t="shared" si="30"/>
        <v>0</v>
      </c>
      <c r="AD355">
        <f t="shared" si="30"/>
        <v>0</v>
      </c>
      <c r="AE355">
        <f t="shared" si="30"/>
        <v>0</v>
      </c>
    </row>
    <row r="356" spans="13:31" x14ac:dyDescent="0.25">
      <c r="M356">
        <f t="shared" ref="M356:AA372" si="32">IF($D356=M$1,$E356,0)</f>
        <v>0</v>
      </c>
      <c r="N356">
        <f t="shared" si="32"/>
        <v>0</v>
      </c>
      <c r="O356">
        <f t="shared" si="32"/>
        <v>0</v>
      </c>
      <c r="P356">
        <f t="shared" si="32"/>
        <v>0</v>
      </c>
      <c r="Q356">
        <f t="shared" si="32"/>
        <v>0</v>
      </c>
      <c r="R356">
        <f t="shared" si="32"/>
        <v>0</v>
      </c>
      <c r="S356">
        <f t="shared" si="32"/>
        <v>0</v>
      </c>
      <c r="T356">
        <f t="shared" si="32"/>
        <v>0</v>
      </c>
      <c r="U356">
        <f t="shared" si="32"/>
        <v>0</v>
      </c>
      <c r="V356">
        <f t="shared" si="32"/>
        <v>0</v>
      </c>
      <c r="W356">
        <f t="shared" si="32"/>
        <v>0</v>
      </c>
      <c r="X356">
        <f t="shared" si="32"/>
        <v>0</v>
      </c>
      <c r="Y356">
        <f t="shared" si="32"/>
        <v>0</v>
      </c>
      <c r="Z356">
        <f t="shared" si="32"/>
        <v>0</v>
      </c>
      <c r="AA356">
        <f t="shared" si="32"/>
        <v>0</v>
      </c>
      <c r="AB356">
        <f t="shared" si="30"/>
        <v>0</v>
      </c>
      <c r="AC356">
        <f t="shared" si="30"/>
        <v>0</v>
      </c>
      <c r="AD356">
        <f t="shared" si="30"/>
        <v>0</v>
      </c>
      <c r="AE356">
        <f t="shared" si="30"/>
        <v>0</v>
      </c>
    </row>
    <row r="357" spans="13:31" x14ac:dyDescent="0.25">
      <c r="M357">
        <f t="shared" si="32"/>
        <v>0</v>
      </c>
      <c r="N357">
        <f t="shared" si="32"/>
        <v>0</v>
      </c>
      <c r="O357">
        <f t="shared" si="32"/>
        <v>0</v>
      </c>
      <c r="P357">
        <f t="shared" si="32"/>
        <v>0</v>
      </c>
      <c r="Q357">
        <f t="shared" si="32"/>
        <v>0</v>
      </c>
      <c r="R357">
        <f t="shared" si="32"/>
        <v>0</v>
      </c>
      <c r="S357">
        <f t="shared" si="32"/>
        <v>0</v>
      </c>
      <c r="T357">
        <f t="shared" si="32"/>
        <v>0</v>
      </c>
      <c r="U357">
        <f t="shared" si="32"/>
        <v>0</v>
      </c>
      <c r="V357">
        <f t="shared" si="32"/>
        <v>0</v>
      </c>
      <c r="W357">
        <f t="shared" si="32"/>
        <v>0</v>
      </c>
      <c r="X357">
        <f t="shared" si="32"/>
        <v>0</v>
      </c>
      <c r="Y357">
        <f t="shared" si="32"/>
        <v>0</v>
      </c>
      <c r="Z357">
        <f t="shared" si="32"/>
        <v>0</v>
      </c>
      <c r="AA357">
        <f t="shared" si="32"/>
        <v>0</v>
      </c>
      <c r="AB357">
        <f t="shared" si="30"/>
        <v>0</v>
      </c>
      <c r="AC357">
        <f t="shared" si="30"/>
        <v>0</v>
      </c>
      <c r="AD357">
        <f t="shared" si="30"/>
        <v>0</v>
      </c>
      <c r="AE357">
        <f t="shared" si="30"/>
        <v>0</v>
      </c>
    </row>
    <row r="358" spans="13:31" x14ac:dyDescent="0.25">
      <c r="M358">
        <f t="shared" si="32"/>
        <v>0</v>
      </c>
      <c r="N358">
        <f t="shared" si="32"/>
        <v>0</v>
      </c>
      <c r="O358">
        <f t="shared" si="32"/>
        <v>0</v>
      </c>
      <c r="P358">
        <f t="shared" si="32"/>
        <v>0</v>
      </c>
      <c r="Q358">
        <f t="shared" si="32"/>
        <v>0</v>
      </c>
      <c r="R358">
        <f t="shared" si="32"/>
        <v>0</v>
      </c>
      <c r="S358">
        <f t="shared" si="32"/>
        <v>0</v>
      </c>
      <c r="T358">
        <f t="shared" si="32"/>
        <v>0</v>
      </c>
      <c r="U358">
        <f t="shared" si="32"/>
        <v>0</v>
      </c>
      <c r="V358">
        <f t="shared" si="32"/>
        <v>0</v>
      </c>
      <c r="W358">
        <f t="shared" si="32"/>
        <v>0</v>
      </c>
      <c r="X358">
        <f t="shared" si="32"/>
        <v>0</v>
      </c>
      <c r="Y358">
        <f t="shared" si="32"/>
        <v>0</v>
      </c>
      <c r="Z358">
        <f t="shared" si="32"/>
        <v>0</v>
      </c>
      <c r="AA358">
        <f t="shared" si="32"/>
        <v>0</v>
      </c>
      <c r="AB358">
        <f t="shared" si="30"/>
        <v>0</v>
      </c>
      <c r="AC358">
        <f t="shared" si="30"/>
        <v>0</v>
      </c>
      <c r="AD358">
        <f t="shared" si="30"/>
        <v>0</v>
      </c>
      <c r="AE358">
        <f t="shared" si="30"/>
        <v>0</v>
      </c>
    </row>
    <row r="359" spans="13:31" x14ac:dyDescent="0.25">
      <c r="M359">
        <f t="shared" si="32"/>
        <v>0</v>
      </c>
      <c r="N359">
        <f t="shared" si="32"/>
        <v>0</v>
      </c>
      <c r="O359">
        <f t="shared" si="32"/>
        <v>0</v>
      </c>
      <c r="P359">
        <f t="shared" si="32"/>
        <v>0</v>
      </c>
      <c r="Q359">
        <f t="shared" si="32"/>
        <v>0</v>
      </c>
      <c r="R359">
        <f t="shared" si="32"/>
        <v>0</v>
      </c>
      <c r="S359">
        <f t="shared" si="32"/>
        <v>0</v>
      </c>
      <c r="T359">
        <f t="shared" si="32"/>
        <v>0</v>
      </c>
      <c r="U359">
        <f t="shared" si="32"/>
        <v>0</v>
      </c>
      <c r="V359">
        <f t="shared" si="32"/>
        <v>0</v>
      </c>
      <c r="W359">
        <f t="shared" si="32"/>
        <v>0</v>
      </c>
      <c r="X359">
        <f t="shared" si="32"/>
        <v>0</v>
      </c>
      <c r="Y359">
        <f t="shared" si="32"/>
        <v>0</v>
      </c>
      <c r="Z359">
        <f t="shared" si="32"/>
        <v>0</v>
      </c>
      <c r="AA359">
        <f t="shared" si="32"/>
        <v>0</v>
      </c>
      <c r="AB359">
        <f t="shared" si="30"/>
        <v>0</v>
      </c>
      <c r="AC359">
        <f t="shared" si="30"/>
        <v>0</v>
      </c>
      <c r="AD359">
        <f t="shared" si="30"/>
        <v>0</v>
      </c>
      <c r="AE359">
        <f t="shared" si="30"/>
        <v>0</v>
      </c>
    </row>
    <row r="360" spans="13:31" x14ac:dyDescent="0.25">
      <c r="M360">
        <f t="shared" si="32"/>
        <v>0</v>
      </c>
      <c r="N360">
        <f t="shared" si="32"/>
        <v>0</v>
      </c>
      <c r="O360">
        <f t="shared" si="32"/>
        <v>0</v>
      </c>
      <c r="P360">
        <f t="shared" si="32"/>
        <v>0</v>
      </c>
      <c r="Q360">
        <f t="shared" si="32"/>
        <v>0</v>
      </c>
      <c r="R360">
        <f t="shared" si="32"/>
        <v>0</v>
      </c>
      <c r="S360">
        <f t="shared" si="32"/>
        <v>0</v>
      </c>
      <c r="T360">
        <f t="shared" si="32"/>
        <v>0</v>
      </c>
      <c r="U360">
        <f t="shared" si="32"/>
        <v>0</v>
      </c>
      <c r="V360">
        <f t="shared" si="32"/>
        <v>0</v>
      </c>
      <c r="W360">
        <f t="shared" si="32"/>
        <v>0</v>
      </c>
      <c r="X360">
        <f t="shared" si="32"/>
        <v>0</v>
      </c>
      <c r="Y360">
        <f t="shared" si="32"/>
        <v>0</v>
      </c>
      <c r="Z360">
        <f t="shared" si="32"/>
        <v>0</v>
      </c>
      <c r="AA360">
        <f t="shared" si="32"/>
        <v>0</v>
      </c>
      <c r="AB360">
        <f t="shared" si="30"/>
        <v>0</v>
      </c>
      <c r="AC360">
        <f t="shared" si="30"/>
        <v>0</v>
      </c>
      <c r="AD360">
        <f t="shared" si="30"/>
        <v>0</v>
      </c>
      <c r="AE360">
        <f t="shared" si="30"/>
        <v>0</v>
      </c>
    </row>
    <row r="361" spans="13:31" x14ac:dyDescent="0.25">
      <c r="M361">
        <f t="shared" si="32"/>
        <v>0</v>
      </c>
      <c r="N361">
        <f t="shared" si="32"/>
        <v>0</v>
      </c>
      <c r="O361">
        <f t="shared" si="32"/>
        <v>0</v>
      </c>
      <c r="P361">
        <f t="shared" si="32"/>
        <v>0</v>
      </c>
      <c r="Q361">
        <f t="shared" si="32"/>
        <v>0</v>
      </c>
      <c r="R361">
        <f t="shared" si="32"/>
        <v>0</v>
      </c>
      <c r="S361">
        <f t="shared" si="32"/>
        <v>0</v>
      </c>
      <c r="T361">
        <f t="shared" si="32"/>
        <v>0</v>
      </c>
      <c r="U361">
        <f t="shared" si="32"/>
        <v>0</v>
      </c>
      <c r="V361">
        <f t="shared" si="32"/>
        <v>0</v>
      </c>
      <c r="W361">
        <f t="shared" si="32"/>
        <v>0</v>
      </c>
      <c r="X361">
        <f t="shared" si="32"/>
        <v>0</v>
      </c>
      <c r="Y361">
        <f t="shared" si="32"/>
        <v>0</v>
      </c>
      <c r="Z361">
        <f t="shared" si="32"/>
        <v>0</v>
      </c>
      <c r="AA361">
        <f t="shared" si="32"/>
        <v>0</v>
      </c>
      <c r="AB361">
        <f t="shared" si="30"/>
        <v>0</v>
      </c>
      <c r="AC361">
        <f t="shared" si="30"/>
        <v>0</v>
      </c>
      <c r="AD361">
        <f t="shared" si="30"/>
        <v>0</v>
      </c>
      <c r="AE361">
        <f t="shared" si="30"/>
        <v>0</v>
      </c>
    </row>
    <row r="362" spans="13:31" x14ac:dyDescent="0.25">
      <c r="M362">
        <f t="shared" si="32"/>
        <v>0</v>
      </c>
      <c r="N362">
        <f t="shared" si="32"/>
        <v>0</v>
      </c>
      <c r="O362">
        <f t="shared" si="32"/>
        <v>0</v>
      </c>
      <c r="P362">
        <f t="shared" si="32"/>
        <v>0</v>
      </c>
      <c r="Q362">
        <f t="shared" si="32"/>
        <v>0</v>
      </c>
      <c r="R362">
        <f t="shared" si="32"/>
        <v>0</v>
      </c>
      <c r="S362">
        <f t="shared" si="32"/>
        <v>0</v>
      </c>
      <c r="T362">
        <f t="shared" si="32"/>
        <v>0</v>
      </c>
      <c r="U362">
        <f t="shared" si="32"/>
        <v>0</v>
      </c>
      <c r="V362">
        <f t="shared" si="32"/>
        <v>0</v>
      </c>
      <c r="W362">
        <f t="shared" si="32"/>
        <v>0</v>
      </c>
      <c r="X362">
        <f t="shared" si="32"/>
        <v>0</v>
      </c>
      <c r="Y362">
        <f t="shared" si="32"/>
        <v>0</v>
      </c>
      <c r="Z362">
        <f t="shared" si="32"/>
        <v>0</v>
      </c>
      <c r="AA362">
        <f t="shared" si="32"/>
        <v>0</v>
      </c>
      <c r="AB362">
        <f t="shared" si="30"/>
        <v>0</v>
      </c>
      <c r="AC362">
        <f t="shared" si="30"/>
        <v>0</v>
      </c>
      <c r="AD362">
        <f t="shared" si="30"/>
        <v>0</v>
      </c>
      <c r="AE362">
        <f t="shared" si="30"/>
        <v>0</v>
      </c>
    </row>
    <row r="363" spans="13:31" x14ac:dyDescent="0.25">
      <c r="M363">
        <f t="shared" si="32"/>
        <v>0</v>
      </c>
      <c r="N363">
        <f t="shared" si="32"/>
        <v>0</v>
      </c>
      <c r="O363">
        <f t="shared" si="32"/>
        <v>0</v>
      </c>
      <c r="P363">
        <f t="shared" si="32"/>
        <v>0</v>
      </c>
      <c r="Q363">
        <f t="shared" si="32"/>
        <v>0</v>
      </c>
      <c r="R363">
        <f t="shared" si="32"/>
        <v>0</v>
      </c>
      <c r="S363">
        <f t="shared" si="32"/>
        <v>0</v>
      </c>
      <c r="T363">
        <f t="shared" si="32"/>
        <v>0</v>
      </c>
      <c r="U363">
        <f t="shared" si="32"/>
        <v>0</v>
      </c>
      <c r="V363">
        <f t="shared" si="32"/>
        <v>0</v>
      </c>
      <c r="W363">
        <f t="shared" si="32"/>
        <v>0</v>
      </c>
      <c r="X363">
        <f t="shared" si="32"/>
        <v>0</v>
      </c>
      <c r="Y363">
        <f t="shared" si="32"/>
        <v>0</v>
      </c>
      <c r="Z363">
        <f t="shared" si="32"/>
        <v>0</v>
      </c>
      <c r="AA363">
        <f t="shared" si="32"/>
        <v>0</v>
      </c>
      <c r="AB363">
        <f t="shared" si="30"/>
        <v>0</v>
      </c>
      <c r="AC363">
        <f t="shared" si="30"/>
        <v>0</v>
      </c>
      <c r="AD363">
        <f t="shared" si="30"/>
        <v>0</v>
      </c>
      <c r="AE363">
        <f t="shared" si="30"/>
        <v>0</v>
      </c>
    </row>
    <row r="364" spans="13:31" x14ac:dyDescent="0.25">
      <c r="M364">
        <f t="shared" si="32"/>
        <v>0</v>
      </c>
      <c r="N364">
        <f t="shared" si="32"/>
        <v>0</v>
      </c>
      <c r="O364">
        <f t="shared" si="32"/>
        <v>0</v>
      </c>
      <c r="P364">
        <f t="shared" si="32"/>
        <v>0</v>
      </c>
      <c r="Q364">
        <f t="shared" si="32"/>
        <v>0</v>
      </c>
      <c r="R364">
        <f t="shared" si="32"/>
        <v>0</v>
      </c>
      <c r="S364">
        <f t="shared" si="32"/>
        <v>0</v>
      </c>
      <c r="T364">
        <f t="shared" si="32"/>
        <v>0</v>
      </c>
      <c r="U364">
        <f t="shared" si="32"/>
        <v>0</v>
      </c>
      <c r="V364">
        <f t="shared" si="32"/>
        <v>0</v>
      </c>
      <c r="W364">
        <f t="shared" si="32"/>
        <v>0</v>
      </c>
      <c r="X364">
        <f t="shared" si="32"/>
        <v>0</v>
      </c>
      <c r="Y364">
        <f t="shared" si="32"/>
        <v>0</v>
      </c>
      <c r="Z364">
        <f t="shared" si="32"/>
        <v>0</v>
      </c>
      <c r="AA364">
        <f t="shared" si="32"/>
        <v>0</v>
      </c>
      <c r="AB364">
        <f t="shared" si="30"/>
        <v>0</v>
      </c>
      <c r="AC364">
        <f t="shared" si="30"/>
        <v>0</v>
      </c>
      <c r="AD364">
        <f t="shared" si="30"/>
        <v>0</v>
      </c>
      <c r="AE364">
        <f t="shared" si="30"/>
        <v>0</v>
      </c>
    </row>
    <row r="365" spans="13:31" x14ac:dyDescent="0.25">
      <c r="M365">
        <f t="shared" si="32"/>
        <v>0</v>
      </c>
      <c r="N365">
        <f t="shared" si="32"/>
        <v>0</v>
      </c>
      <c r="O365">
        <f t="shared" si="32"/>
        <v>0</v>
      </c>
      <c r="P365">
        <f t="shared" si="32"/>
        <v>0</v>
      </c>
      <c r="Q365">
        <f t="shared" si="32"/>
        <v>0</v>
      </c>
      <c r="R365">
        <f t="shared" si="32"/>
        <v>0</v>
      </c>
      <c r="S365">
        <f t="shared" si="32"/>
        <v>0</v>
      </c>
      <c r="T365">
        <f t="shared" si="32"/>
        <v>0</v>
      </c>
      <c r="U365">
        <f t="shared" si="32"/>
        <v>0</v>
      </c>
      <c r="V365">
        <f t="shared" si="32"/>
        <v>0</v>
      </c>
      <c r="W365">
        <f t="shared" si="32"/>
        <v>0</v>
      </c>
      <c r="X365">
        <f t="shared" si="32"/>
        <v>0</v>
      </c>
      <c r="Y365">
        <f t="shared" si="32"/>
        <v>0</v>
      </c>
      <c r="Z365">
        <f t="shared" si="32"/>
        <v>0</v>
      </c>
      <c r="AA365">
        <f t="shared" si="32"/>
        <v>0</v>
      </c>
      <c r="AB365">
        <f t="shared" si="30"/>
        <v>0</v>
      </c>
      <c r="AC365">
        <f t="shared" si="30"/>
        <v>0</v>
      </c>
      <c r="AD365">
        <f t="shared" si="30"/>
        <v>0</v>
      </c>
      <c r="AE365">
        <f t="shared" si="30"/>
        <v>0</v>
      </c>
    </row>
    <row r="366" spans="13:31" x14ac:dyDescent="0.25">
      <c r="M366">
        <f t="shared" si="32"/>
        <v>0</v>
      </c>
      <c r="N366">
        <f t="shared" si="32"/>
        <v>0</v>
      </c>
      <c r="O366">
        <f t="shared" si="32"/>
        <v>0</v>
      </c>
      <c r="P366">
        <f t="shared" si="32"/>
        <v>0</v>
      </c>
      <c r="Q366">
        <f t="shared" si="32"/>
        <v>0</v>
      </c>
      <c r="R366">
        <f t="shared" si="32"/>
        <v>0</v>
      </c>
      <c r="S366">
        <f t="shared" si="32"/>
        <v>0</v>
      </c>
      <c r="T366">
        <f t="shared" si="32"/>
        <v>0</v>
      </c>
      <c r="U366">
        <f t="shared" si="32"/>
        <v>0</v>
      </c>
      <c r="V366">
        <f t="shared" si="32"/>
        <v>0</v>
      </c>
      <c r="W366">
        <f t="shared" si="32"/>
        <v>0</v>
      </c>
      <c r="X366">
        <f t="shared" si="32"/>
        <v>0</v>
      </c>
      <c r="Y366">
        <f t="shared" si="32"/>
        <v>0</v>
      </c>
      <c r="Z366">
        <f t="shared" si="32"/>
        <v>0</v>
      </c>
      <c r="AA366">
        <f t="shared" si="32"/>
        <v>0</v>
      </c>
      <c r="AB366">
        <f t="shared" si="30"/>
        <v>0</v>
      </c>
      <c r="AC366">
        <f t="shared" si="30"/>
        <v>0</v>
      </c>
      <c r="AD366">
        <f t="shared" si="30"/>
        <v>0</v>
      </c>
      <c r="AE366">
        <f t="shared" si="30"/>
        <v>0</v>
      </c>
    </row>
    <row r="367" spans="13:31" x14ac:dyDescent="0.25">
      <c r="M367">
        <f t="shared" si="32"/>
        <v>0</v>
      </c>
      <c r="N367">
        <f t="shared" si="32"/>
        <v>0</v>
      </c>
      <c r="O367">
        <f t="shared" si="32"/>
        <v>0</v>
      </c>
      <c r="P367">
        <f t="shared" si="32"/>
        <v>0</v>
      </c>
      <c r="Q367">
        <f t="shared" si="32"/>
        <v>0</v>
      </c>
      <c r="R367">
        <f t="shared" si="32"/>
        <v>0</v>
      </c>
      <c r="S367">
        <f t="shared" si="32"/>
        <v>0</v>
      </c>
      <c r="T367">
        <f t="shared" si="32"/>
        <v>0</v>
      </c>
      <c r="U367">
        <f t="shared" si="32"/>
        <v>0</v>
      </c>
      <c r="V367">
        <f t="shared" si="32"/>
        <v>0</v>
      </c>
      <c r="W367">
        <f t="shared" si="32"/>
        <v>0</v>
      </c>
      <c r="X367">
        <f t="shared" si="32"/>
        <v>0</v>
      </c>
      <c r="Y367">
        <f t="shared" si="32"/>
        <v>0</v>
      </c>
      <c r="Z367">
        <f t="shared" si="32"/>
        <v>0</v>
      </c>
      <c r="AA367">
        <f t="shared" si="32"/>
        <v>0</v>
      </c>
      <c r="AB367">
        <f t="shared" si="30"/>
        <v>0</v>
      </c>
      <c r="AC367">
        <f t="shared" si="30"/>
        <v>0</v>
      </c>
      <c r="AD367">
        <f t="shared" si="30"/>
        <v>0</v>
      </c>
      <c r="AE367">
        <f t="shared" si="30"/>
        <v>0</v>
      </c>
    </row>
    <row r="368" spans="13:31" x14ac:dyDescent="0.25">
      <c r="M368">
        <f t="shared" si="32"/>
        <v>0</v>
      </c>
      <c r="N368">
        <f t="shared" si="32"/>
        <v>0</v>
      </c>
      <c r="O368">
        <f t="shared" si="32"/>
        <v>0</v>
      </c>
      <c r="P368">
        <f t="shared" si="32"/>
        <v>0</v>
      </c>
      <c r="Q368">
        <f t="shared" si="32"/>
        <v>0</v>
      </c>
      <c r="R368">
        <f t="shared" si="32"/>
        <v>0</v>
      </c>
      <c r="S368">
        <f t="shared" si="32"/>
        <v>0</v>
      </c>
      <c r="T368">
        <f t="shared" si="32"/>
        <v>0</v>
      </c>
      <c r="U368">
        <f t="shared" si="32"/>
        <v>0</v>
      </c>
      <c r="V368">
        <f t="shared" si="32"/>
        <v>0</v>
      </c>
      <c r="W368">
        <f t="shared" si="32"/>
        <v>0</v>
      </c>
      <c r="X368">
        <f t="shared" si="32"/>
        <v>0</v>
      </c>
      <c r="Y368">
        <f t="shared" si="32"/>
        <v>0</v>
      </c>
      <c r="Z368">
        <f t="shared" si="32"/>
        <v>0</v>
      </c>
      <c r="AA368">
        <f t="shared" si="32"/>
        <v>0</v>
      </c>
      <c r="AB368">
        <f t="shared" si="30"/>
        <v>0</v>
      </c>
      <c r="AC368">
        <f t="shared" si="30"/>
        <v>0</v>
      </c>
      <c r="AD368">
        <f t="shared" si="30"/>
        <v>0</v>
      </c>
      <c r="AE368">
        <f t="shared" si="30"/>
        <v>0</v>
      </c>
    </row>
    <row r="369" spans="13:31" x14ac:dyDescent="0.25">
      <c r="M369">
        <f t="shared" si="32"/>
        <v>0</v>
      </c>
      <c r="N369">
        <f t="shared" si="32"/>
        <v>0</v>
      </c>
      <c r="O369">
        <f t="shared" si="32"/>
        <v>0</v>
      </c>
      <c r="P369">
        <f t="shared" si="32"/>
        <v>0</v>
      </c>
      <c r="Q369">
        <f t="shared" si="32"/>
        <v>0</v>
      </c>
      <c r="R369">
        <f t="shared" si="32"/>
        <v>0</v>
      </c>
      <c r="S369">
        <f t="shared" si="32"/>
        <v>0</v>
      </c>
      <c r="T369">
        <f t="shared" si="32"/>
        <v>0</v>
      </c>
      <c r="U369">
        <f t="shared" si="32"/>
        <v>0</v>
      </c>
      <c r="V369">
        <f t="shared" si="32"/>
        <v>0</v>
      </c>
      <c r="W369">
        <f t="shared" si="32"/>
        <v>0</v>
      </c>
      <c r="X369">
        <f t="shared" si="32"/>
        <v>0</v>
      </c>
      <c r="Y369">
        <f t="shared" si="32"/>
        <v>0</v>
      </c>
      <c r="Z369">
        <f t="shared" si="32"/>
        <v>0</v>
      </c>
      <c r="AA369">
        <f t="shared" si="32"/>
        <v>0</v>
      </c>
      <c r="AB369">
        <f t="shared" si="30"/>
        <v>0</v>
      </c>
      <c r="AC369">
        <f t="shared" si="30"/>
        <v>0</v>
      </c>
      <c r="AD369">
        <f t="shared" si="30"/>
        <v>0</v>
      </c>
      <c r="AE369">
        <f t="shared" si="30"/>
        <v>0</v>
      </c>
    </row>
    <row r="370" spans="13:31" x14ac:dyDescent="0.25">
      <c r="M370">
        <f t="shared" si="32"/>
        <v>0</v>
      </c>
      <c r="N370">
        <f t="shared" si="32"/>
        <v>0</v>
      </c>
      <c r="O370">
        <f t="shared" si="32"/>
        <v>0</v>
      </c>
      <c r="P370">
        <f t="shared" si="32"/>
        <v>0</v>
      </c>
      <c r="Q370">
        <f t="shared" si="32"/>
        <v>0</v>
      </c>
      <c r="R370">
        <f t="shared" si="32"/>
        <v>0</v>
      </c>
      <c r="S370">
        <f t="shared" si="32"/>
        <v>0</v>
      </c>
      <c r="T370">
        <f t="shared" si="32"/>
        <v>0</v>
      </c>
      <c r="U370">
        <f t="shared" si="32"/>
        <v>0</v>
      </c>
      <c r="V370">
        <f t="shared" si="32"/>
        <v>0</v>
      </c>
      <c r="W370">
        <f t="shared" si="32"/>
        <v>0</v>
      </c>
      <c r="X370">
        <f t="shared" si="32"/>
        <v>0</v>
      </c>
      <c r="Y370">
        <f t="shared" si="32"/>
        <v>0</v>
      </c>
      <c r="Z370">
        <f t="shared" si="32"/>
        <v>0</v>
      </c>
      <c r="AA370">
        <f t="shared" si="32"/>
        <v>0</v>
      </c>
      <c r="AB370">
        <f t="shared" si="30"/>
        <v>0</v>
      </c>
      <c r="AC370">
        <f t="shared" si="30"/>
        <v>0</v>
      </c>
      <c r="AD370">
        <f t="shared" si="30"/>
        <v>0</v>
      </c>
      <c r="AE370">
        <f t="shared" si="30"/>
        <v>0</v>
      </c>
    </row>
    <row r="371" spans="13:31" x14ac:dyDescent="0.25">
      <c r="M371">
        <f t="shared" si="32"/>
        <v>0</v>
      </c>
      <c r="N371">
        <f t="shared" si="32"/>
        <v>0</v>
      </c>
      <c r="O371">
        <f t="shared" si="32"/>
        <v>0</v>
      </c>
      <c r="P371">
        <f t="shared" si="32"/>
        <v>0</v>
      </c>
      <c r="Q371">
        <f t="shared" si="32"/>
        <v>0</v>
      </c>
      <c r="R371">
        <f t="shared" si="32"/>
        <v>0</v>
      </c>
      <c r="S371">
        <f t="shared" si="32"/>
        <v>0</v>
      </c>
      <c r="T371">
        <f t="shared" si="32"/>
        <v>0</v>
      </c>
      <c r="U371">
        <f t="shared" si="32"/>
        <v>0</v>
      </c>
      <c r="V371">
        <f t="shared" si="32"/>
        <v>0</v>
      </c>
      <c r="W371">
        <f t="shared" si="32"/>
        <v>0</v>
      </c>
      <c r="X371">
        <f t="shared" si="32"/>
        <v>0</v>
      </c>
      <c r="Y371">
        <f t="shared" si="32"/>
        <v>0</v>
      </c>
      <c r="Z371">
        <f t="shared" si="32"/>
        <v>0</v>
      </c>
      <c r="AA371">
        <f t="shared" si="32"/>
        <v>0</v>
      </c>
      <c r="AB371">
        <f t="shared" si="30"/>
        <v>0</v>
      </c>
      <c r="AC371">
        <f t="shared" si="30"/>
        <v>0</v>
      </c>
      <c r="AD371">
        <f t="shared" si="30"/>
        <v>0</v>
      </c>
      <c r="AE371">
        <f t="shared" si="30"/>
        <v>0</v>
      </c>
    </row>
    <row r="372" spans="13:31" x14ac:dyDescent="0.25">
      <c r="M372">
        <f t="shared" si="32"/>
        <v>0</v>
      </c>
      <c r="N372">
        <f t="shared" si="32"/>
        <v>0</v>
      </c>
      <c r="O372">
        <f t="shared" si="32"/>
        <v>0</v>
      </c>
      <c r="P372">
        <f t="shared" si="32"/>
        <v>0</v>
      </c>
      <c r="Q372">
        <f t="shared" si="32"/>
        <v>0</v>
      </c>
      <c r="R372">
        <f t="shared" si="32"/>
        <v>0</v>
      </c>
      <c r="S372">
        <f t="shared" si="32"/>
        <v>0</v>
      </c>
      <c r="T372">
        <f t="shared" si="32"/>
        <v>0</v>
      </c>
      <c r="U372">
        <f t="shared" si="32"/>
        <v>0</v>
      </c>
      <c r="V372">
        <f t="shared" si="32"/>
        <v>0</v>
      </c>
      <c r="W372">
        <f t="shared" si="32"/>
        <v>0</v>
      </c>
      <c r="X372">
        <f t="shared" si="32"/>
        <v>0</v>
      </c>
      <c r="Y372">
        <f t="shared" si="32"/>
        <v>0</v>
      </c>
      <c r="Z372">
        <f t="shared" si="32"/>
        <v>0</v>
      </c>
      <c r="AA372">
        <f t="shared" si="32"/>
        <v>0</v>
      </c>
      <c r="AB372">
        <f t="shared" si="30"/>
        <v>0</v>
      </c>
      <c r="AC372">
        <f t="shared" si="30"/>
        <v>0</v>
      </c>
      <c r="AD372">
        <f t="shared" si="30"/>
        <v>0</v>
      </c>
      <c r="AE372">
        <f t="shared" si="30"/>
        <v>0</v>
      </c>
    </row>
    <row r="373" spans="13:31" x14ac:dyDescent="0.25">
      <c r="M373">
        <f t="shared" ref="M373:AA389" si="33">IF($D373=M$1,$E373,0)</f>
        <v>0</v>
      </c>
      <c r="N373">
        <f t="shared" si="33"/>
        <v>0</v>
      </c>
      <c r="O373">
        <f t="shared" si="33"/>
        <v>0</v>
      </c>
      <c r="P373">
        <f t="shared" si="33"/>
        <v>0</v>
      </c>
      <c r="Q373">
        <f t="shared" si="33"/>
        <v>0</v>
      </c>
      <c r="R373">
        <f t="shared" si="33"/>
        <v>0</v>
      </c>
      <c r="S373">
        <f t="shared" si="33"/>
        <v>0</v>
      </c>
      <c r="T373">
        <f t="shared" si="33"/>
        <v>0</v>
      </c>
      <c r="U373">
        <f t="shared" si="33"/>
        <v>0</v>
      </c>
      <c r="V373">
        <f t="shared" si="33"/>
        <v>0</v>
      </c>
      <c r="W373">
        <f t="shared" si="33"/>
        <v>0</v>
      </c>
      <c r="X373">
        <f t="shared" si="33"/>
        <v>0</v>
      </c>
      <c r="Y373">
        <f t="shared" si="33"/>
        <v>0</v>
      </c>
      <c r="Z373">
        <f t="shared" si="33"/>
        <v>0</v>
      </c>
      <c r="AA373">
        <f t="shared" si="33"/>
        <v>0</v>
      </c>
      <c r="AB373">
        <f t="shared" si="30"/>
        <v>0</v>
      </c>
      <c r="AC373">
        <f t="shared" si="30"/>
        <v>0</v>
      </c>
      <c r="AD373">
        <f t="shared" si="30"/>
        <v>0</v>
      </c>
      <c r="AE373">
        <f t="shared" si="30"/>
        <v>0</v>
      </c>
    </row>
    <row r="374" spans="13:31" x14ac:dyDescent="0.25">
      <c r="M374">
        <f t="shared" si="33"/>
        <v>0</v>
      </c>
      <c r="N374">
        <f t="shared" si="33"/>
        <v>0</v>
      </c>
      <c r="O374">
        <f t="shared" si="33"/>
        <v>0</v>
      </c>
      <c r="P374">
        <f t="shared" si="33"/>
        <v>0</v>
      </c>
      <c r="Q374">
        <f t="shared" si="33"/>
        <v>0</v>
      </c>
      <c r="R374">
        <f t="shared" si="33"/>
        <v>0</v>
      </c>
      <c r="S374">
        <f t="shared" si="33"/>
        <v>0</v>
      </c>
      <c r="T374">
        <f t="shared" si="33"/>
        <v>0</v>
      </c>
      <c r="U374">
        <f t="shared" si="33"/>
        <v>0</v>
      </c>
      <c r="V374">
        <f t="shared" si="33"/>
        <v>0</v>
      </c>
      <c r="W374">
        <f t="shared" si="33"/>
        <v>0</v>
      </c>
      <c r="X374">
        <f t="shared" si="33"/>
        <v>0</v>
      </c>
      <c r="Y374">
        <f t="shared" si="33"/>
        <v>0</v>
      </c>
      <c r="Z374">
        <f t="shared" si="33"/>
        <v>0</v>
      </c>
      <c r="AA374">
        <f t="shared" si="33"/>
        <v>0</v>
      </c>
      <c r="AB374">
        <f t="shared" si="30"/>
        <v>0</v>
      </c>
      <c r="AC374">
        <f t="shared" si="30"/>
        <v>0</v>
      </c>
      <c r="AD374">
        <f t="shared" si="30"/>
        <v>0</v>
      </c>
      <c r="AE374">
        <f t="shared" si="30"/>
        <v>0</v>
      </c>
    </row>
    <row r="375" spans="13:31" x14ac:dyDescent="0.25">
      <c r="M375">
        <f t="shared" si="33"/>
        <v>0</v>
      </c>
      <c r="N375">
        <f t="shared" si="33"/>
        <v>0</v>
      </c>
      <c r="O375">
        <f t="shared" si="33"/>
        <v>0</v>
      </c>
      <c r="P375">
        <f t="shared" si="33"/>
        <v>0</v>
      </c>
      <c r="Q375">
        <f t="shared" si="33"/>
        <v>0</v>
      </c>
      <c r="R375">
        <f t="shared" si="33"/>
        <v>0</v>
      </c>
      <c r="S375">
        <f t="shared" si="33"/>
        <v>0</v>
      </c>
      <c r="T375">
        <f t="shared" si="33"/>
        <v>0</v>
      </c>
      <c r="U375">
        <f t="shared" si="33"/>
        <v>0</v>
      </c>
      <c r="V375">
        <f t="shared" si="33"/>
        <v>0</v>
      </c>
      <c r="W375">
        <f t="shared" si="33"/>
        <v>0</v>
      </c>
      <c r="X375">
        <f t="shared" si="33"/>
        <v>0</v>
      </c>
      <c r="Y375">
        <f t="shared" si="33"/>
        <v>0</v>
      </c>
      <c r="Z375">
        <f t="shared" si="33"/>
        <v>0</v>
      </c>
      <c r="AA375">
        <f t="shared" si="33"/>
        <v>0</v>
      </c>
      <c r="AB375">
        <f t="shared" si="30"/>
        <v>0</v>
      </c>
      <c r="AC375">
        <f t="shared" si="30"/>
        <v>0</v>
      </c>
      <c r="AD375">
        <f t="shared" si="30"/>
        <v>0</v>
      </c>
      <c r="AE375">
        <f t="shared" si="30"/>
        <v>0</v>
      </c>
    </row>
    <row r="376" spans="13:31" x14ac:dyDescent="0.25">
      <c r="M376">
        <f t="shared" si="33"/>
        <v>0</v>
      </c>
      <c r="N376">
        <f t="shared" si="33"/>
        <v>0</v>
      </c>
      <c r="O376">
        <f t="shared" si="33"/>
        <v>0</v>
      </c>
      <c r="P376">
        <f t="shared" si="33"/>
        <v>0</v>
      </c>
      <c r="Q376">
        <f t="shared" si="33"/>
        <v>0</v>
      </c>
      <c r="R376">
        <f t="shared" si="33"/>
        <v>0</v>
      </c>
      <c r="S376">
        <f t="shared" si="33"/>
        <v>0</v>
      </c>
      <c r="T376">
        <f t="shared" si="33"/>
        <v>0</v>
      </c>
      <c r="U376">
        <f t="shared" si="33"/>
        <v>0</v>
      </c>
      <c r="V376">
        <f t="shared" si="33"/>
        <v>0</v>
      </c>
      <c r="W376">
        <f t="shared" si="33"/>
        <v>0</v>
      </c>
      <c r="X376">
        <f t="shared" si="33"/>
        <v>0</v>
      </c>
      <c r="Y376">
        <f t="shared" si="33"/>
        <v>0</v>
      </c>
      <c r="Z376">
        <f t="shared" si="33"/>
        <v>0</v>
      </c>
      <c r="AA376">
        <f t="shared" si="33"/>
        <v>0</v>
      </c>
      <c r="AB376">
        <f t="shared" si="30"/>
        <v>0</v>
      </c>
      <c r="AC376">
        <f t="shared" si="30"/>
        <v>0</v>
      </c>
      <c r="AD376">
        <f t="shared" si="30"/>
        <v>0</v>
      </c>
      <c r="AE376">
        <f t="shared" si="30"/>
        <v>0</v>
      </c>
    </row>
    <row r="377" spans="13:31" x14ac:dyDescent="0.25">
      <c r="M377">
        <f t="shared" si="33"/>
        <v>0</v>
      </c>
      <c r="N377">
        <f t="shared" si="33"/>
        <v>0</v>
      </c>
      <c r="O377">
        <f t="shared" si="33"/>
        <v>0</v>
      </c>
      <c r="P377">
        <f t="shared" si="33"/>
        <v>0</v>
      </c>
      <c r="Q377">
        <f t="shared" si="33"/>
        <v>0</v>
      </c>
      <c r="R377">
        <f t="shared" si="33"/>
        <v>0</v>
      </c>
      <c r="S377">
        <f t="shared" si="33"/>
        <v>0</v>
      </c>
      <c r="T377">
        <f t="shared" si="33"/>
        <v>0</v>
      </c>
      <c r="U377">
        <f t="shared" si="33"/>
        <v>0</v>
      </c>
      <c r="V377">
        <f t="shared" si="33"/>
        <v>0</v>
      </c>
      <c r="W377">
        <f t="shared" si="33"/>
        <v>0</v>
      </c>
      <c r="X377">
        <f t="shared" si="33"/>
        <v>0</v>
      </c>
      <c r="Y377">
        <f t="shared" si="33"/>
        <v>0</v>
      </c>
      <c r="Z377">
        <f t="shared" si="33"/>
        <v>0</v>
      </c>
      <c r="AA377">
        <f t="shared" si="33"/>
        <v>0</v>
      </c>
      <c r="AB377">
        <f t="shared" si="30"/>
        <v>0</v>
      </c>
      <c r="AC377">
        <f t="shared" si="30"/>
        <v>0</v>
      </c>
      <c r="AD377">
        <f t="shared" si="30"/>
        <v>0</v>
      </c>
      <c r="AE377">
        <f t="shared" si="30"/>
        <v>0</v>
      </c>
    </row>
    <row r="378" spans="13:31" x14ac:dyDescent="0.25">
      <c r="M378">
        <f t="shared" si="33"/>
        <v>0</v>
      </c>
      <c r="N378">
        <f t="shared" si="33"/>
        <v>0</v>
      </c>
      <c r="O378">
        <f t="shared" si="33"/>
        <v>0</v>
      </c>
      <c r="P378">
        <f t="shared" si="33"/>
        <v>0</v>
      </c>
      <c r="Q378">
        <f t="shared" si="33"/>
        <v>0</v>
      </c>
      <c r="R378">
        <f t="shared" si="33"/>
        <v>0</v>
      </c>
      <c r="S378">
        <f t="shared" si="33"/>
        <v>0</v>
      </c>
      <c r="T378">
        <f t="shared" si="33"/>
        <v>0</v>
      </c>
      <c r="U378">
        <f t="shared" si="33"/>
        <v>0</v>
      </c>
      <c r="V378">
        <f t="shared" si="33"/>
        <v>0</v>
      </c>
      <c r="W378">
        <f t="shared" si="33"/>
        <v>0</v>
      </c>
      <c r="X378">
        <f t="shared" si="33"/>
        <v>0</v>
      </c>
      <c r="Y378">
        <f t="shared" si="33"/>
        <v>0</v>
      </c>
      <c r="Z378">
        <f t="shared" si="33"/>
        <v>0</v>
      </c>
      <c r="AA378">
        <f t="shared" si="33"/>
        <v>0</v>
      </c>
      <c r="AB378">
        <f t="shared" si="30"/>
        <v>0</v>
      </c>
      <c r="AC378">
        <f t="shared" si="30"/>
        <v>0</v>
      </c>
      <c r="AD378">
        <f t="shared" si="30"/>
        <v>0</v>
      </c>
      <c r="AE378">
        <f t="shared" si="30"/>
        <v>0</v>
      </c>
    </row>
    <row r="379" spans="13:31" x14ac:dyDescent="0.25">
      <c r="M379">
        <f t="shared" si="33"/>
        <v>0</v>
      </c>
      <c r="N379">
        <f t="shared" si="33"/>
        <v>0</v>
      </c>
      <c r="O379">
        <f t="shared" si="33"/>
        <v>0</v>
      </c>
      <c r="P379">
        <f t="shared" si="33"/>
        <v>0</v>
      </c>
      <c r="Q379">
        <f t="shared" si="33"/>
        <v>0</v>
      </c>
      <c r="R379">
        <f t="shared" si="33"/>
        <v>0</v>
      </c>
      <c r="S379">
        <f t="shared" si="33"/>
        <v>0</v>
      </c>
      <c r="T379">
        <f t="shared" si="33"/>
        <v>0</v>
      </c>
      <c r="U379">
        <f t="shared" si="33"/>
        <v>0</v>
      </c>
      <c r="V379">
        <f t="shared" si="33"/>
        <v>0</v>
      </c>
      <c r="W379">
        <f t="shared" si="33"/>
        <v>0</v>
      </c>
      <c r="X379">
        <f t="shared" si="33"/>
        <v>0</v>
      </c>
      <c r="Y379">
        <f t="shared" si="33"/>
        <v>0</v>
      </c>
      <c r="Z379">
        <f t="shared" si="33"/>
        <v>0</v>
      </c>
      <c r="AA379">
        <f t="shared" si="33"/>
        <v>0</v>
      </c>
      <c r="AB379">
        <f t="shared" si="30"/>
        <v>0</v>
      </c>
      <c r="AC379">
        <f t="shared" si="30"/>
        <v>0</v>
      </c>
      <c r="AD379">
        <f t="shared" si="30"/>
        <v>0</v>
      </c>
      <c r="AE379">
        <f t="shared" si="30"/>
        <v>0</v>
      </c>
    </row>
    <row r="380" spans="13:31" x14ac:dyDescent="0.25">
      <c r="M380">
        <f t="shared" si="33"/>
        <v>0</v>
      </c>
      <c r="N380">
        <f t="shared" si="33"/>
        <v>0</v>
      </c>
      <c r="O380">
        <f t="shared" si="33"/>
        <v>0</v>
      </c>
      <c r="P380">
        <f t="shared" si="33"/>
        <v>0</v>
      </c>
      <c r="Q380">
        <f t="shared" si="33"/>
        <v>0</v>
      </c>
      <c r="R380">
        <f t="shared" si="33"/>
        <v>0</v>
      </c>
      <c r="S380">
        <f t="shared" si="33"/>
        <v>0</v>
      </c>
      <c r="T380">
        <f t="shared" si="33"/>
        <v>0</v>
      </c>
      <c r="U380">
        <f t="shared" si="33"/>
        <v>0</v>
      </c>
      <c r="V380">
        <f t="shared" si="33"/>
        <v>0</v>
      </c>
      <c r="W380">
        <f t="shared" si="33"/>
        <v>0</v>
      </c>
      <c r="X380">
        <f t="shared" si="33"/>
        <v>0</v>
      </c>
      <c r="Y380">
        <f t="shared" si="33"/>
        <v>0</v>
      </c>
      <c r="Z380">
        <f t="shared" si="33"/>
        <v>0</v>
      </c>
      <c r="AA380">
        <f t="shared" si="33"/>
        <v>0</v>
      </c>
      <c r="AB380">
        <f t="shared" si="30"/>
        <v>0</v>
      </c>
      <c r="AC380">
        <f t="shared" si="30"/>
        <v>0</v>
      </c>
      <c r="AD380">
        <f t="shared" si="30"/>
        <v>0</v>
      </c>
      <c r="AE380">
        <f t="shared" si="30"/>
        <v>0</v>
      </c>
    </row>
    <row r="381" spans="13:31" x14ac:dyDescent="0.25">
      <c r="M381">
        <f t="shared" si="33"/>
        <v>0</v>
      </c>
      <c r="N381">
        <f t="shared" si="33"/>
        <v>0</v>
      </c>
      <c r="O381">
        <f t="shared" si="33"/>
        <v>0</v>
      </c>
      <c r="P381">
        <f t="shared" si="33"/>
        <v>0</v>
      </c>
      <c r="Q381">
        <f t="shared" si="33"/>
        <v>0</v>
      </c>
      <c r="R381">
        <f t="shared" si="33"/>
        <v>0</v>
      </c>
      <c r="S381">
        <f t="shared" si="33"/>
        <v>0</v>
      </c>
      <c r="T381">
        <f t="shared" si="33"/>
        <v>0</v>
      </c>
      <c r="U381">
        <f t="shared" si="33"/>
        <v>0</v>
      </c>
      <c r="V381">
        <f t="shared" si="33"/>
        <v>0</v>
      </c>
      <c r="W381">
        <f t="shared" si="33"/>
        <v>0</v>
      </c>
      <c r="X381">
        <f t="shared" si="33"/>
        <v>0</v>
      </c>
      <c r="Y381">
        <f t="shared" si="33"/>
        <v>0</v>
      </c>
      <c r="Z381">
        <f t="shared" si="33"/>
        <v>0</v>
      </c>
      <c r="AA381">
        <f t="shared" si="33"/>
        <v>0</v>
      </c>
      <c r="AB381">
        <f t="shared" si="30"/>
        <v>0</v>
      </c>
      <c r="AC381">
        <f t="shared" si="30"/>
        <v>0</v>
      </c>
      <c r="AD381">
        <f t="shared" si="30"/>
        <v>0</v>
      </c>
      <c r="AE381">
        <f t="shared" si="30"/>
        <v>0</v>
      </c>
    </row>
    <row r="382" spans="13:31" x14ac:dyDescent="0.25">
      <c r="M382">
        <f t="shared" si="33"/>
        <v>0</v>
      </c>
      <c r="N382">
        <f t="shared" si="33"/>
        <v>0</v>
      </c>
      <c r="O382">
        <f t="shared" si="33"/>
        <v>0</v>
      </c>
      <c r="P382">
        <f t="shared" si="33"/>
        <v>0</v>
      </c>
      <c r="Q382">
        <f t="shared" si="33"/>
        <v>0</v>
      </c>
      <c r="R382">
        <f t="shared" si="33"/>
        <v>0</v>
      </c>
      <c r="S382">
        <f t="shared" si="33"/>
        <v>0</v>
      </c>
      <c r="T382">
        <f t="shared" si="33"/>
        <v>0</v>
      </c>
      <c r="U382">
        <f t="shared" si="33"/>
        <v>0</v>
      </c>
      <c r="V382">
        <f t="shared" si="33"/>
        <v>0</v>
      </c>
      <c r="W382">
        <f t="shared" si="33"/>
        <v>0</v>
      </c>
      <c r="X382">
        <f t="shared" si="33"/>
        <v>0</v>
      </c>
      <c r="Y382">
        <f t="shared" si="33"/>
        <v>0</v>
      </c>
      <c r="Z382">
        <f t="shared" si="33"/>
        <v>0</v>
      </c>
      <c r="AA382">
        <f t="shared" si="33"/>
        <v>0</v>
      </c>
      <c r="AB382">
        <f t="shared" si="30"/>
        <v>0</v>
      </c>
      <c r="AC382">
        <f t="shared" si="30"/>
        <v>0</v>
      </c>
      <c r="AD382">
        <f t="shared" si="30"/>
        <v>0</v>
      </c>
      <c r="AE382">
        <f t="shared" si="30"/>
        <v>0</v>
      </c>
    </row>
    <row r="383" spans="13:31" x14ac:dyDescent="0.25">
      <c r="M383">
        <f t="shared" si="33"/>
        <v>0</v>
      </c>
      <c r="N383">
        <f t="shared" si="33"/>
        <v>0</v>
      </c>
      <c r="O383">
        <f t="shared" si="33"/>
        <v>0</v>
      </c>
      <c r="P383">
        <f t="shared" si="33"/>
        <v>0</v>
      </c>
      <c r="Q383">
        <f t="shared" si="33"/>
        <v>0</v>
      </c>
      <c r="R383">
        <f t="shared" si="33"/>
        <v>0</v>
      </c>
      <c r="S383">
        <f t="shared" si="33"/>
        <v>0</v>
      </c>
      <c r="T383">
        <f t="shared" si="33"/>
        <v>0</v>
      </c>
      <c r="U383">
        <f t="shared" si="33"/>
        <v>0</v>
      </c>
      <c r="V383">
        <f t="shared" si="33"/>
        <v>0</v>
      </c>
      <c r="W383">
        <f t="shared" si="33"/>
        <v>0</v>
      </c>
      <c r="X383">
        <f t="shared" si="33"/>
        <v>0</v>
      </c>
      <c r="Y383">
        <f t="shared" si="33"/>
        <v>0</v>
      </c>
      <c r="Z383">
        <f t="shared" si="33"/>
        <v>0</v>
      </c>
      <c r="AA383">
        <f t="shared" si="33"/>
        <v>0</v>
      </c>
      <c r="AB383">
        <f t="shared" si="30"/>
        <v>0</v>
      </c>
      <c r="AC383">
        <f t="shared" si="30"/>
        <v>0</v>
      </c>
      <c r="AD383">
        <f t="shared" si="30"/>
        <v>0</v>
      </c>
      <c r="AE383">
        <f t="shared" si="30"/>
        <v>0</v>
      </c>
    </row>
    <row r="384" spans="13:31" x14ac:dyDescent="0.25">
      <c r="M384">
        <f t="shared" si="33"/>
        <v>0</v>
      </c>
      <c r="N384">
        <f t="shared" si="33"/>
        <v>0</v>
      </c>
      <c r="O384">
        <f t="shared" si="33"/>
        <v>0</v>
      </c>
      <c r="P384">
        <f t="shared" si="33"/>
        <v>0</v>
      </c>
      <c r="Q384">
        <f t="shared" si="33"/>
        <v>0</v>
      </c>
      <c r="R384">
        <f t="shared" si="33"/>
        <v>0</v>
      </c>
      <c r="S384">
        <f t="shared" si="33"/>
        <v>0</v>
      </c>
      <c r="T384">
        <f t="shared" si="33"/>
        <v>0</v>
      </c>
      <c r="U384">
        <f t="shared" si="33"/>
        <v>0</v>
      </c>
      <c r="V384">
        <f t="shared" si="33"/>
        <v>0</v>
      </c>
      <c r="W384">
        <f t="shared" si="33"/>
        <v>0</v>
      </c>
      <c r="X384">
        <f t="shared" si="33"/>
        <v>0</v>
      </c>
      <c r="Y384">
        <f t="shared" si="33"/>
        <v>0</v>
      </c>
      <c r="Z384">
        <f t="shared" si="33"/>
        <v>0</v>
      </c>
      <c r="AA384">
        <f t="shared" si="33"/>
        <v>0</v>
      </c>
      <c r="AB384">
        <f t="shared" si="30"/>
        <v>0</v>
      </c>
      <c r="AC384">
        <f t="shared" si="30"/>
        <v>0</v>
      </c>
      <c r="AD384">
        <f t="shared" si="30"/>
        <v>0</v>
      </c>
      <c r="AE384">
        <f t="shared" si="30"/>
        <v>0</v>
      </c>
    </row>
    <row r="385" spans="13:31" x14ac:dyDescent="0.25">
      <c r="M385">
        <f t="shared" si="33"/>
        <v>0</v>
      </c>
      <c r="N385">
        <f t="shared" si="33"/>
        <v>0</v>
      </c>
      <c r="O385">
        <f t="shared" si="33"/>
        <v>0</v>
      </c>
      <c r="P385">
        <f t="shared" si="33"/>
        <v>0</v>
      </c>
      <c r="Q385">
        <f t="shared" si="33"/>
        <v>0</v>
      </c>
      <c r="R385">
        <f t="shared" si="33"/>
        <v>0</v>
      </c>
      <c r="S385">
        <f t="shared" si="33"/>
        <v>0</v>
      </c>
      <c r="T385">
        <f t="shared" si="33"/>
        <v>0</v>
      </c>
      <c r="U385">
        <f t="shared" si="33"/>
        <v>0</v>
      </c>
      <c r="V385">
        <f t="shared" si="33"/>
        <v>0</v>
      </c>
      <c r="W385">
        <f t="shared" si="33"/>
        <v>0</v>
      </c>
      <c r="X385">
        <f t="shared" si="33"/>
        <v>0</v>
      </c>
      <c r="Y385">
        <f t="shared" si="33"/>
        <v>0</v>
      </c>
      <c r="Z385">
        <f t="shared" si="33"/>
        <v>0</v>
      </c>
      <c r="AA385">
        <f t="shared" si="33"/>
        <v>0</v>
      </c>
      <c r="AB385">
        <f t="shared" si="30"/>
        <v>0</v>
      </c>
      <c r="AC385">
        <f t="shared" si="30"/>
        <v>0</v>
      </c>
      <c r="AD385">
        <f t="shared" si="30"/>
        <v>0</v>
      </c>
      <c r="AE385">
        <f t="shared" si="30"/>
        <v>0</v>
      </c>
    </row>
    <row r="386" spans="13:31" x14ac:dyDescent="0.25">
      <c r="M386">
        <f t="shared" si="33"/>
        <v>0</v>
      </c>
      <c r="N386">
        <f t="shared" si="33"/>
        <v>0</v>
      </c>
      <c r="O386">
        <f t="shared" si="33"/>
        <v>0</v>
      </c>
      <c r="P386">
        <f t="shared" si="33"/>
        <v>0</v>
      </c>
      <c r="Q386">
        <f t="shared" si="33"/>
        <v>0</v>
      </c>
      <c r="R386">
        <f t="shared" si="33"/>
        <v>0</v>
      </c>
      <c r="S386">
        <f t="shared" si="33"/>
        <v>0</v>
      </c>
      <c r="T386">
        <f t="shared" si="33"/>
        <v>0</v>
      </c>
      <c r="U386">
        <f t="shared" si="33"/>
        <v>0</v>
      </c>
      <c r="V386">
        <f t="shared" si="33"/>
        <v>0</v>
      </c>
      <c r="W386">
        <f t="shared" si="33"/>
        <v>0</v>
      </c>
      <c r="X386">
        <f t="shared" si="33"/>
        <v>0</v>
      </c>
      <c r="Y386">
        <f t="shared" si="33"/>
        <v>0</v>
      </c>
      <c r="Z386">
        <f t="shared" si="33"/>
        <v>0</v>
      </c>
      <c r="AA386">
        <f t="shared" si="33"/>
        <v>0</v>
      </c>
      <c r="AB386">
        <f t="shared" si="30"/>
        <v>0</v>
      </c>
      <c r="AC386">
        <f t="shared" si="30"/>
        <v>0</v>
      </c>
      <c r="AD386">
        <f t="shared" si="30"/>
        <v>0</v>
      </c>
      <c r="AE386">
        <f t="shared" si="30"/>
        <v>0</v>
      </c>
    </row>
    <row r="387" spans="13:31" x14ac:dyDescent="0.25">
      <c r="M387">
        <f t="shared" si="33"/>
        <v>0</v>
      </c>
      <c r="N387">
        <f t="shared" si="33"/>
        <v>0</v>
      </c>
      <c r="O387">
        <f t="shared" si="33"/>
        <v>0</v>
      </c>
      <c r="P387">
        <f t="shared" si="33"/>
        <v>0</v>
      </c>
      <c r="Q387">
        <f t="shared" si="33"/>
        <v>0</v>
      </c>
      <c r="R387">
        <f t="shared" si="33"/>
        <v>0</v>
      </c>
      <c r="S387">
        <f t="shared" si="33"/>
        <v>0</v>
      </c>
      <c r="T387">
        <f t="shared" si="33"/>
        <v>0</v>
      </c>
      <c r="U387">
        <f t="shared" si="33"/>
        <v>0</v>
      </c>
      <c r="V387">
        <f t="shared" si="33"/>
        <v>0</v>
      </c>
      <c r="W387">
        <f t="shared" si="33"/>
        <v>0</v>
      </c>
      <c r="X387">
        <f t="shared" si="33"/>
        <v>0</v>
      </c>
      <c r="Y387">
        <f t="shared" si="33"/>
        <v>0</v>
      </c>
      <c r="Z387">
        <f t="shared" si="33"/>
        <v>0</v>
      </c>
      <c r="AA387">
        <f t="shared" si="33"/>
        <v>0</v>
      </c>
      <c r="AB387">
        <f t="shared" si="30"/>
        <v>0</v>
      </c>
      <c r="AC387">
        <f t="shared" si="30"/>
        <v>0</v>
      </c>
      <c r="AD387">
        <f t="shared" si="30"/>
        <v>0</v>
      </c>
      <c r="AE387">
        <f t="shared" si="30"/>
        <v>0</v>
      </c>
    </row>
    <row r="388" spans="13:31" x14ac:dyDescent="0.25">
      <c r="M388">
        <f t="shared" si="33"/>
        <v>0</v>
      </c>
      <c r="N388">
        <f t="shared" si="33"/>
        <v>0</v>
      </c>
      <c r="O388">
        <f t="shared" si="33"/>
        <v>0</v>
      </c>
      <c r="P388">
        <f t="shared" si="33"/>
        <v>0</v>
      </c>
      <c r="Q388">
        <f t="shared" si="33"/>
        <v>0</v>
      </c>
      <c r="R388">
        <f t="shared" si="33"/>
        <v>0</v>
      </c>
      <c r="S388">
        <f t="shared" si="33"/>
        <v>0</v>
      </c>
      <c r="T388">
        <f t="shared" si="33"/>
        <v>0</v>
      </c>
      <c r="U388">
        <f t="shared" si="33"/>
        <v>0</v>
      </c>
      <c r="V388">
        <f t="shared" si="33"/>
        <v>0</v>
      </c>
      <c r="W388">
        <f t="shared" si="33"/>
        <v>0</v>
      </c>
      <c r="X388">
        <f t="shared" si="33"/>
        <v>0</v>
      </c>
      <c r="Y388">
        <f t="shared" si="33"/>
        <v>0</v>
      </c>
      <c r="Z388">
        <f t="shared" si="33"/>
        <v>0</v>
      </c>
      <c r="AA388">
        <f t="shared" si="33"/>
        <v>0</v>
      </c>
      <c r="AB388">
        <f t="shared" si="30"/>
        <v>0</v>
      </c>
      <c r="AC388">
        <f t="shared" si="30"/>
        <v>0</v>
      </c>
      <c r="AD388">
        <f t="shared" si="30"/>
        <v>0</v>
      </c>
      <c r="AE388">
        <f t="shared" si="30"/>
        <v>0</v>
      </c>
    </row>
    <row r="389" spans="13:31" x14ac:dyDescent="0.25">
      <c r="M389">
        <f t="shared" si="33"/>
        <v>0</v>
      </c>
      <c r="N389">
        <f t="shared" si="33"/>
        <v>0</v>
      </c>
      <c r="O389">
        <f t="shared" si="33"/>
        <v>0</v>
      </c>
      <c r="P389">
        <f t="shared" si="33"/>
        <v>0</v>
      </c>
      <c r="Q389">
        <f t="shared" si="33"/>
        <v>0</v>
      </c>
      <c r="R389">
        <f t="shared" si="33"/>
        <v>0</v>
      </c>
      <c r="S389">
        <f t="shared" si="33"/>
        <v>0</v>
      </c>
      <c r="T389">
        <f t="shared" si="33"/>
        <v>0</v>
      </c>
      <c r="U389">
        <f t="shared" si="33"/>
        <v>0</v>
      </c>
      <c r="V389">
        <f t="shared" si="33"/>
        <v>0</v>
      </c>
      <c r="W389">
        <f t="shared" si="33"/>
        <v>0</v>
      </c>
      <c r="X389">
        <f t="shared" si="33"/>
        <v>0</v>
      </c>
      <c r="Y389">
        <f t="shared" si="33"/>
        <v>0</v>
      </c>
      <c r="Z389">
        <f t="shared" si="33"/>
        <v>0</v>
      </c>
      <c r="AA389">
        <f t="shared" si="33"/>
        <v>0</v>
      </c>
      <c r="AB389">
        <f t="shared" si="30"/>
        <v>0</v>
      </c>
      <c r="AC389">
        <f t="shared" si="30"/>
        <v>0</v>
      </c>
      <c r="AD389">
        <f t="shared" si="30"/>
        <v>0</v>
      </c>
      <c r="AE389">
        <f t="shared" si="30"/>
        <v>0</v>
      </c>
    </row>
    <row r="390" spans="13:31" x14ac:dyDescent="0.25">
      <c r="M390">
        <f t="shared" ref="M390:AB406" si="34">IF($D390=M$1,$E390,0)</f>
        <v>0</v>
      </c>
      <c r="N390">
        <f t="shared" si="34"/>
        <v>0</v>
      </c>
      <c r="O390">
        <f t="shared" si="34"/>
        <v>0</v>
      </c>
      <c r="P390">
        <f t="shared" si="34"/>
        <v>0</v>
      </c>
      <c r="Q390">
        <f t="shared" si="34"/>
        <v>0</v>
      </c>
      <c r="R390">
        <f t="shared" si="34"/>
        <v>0</v>
      </c>
      <c r="S390">
        <f t="shared" si="34"/>
        <v>0</v>
      </c>
      <c r="T390">
        <f t="shared" si="34"/>
        <v>0</v>
      </c>
      <c r="U390">
        <f t="shared" si="34"/>
        <v>0</v>
      </c>
      <c r="V390">
        <f t="shared" si="34"/>
        <v>0</v>
      </c>
      <c r="W390">
        <f t="shared" si="34"/>
        <v>0</v>
      </c>
      <c r="X390">
        <f t="shared" si="34"/>
        <v>0</v>
      </c>
      <c r="Y390">
        <f t="shared" si="34"/>
        <v>0</v>
      </c>
      <c r="Z390">
        <f t="shared" si="34"/>
        <v>0</v>
      </c>
      <c r="AA390">
        <f t="shared" si="34"/>
        <v>0</v>
      </c>
      <c r="AB390">
        <f t="shared" si="30"/>
        <v>0</v>
      </c>
      <c r="AC390">
        <f t="shared" si="30"/>
        <v>0</v>
      </c>
      <c r="AD390">
        <f t="shared" si="30"/>
        <v>0</v>
      </c>
      <c r="AE390">
        <f t="shared" si="30"/>
        <v>0</v>
      </c>
    </row>
    <row r="391" spans="13:31" x14ac:dyDescent="0.25">
      <c r="M391">
        <f t="shared" si="34"/>
        <v>0</v>
      </c>
      <c r="N391">
        <f t="shared" si="34"/>
        <v>0</v>
      </c>
      <c r="O391">
        <f t="shared" si="34"/>
        <v>0</v>
      </c>
      <c r="P391">
        <f t="shared" si="34"/>
        <v>0</v>
      </c>
      <c r="Q391">
        <f t="shared" si="34"/>
        <v>0</v>
      </c>
      <c r="R391">
        <f t="shared" si="34"/>
        <v>0</v>
      </c>
      <c r="S391">
        <f t="shared" si="34"/>
        <v>0</v>
      </c>
      <c r="T391">
        <f t="shared" si="34"/>
        <v>0</v>
      </c>
      <c r="U391">
        <f t="shared" si="34"/>
        <v>0</v>
      </c>
      <c r="V391">
        <f t="shared" si="34"/>
        <v>0</v>
      </c>
      <c r="W391">
        <f t="shared" si="34"/>
        <v>0</v>
      </c>
      <c r="X391">
        <f t="shared" si="34"/>
        <v>0</v>
      </c>
      <c r="Y391">
        <f t="shared" si="34"/>
        <v>0</v>
      </c>
      <c r="Z391">
        <f t="shared" si="34"/>
        <v>0</v>
      </c>
      <c r="AA391">
        <f t="shared" si="34"/>
        <v>0</v>
      </c>
      <c r="AB391">
        <f t="shared" si="30"/>
        <v>0</v>
      </c>
      <c r="AC391">
        <f t="shared" si="30"/>
        <v>0</v>
      </c>
      <c r="AD391">
        <f t="shared" si="30"/>
        <v>0</v>
      </c>
      <c r="AE391">
        <f t="shared" si="30"/>
        <v>0</v>
      </c>
    </row>
    <row r="392" spans="13:31" x14ac:dyDescent="0.25">
      <c r="M392">
        <f t="shared" si="34"/>
        <v>0</v>
      </c>
      <c r="N392">
        <f t="shared" si="34"/>
        <v>0</v>
      </c>
      <c r="O392">
        <f t="shared" si="34"/>
        <v>0</v>
      </c>
      <c r="P392">
        <f t="shared" si="34"/>
        <v>0</v>
      </c>
      <c r="Q392">
        <f t="shared" si="34"/>
        <v>0</v>
      </c>
      <c r="R392">
        <f t="shared" si="34"/>
        <v>0</v>
      </c>
      <c r="S392">
        <f t="shared" si="34"/>
        <v>0</v>
      </c>
      <c r="T392">
        <f t="shared" si="34"/>
        <v>0</v>
      </c>
      <c r="U392">
        <f t="shared" si="34"/>
        <v>0</v>
      </c>
      <c r="V392">
        <f t="shared" si="34"/>
        <v>0</v>
      </c>
      <c r="W392">
        <f t="shared" si="34"/>
        <v>0</v>
      </c>
      <c r="X392">
        <f t="shared" si="34"/>
        <v>0</v>
      </c>
      <c r="Y392">
        <f t="shared" si="34"/>
        <v>0</v>
      </c>
      <c r="Z392">
        <f t="shared" si="34"/>
        <v>0</v>
      </c>
      <c r="AA392">
        <f t="shared" si="34"/>
        <v>0</v>
      </c>
      <c r="AB392">
        <f t="shared" si="30"/>
        <v>0</v>
      </c>
      <c r="AC392">
        <f t="shared" si="30"/>
        <v>0</v>
      </c>
      <c r="AD392">
        <f t="shared" si="30"/>
        <v>0</v>
      </c>
      <c r="AE392">
        <f t="shared" si="30"/>
        <v>0</v>
      </c>
    </row>
    <row r="393" spans="13:31" x14ac:dyDescent="0.25">
      <c r="M393">
        <f t="shared" si="34"/>
        <v>0</v>
      </c>
      <c r="N393">
        <f t="shared" si="34"/>
        <v>0</v>
      </c>
      <c r="O393">
        <f t="shared" si="34"/>
        <v>0</v>
      </c>
      <c r="P393">
        <f t="shared" si="34"/>
        <v>0</v>
      </c>
      <c r="Q393">
        <f t="shared" si="34"/>
        <v>0</v>
      </c>
      <c r="R393">
        <f t="shared" si="34"/>
        <v>0</v>
      </c>
      <c r="S393">
        <f t="shared" si="34"/>
        <v>0</v>
      </c>
      <c r="T393">
        <f t="shared" si="34"/>
        <v>0</v>
      </c>
      <c r="U393">
        <f t="shared" si="34"/>
        <v>0</v>
      </c>
      <c r="V393">
        <f t="shared" si="34"/>
        <v>0</v>
      </c>
      <c r="W393">
        <f t="shared" si="34"/>
        <v>0</v>
      </c>
      <c r="X393">
        <f t="shared" si="34"/>
        <v>0</v>
      </c>
      <c r="Y393">
        <f t="shared" si="34"/>
        <v>0</v>
      </c>
      <c r="Z393">
        <f t="shared" si="34"/>
        <v>0</v>
      </c>
      <c r="AA393">
        <f t="shared" si="34"/>
        <v>0</v>
      </c>
      <c r="AB393">
        <f t="shared" si="30"/>
        <v>0</v>
      </c>
      <c r="AC393">
        <f t="shared" si="30"/>
        <v>0</v>
      </c>
      <c r="AD393">
        <f t="shared" si="30"/>
        <v>0</v>
      </c>
      <c r="AE393">
        <f t="shared" si="30"/>
        <v>0</v>
      </c>
    </row>
    <row r="394" spans="13:31" x14ac:dyDescent="0.25">
      <c r="M394">
        <f t="shared" si="34"/>
        <v>0</v>
      </c>
      <c r="N394">
        <f t="shared" si="34"/>
        <v>0</v>
      </c>
      <c r="O394">
        <f t="shared" si="34"/>
        <v>0</v>
      </c>
      <c r="P394">
        <f t="shared" si="34"/>
        <v>0</v>
      </c>
      <c r="Q394">
        <f t="shared" si="34"/>
        <v>0</v>
      </c>
      <c r="R394">
        <f t="shared" si="34"/>
        <v>0</v>
      </c>
      <c r="S394">
        <f t="shared" si="34"/>
        <v>0</v>
      </c>
      <c r="T394">
        <f t="shared" si="34"/>
        <v>0</v>
      </c>
      <c r="U394">
        <f t="shared" si="34"/>
        <v>0</v>
      </c>
      <c r="V394">
        <f t="shared" si="34"/>
        <v>0</v>
      </c>
      <c r="W394">
        <f t="shared" si="34"/>
        <v>0</v>
      </c>
      <c r="X394">
        <f t="shared" si="34"/>
        <v>0</v>
      </c>
      <c r="Y394">
        <f t="shared" si="34"/>
        <v>0</v>
      </c>
      <c r="Z394">
        <f t="shared" si="34"/>
        <v>0</v>
      </c>
      <c r="AA394">
        <f t="shared" si="34"/>
        <v>0</v>
      </c>
      <c r="AB394">
        <f t="shared" si="30"/>
        <v>0</v>
      </c>
      <c r="AC394">
        <f t="shared" si="30"/>
        <v>0</v>
      </c>
      <c r="AD394">
        <f t="shared" si="30"/>
        <v>0</v>
      </c>
      <c r="AE394">
        <f t="shared" si="30"/>
        <v>0</v>
      </c>
    </row>
    <row r="395" spans="13:31" x14ac:dyDescent="0.25">
      <c r="M395">
        <f t="shared" si="34"/>
        <v>0</v>
      </c>
      <c r="N395">
        <f t="shared" si="34"/>
        <v>0</v>
      </c>
      <c r="O395">
        <f t="shared" si="34"/>
        <v>0</v>
      </c>
      <c r="P395">
        <f t="shared" si="34"/>
        <v>0</v>
      </c>
      <c r="Q395">
        <f t="shared" si="34"/>
        <v>0</v>
      </c>
      <c r="R395">
        <f t="shared" si="34"/>
        <v>0</v>
      </c>
      <c r="S395">
        <f t="shared" si="34"/>
        <v>0</v>
      </c>
      <c r="T395">
        <f t="shared" si="34"/>
        <v>0</v>
      </c>
      <c r="U395">
        <f t="shared" si="34"/>
        <v>0</v>
      </c>
      <c r="V395">
        <f t="shared" si="34"/>
        <v>0</v>
      </c>
      <c r="W395">
        <f t="shared" si="34"/>
        <v>0</v>
      </c>
      <c r="X395">
        <f t="shared" si="34"/>
        <v>0</v>
      </c>
      <c r="Y395">
        <f t="shared" si="34"/>
        <v>0</v>
      </c>
      <c r="Z395">
        <f t="shared" si="34"/>
        <v>0</v>
      </c>
      <c r="AA395">
        <f t="shared" si="34"/>
        <v>0</v>
      </c>
      <c r="AB395">
        <f t="shared" si="30"/>
        <v>0</v>
      </c>
      <c r="AC395">
        <f t="shared" si="30"/>
        <v>0</v>
      </c>
      <c r="AD395">
        <f t="shared" si="30"/>
        <v>0</v>
      </c>
      <c r="AE395">
        <f t="shared" si="30"/>
        <v>0</v>
      </c>
    </row>
    <row r="396" spans="13:31" x14ac:dyDescent="0.25">
      <c r="M396">
        <f t="shared" si="34"/>
        <v>0</v>
      </c>
      <c r="N396">
        <f t="shared" si="34"/>
        <v>0</v>
      </c>
      <c r="O396">
        <f t="shared" si="34"/>
        <v>0</v>
      </c>
      <c r="P396">
        <f t="shared" si="34"/>
        <v>0</v>
      </c>
      <c r="Q396">
        <f t="shared" si="34"/>
        <v>0</v>
      </c>
      <c r="R396">
        <f t="shared" si="34"/>
        <v>0</v>
      </c>
      <c r="S396">
        <f t="shared" si="34"/>
        <v>0</v>
      </c>
      <c r="T396">
        <f t="shared" si="34"/>
        <v>0</v>
      </c>
      <c r="U396">
        <f t="shared" si="34"/>
        <v>0</v>
      </c>
      <c r="V396">
        <f t="shared" si="34"/>
        <v>0</v>
      </c>
      <c r="W396">
        <f t="shared" si="34"/>
        <v>0</v>
      </c>
      <c r="X396">
        <f t="shared" si="34"/>
        <v>0</v>
      </c>
      <c r="Y396">
        <f t="shared" si="34"/>
        <v>0</v>
      </c>
      <c r="Z396">
        <f t="shared" si="34"/>
        <v>0</v>
      </c>
      <c r="AA396">
        <f t="shared" si="34"/>
        <v>0</v>
      </c>
      <c r="AB396">
        <f t="shared" si="30"/>
        <v>0</v>
      </c>
      <c r="AC396">
        <f t="shared" si="30"/>
        <v>0</v>
      </c>
      <c r="AD396">
        <f t="shared" si="30"/>
        <v>0</v>
      </c>
      <c r="AE396">
        <f t="shared" si="30"/>
        <v>0</v>
      </c>
    </row>
    <row r="397" spans="13:31" x14ac:dyDescent="0.25">
      <c r="M397">
        <f t="shared" si="34"/>
        <v>0</v>
      </c>
      <c r="N397">
        <f t="shared" si="34"/>
        <v>0</v>
      </c>
      <c r="O397">
        <f t="shared" si="34"/>
        <v>0</v>
      </c>
      <c r="P397">
        <f t="shared" si="34"/>
        <v>0</v>
      </c>
      <c r="Q397">
        <f t="shared" si="34"/>
        <v>0</v>
      </c>
      <c r="R397">
        <f t="shared" si="34"/>
        <v>0</v>
      </c>
      <c r="S397">
        <f t="shared" si="34"/>
        <v>0</v>
      </c>
      <c r="T397">
        <f t="shared" si="34"/>
        <v>0</v>
      </c>
      <c r="U397">
        <f t="shared" si="34"/>
        <v>0</v>
      </c>
      <c r="V397">
        <f t="shared" si="34"/>
        <v>0</v>
      </c>
      <c r="W397">
        <f t="shared" si="34"/>
        <v>0</v>
      </c>
      <c r="X397">
        <f t="shared" si="34"/>
        <v>0</v>
      </c>
      <c r="Y397">
        <f t="shared" si="34"/>
        <v>0</v>
      </c>
      <c r="Z397">
        <f t="shared" si="34"/>
        <v>0</v>
      </c>
      <c r="AA397">
        <f t="shared" si="34"/>
        <v>0</v>
      </c>
      <c r="AB397">
        <f t="shared" si="30"/>
        <v>0</v>
      </c>
      <c r="AC397">
        <f t="shared" si="30"/>
        <v>0</v>
      </c>
      <c r="AD397">
        <f t="shared" si="30"/>
        <v>0</v>
      </c>
      <c r="AE397">
        <f t="shared" si="30"/>
        <v>0</v>
      </c>
    </row>
    <row r="398" spans="13:31" x14ac:dyDescent="0.25">
      <c r="M398">
        <f t="shared" si="34"/>
        <v>0</v>
      </c>
      <c r="N398">
        <f t="shared" si="34"/>
        <v>0</v>
      </c>
      <c r="O398">
        <f t="shared" si="34"/>
        <v>0</v>
      </c>
      <c r="P398">
        <f t="shared" si="34"/>
        <v>0</v>
      </c>
      <c r="Q398">
        <f t="shared" si="34"/>
        <v>0</v>
      </c>
      <c r="R398">
        <f t="shared" si="34"/>
        <v>0</v>
      </c>
      <c r="S398">
        <f t="shared" si="34"/>
        <v>0</v>
      </c>
      <c r="T398">
        <f t="shared" si="34"/>
        <v>0</v>
      </c>
      <c r="U398">
        <f t="shared" si="34"/>
        <v>0</v>
      </c>
      <c r="V398">
        <f t="shared" si="34"/>
        <v>0</v>
      </c>
      <c r="W398">
        <f t="shared" si="34"/>
        <v>0</v>
      </c>
      <c r="X398">
        <f t="shared" si="34"/>
        <v>0</v>
      </c>
      <c r="Y398">
        <f t="shared" si="34"/>
        <v>0</v>
      </c>
      <c r="Z398">
        <f t="shared" si="34"/>
        <v>0</v>
      </c>
      <c r="AA398">
        <f t="shared" si="34"/>
        <v>0</v>
      </c>
      <c r="AB398">
        <f t="shared" si="30"/>
        <v>0</v>
      </c>
      <c r="AC398">
        <f t="shared" si="30"/>
        <v>0</v>
      </c>
      <c r="AD398">
        <f t="shared" si="30"/>
        <v>0</v>
      </c>
      <c r="AE398">
        <f t="shared" si="30"/>
        <v>0</v>
      </c>
    </row>
    <row r="399" spans="13:31" x14ac:dyDescent="0.25">
      <c r="M399">
        <f t="shared" si="34"/>
        <v>0</v>
      </c>
      <c r="N399">
        <f t="shared" si="34"/>
        <v>0</v>
      </c>
      <c r="O399">
        <f t="shared" si="34"/>
        <v>0</v>
      </c>
      <c r="P399">
        <f t="shared" si="34"/>
        <v>0</v>
      </c>
      <c r="Q399">
        <f t="shared" si="34"/>
        <v>0</v>
      </c>
      <c r="R399">
        <f t="shared" si="34"/>
        <v>0</v>
      </c>
      <c r="S399">
        <f t="shared" si="34"/>
        <v>0</v>
      </c>
      <c r="T399">
        <f t="shared" si="34"/>
        <v>0</v>
      </c>
      <c r="U399">
        <f t="shared" si="34"/>
        <v>0</v>
      </c>
      <c r="V399">
        <f t="shared" si="34"/>
        <v>0</v>
      </c>
      <c r="W399">
        <f t="shared" si="34"/>
        <v>0</v>
      </c>
      <c r="X399">
        <f t="shared" si="34"/>
        <v>0</v>
      </c>
      <c r="Y399">
        <f t="shared" si="34"/>
        <v>0</v>
      </c>
      <c r="Z399">
        <f t="shared" si="34"/>
        <v>0</v>
      </c>
      <c r="AA399">
        <f t="shared" si="34"/>
        <v>0</v>
      </c>
      <c r="AB399">
        <f t="shared" si="30"/>
        <v>0</v>
      </c>
      <c r="AC399">
        <f t="shared" si="30"/>
        <v>0</v>
      </c>
      <c r="AD399">
        <f t="shared" si="30"/>
        <v>0</v>
      </c>
      <c r="AE399">
        <f t="shared" si="30"/>
        <v>0</v>
      </c>
    </row>
    <row r="400" spans="13:31" x14ac:dyDescent="0.25">
      <c r="M400">
        <f t="shared" si="34"/>
        <v>0</v>
      </c>
      <c r="N400">
        <f t="shared" si="34"/>
        <v>0</v>
      </c>
      <c r="O400">
        <f t="shared" si="34"/>
        <v>0</v>
      </c>
      <c r="P400">
        <f t="shared" si="34"/>
        <v>0</v>
      </c>
      <c r="Q400">
        <f t="shared" si="34"/>
        <v>0</v>
      </c>
      <c r="R400">
        <f t="shared" si="34"/>
        <v>0</v>
      </c>
      <c r="S400">
        <f t="shared" si="34"/>
        <v>0</v>
      </c>
      <c r="T400">
        <f t="shared" si="34"/>
        <v>0</v>
      </c>
      <c r="U400">
        <f t="shared" si="34"/>
        <v>0</v>
      </c>
      <c r="V400">
        <f t="shared" si="34"/>
        <v>0</v>
      </c>
      <c r="W400">
        <f t="shared" si="34"/>
        <v>0</v>
      </c>
      <c r="X400">
        <f t="shared" si="34"/>
        <v>0</v>
      </c>
      <c r="Y400">
        <f t="shared" si="34"/>
        <v>0</v>
      </c>
      <c r="Z400">
        <f t="shared" si="34"/>
        <v>0</v>
      </c>
      <c r="AA400">
        <f t="shared" si="34"/>
        <v>0</v>
      </c>
      <c r="AB400">
        <f t="shared" si="30"/>
        <v>0</v>
      </c>
      <c r="AC400">
        <f t="shared" si="30"/>
        <v>0</v>
      </c>
      <c r="AD400">
        <f t="shared" si="30"/>
        <v>0</v>
      </c>
      <c r="AE400">
        <f t="shared" si="30"/>
        <v>0</v>
      </c>
    </row>
    <row r="401" spans="13:31" x14ac:dyDescent="0.25">
      <c r="M401">
        <f t="shared" si="34"/>
        <v>0</v>
      </c>
      <c r="N401">
        <f t="shared" si="34"/>
        <v>0</v>
      </c>
      <c r="O401">
        <f t="shared" si="34"/>
        <v>0</v>
      </c>
      <c r="P401">
        <f t="shared" si="34"/>
        <v>0</v>
      </c>
      <c r="Q401">
        <f t="shared" si="34"/>
        <v>0</v>
      </c>
      <c r="R401">
        <f t="shared" si="34"/>
        <v>0</v>
      </c>
      <c r="S401">
        <f t="shared" si="34"/>
        <v>0</v>
      </c>
      <c r="T401">
        <f t="shared" si="34"/>
        <v>0</v>
      </c>
      <c r="U401">
        <f t="shared" si="34"/>
        <v>0</v>
      </c>
      <c r="V401">
        <f t="shared" si="34"/>
        <v>0</v>
      </c>
      <c r="W401">
        <f t="shared" si="34"/>
        <v>0</v>
      </c>
      <c r="X401">
        <f t="shared" si="34"/>
        <v>0</v>
      </c>
      <c r="Y401">
        <f t="shared" si="34"/>
        <v>0</v>
      </c>
      <c r="Z401">
        <f t="shared" si="34"/>
        <v>0</v>
      </c>
      <c r="AA401">
        <f t="shared" si="34"/>
        <v>0</v>
      </c>
      <c r="AB401">
        <f t="shared" si="30"/>
        <v>0</v>
      </c>
      <c r="AC401">
        <f t="shared" si="30"/>
        <v>0</v>
      </c>
      <c r="AD401">
        <f t="shared" si="30"/>
        <v>0</v>
      </c>
      <c r="AE401">
        <f t="shared" ref="AD401:AE459" si="35">IF($D401=AE$1,$E401,0)</f>
        <v>0</v>
      </c>
    </row>
    <row r="402" spans="13:31" x14ac:dyDescent="0.25">
      <c r="M402">
        <f t="shared" si="34"/>
        <v>0</v>
      </c>
      <c r="N402">
        <f t="shared" si="34"/>
        <v>0</v>
      </c>
      <c r="O402">
        <f t="shared" si="34"/>
        <v>0</v>
      </c>
      <c r="P402">
        <f t="shared" si="34"/>
        <v>0</v>
      </c>
      <c r="Q402">
        <f t="shared" si="34"/>
        <v>0</v>
      </c>
      <c r="R402">
        <f t="shared" si="34"/>
        <v>0</v>
      </c>
      <c r="S402">
        <f t="shared" si="34"/>
        <v>0</v>
      </c>
      <c r="T402">
        <f t="shared" si="34"/>
        <v>0</v>
      </c>
      <c r="U402">
        <f t="shared" si="34"/>
        <v>0</v>
      </c>
      <c r="V402">
        <f t="shared" si="34"/>
        <v>0</v>
      </c>
      <c r="W402">
        <f t="shared" si="34"/>
        <v>0</v>
      </c>
      <c r="X402">
        <f t="shared" si="34"/>
        <v>0</v>
      </c>
      <c r="Y402">
        <f t="shared" si="34"/>
        <v>0</v>
      </c>
      <c r="Z402">
        <f t="shared" si="34"/>
        <v>0</v>
      </c>
      <c r="AA402">
        <f t="shared" si="34"/>
        <v>0</v>
      </c>
      <c r="AB402">
        <f t="shared" si="34"/>
        <v>0</v>
      </c>
      <c r="AC402">
        <f t="shared" ref="AB402:AE465" si="36">IF($D402=AC$1,$E402,0)</f>
        <v>0</v>
      </c>
      <c r="AD402">
        <f t="shared" si="35"/>
        <v>0</v>
      </c>
      <c r="AE402">
        <f t="shared" si="35"/>
        <v>0</v>
      </c>
    </row>
    <row r="403" spans="13:31" x14ac:dyDescent="0.25">
      <c r="M403">
        <f t="shared" si="34"/>
        <v>0</v>
      </c>
      <c r="N403">
        <f t="shared" si="34"/>
        <v>0</v>
      </c>
      <c r="O403">
        <f t="shared" si="34"/>
        <v>0</v>
      </c>
      <c r="P403">
        <f t="shared" si="34"/>
        <v>0</v>
      </c>
      <c r="Q403">
        <f t="shared" si="34"/>
        <v>0</v>
      </c>
      <c r="R403">
        <f t="shared" si="34"/>
        <v>0</v>
      </c>
      <c r="S403">
        <f t="shared" si="34"/>
        <v>0</v>
      </c>
      <c r="T403">
        <f t="shared" si="34"/>
        <v>0</v>
      </c>
      <c r="U403">
        <f t="shared" si="34"/>
        <v>0</v>
      </c>
      <c r="V403">
        <f t="shared" si="34"/>
        <v>0</v>
      </c>
      <c r="W403">
        <f t="shared" si="34"/>
        <v>0</v>
      </c>
      <c r="X403">
        <f t="shared" si="34"/>
        <v>0</v>
      </c>
      <c r="Y403">
        <f t="shared" si="34"/>
        <v>0</v>
      </c>
      <c r="Z403">
        <f t="shared" si="34"/>
        <v>0</v>
      </c>
      <c r="AA403">
        <f t="shared" si="34"/>
        <v>0</v>
      </c>
      <c r="AB403">
        <f t="shared" si="36"/>
        <v>0</v>
      </c>
      <c r="AC403">
        <f t="shared" si="36"/>
        <v>0</v>
      </c>
      <c r="AD403">
        <f t="shared" si="35"/>
        <v>0</v>
      </c>
      <c r="AE403">
        <f t="shared" si="35"/>
        <v>0</v>
      </c>
    </row>
    <row r="404" spans="13:31" x14ac:dyDescent="0.25">
      <c r="M404">
        <f t="shared" si="34"/>
        <v>0</v>
      </c>
      <c r="N404">
        <f t="shared" si="34"/>
        <v>0</v>
      </c>
      <c r="O404">
        <f t="shared" si="34"/>
        <v>0</v>
      </c>
      <c r="P404">
        <f t="shared" si="34"/>
        <v>0</v>
      </c>
      <c r="Q404">
        <f t="shared" si="34"/>
        <v>0</v>
      </c>
      <c r="R404">
        <f t="shared" si="34"/>
        <v>0</v>
      </c>
      <c r="S404">
        <f t="shared" si="34"/>
        <v>0</v>
      </c>
      <c r="T404">
        <f t="shared" si="34"/>
        <v>0</v>
      </c>
      <c r="U404">
        <f t="shared" si="34"/>
        <v>0</v>
      </c>
      <c r="V404">
        <f t="shared" si="34"/>
        <v>0</v>
      </c>
      <c r="W404">
        <f t="shared" si="34"/>
        <v>0</v>
      </c>
      <c r="X404">
        <f t="shared" si="34"/>
        <v>0</v>
      </c>
      <c r="Y404">
        <f t="shared" si="34"/>
        <v>0</v>
      </c>
      <c r="Z404">
        <f t="shared" si="34"/>
        <v>0</v>
      </c>
      <c r="AA404">
        <f t="shared" si="34"/>
        <v>0</v>
      </c>
      <c r="AB404">
        <f t="shared" si="36"/>
        <v>0</v>
      </c>
      <c r="AC404">
        <f t="shared" si="36"/>
        <v>0</v>
      </c>
      <c r="AD404">
        <f t="shared" si="35"/>
        <v>0</v>
      </c>
      <c r="AE404">
        <f t="shared" si="35"/>
        <v>0</v>
      </c>
    </row>
    <row r="405" spans="13:31" x14ac:dyDescent="0.25">
      <c r="M405">
        <f t="shared" si="34"/>
        <v>0</v>
      </c>
      <c r="N405">
        <f t="shared" si="34"/>
        <v>0</v>
      </c>
      <c r="O405">
        <f t="shared" si="34"/>
        <v>0</v>
      </c>
      <c r="P405">
        <f t="shared" si="34"/>
        <v>0</v>
      </c>
      <c r="Q405">
        <f t="shared" si="34"/>
        <v>0</v>
      </c>
      <c r="R405">
        <f t="shared" si="34"/>
        <v>0</v>
      </c>
      <c r="S405">
        <f t="shared" si="34"/>
        <v>0</v>
      </c>
      <c r="T405">
        <f t="shared" si="34"/>
        <v>0</v>
      </c>
      <c r="U405">
        <f t="shared" si="34"/>
        <v>0</v>
      </c>
      <c r="V405">
        <f t="shared" si="34"/>
        <v>0</v>
      </c>
      <c r="W405">
        <f t="shared" si="34"/>
        <v>0</v>
      </c>
      <c r="X405">
        <f t="shared" si="34"/>
        <v>0</v>
      </c>
      <c r="Y405">
        <f t="shared" si="34"/>
        <v>0</v>
      </c>
      <c r="Z405">
        <f t="shared" si="34"/>
        <v>0</v>
      </c>
      <c r="AA405">
        <f t="shared" si="34"/>
        <v>0</v>
      </c>
      <c r="AB405">
        <f t="shared" si="36"/>
        <v>0</v>
      </c>
      <c r="AC405">
        <f t="shared" si="36"/>
        <v>0</v>
      </c>
      <c r="AD405">
        <f t="shared" si="35"/>
        <v>0</v>
      </c>
      <c r="AE405">
        <f t="shared" si="35"/>
        <v>0</v>
      </c>
    </row>
    <row r="406" spans="13:31" x14ac:dyDescent="0.25">
      <c r="M406">
        <f t="shared" si="34"/>
        <v>0</v>
      </c>
      <c r="N406">
        <f t="shared" si="34"/>
        <v>0</v>
      </c>
      <c r="O406">
        <f t="shared" si="34"/>
        <v>0</v>
      </c>
      <c r="P406">
        <f t="shared" si="34"/>
        <v>0</v>
      </c>
      <c r="Q406">
        <f t="shared" si="34"/>
        <v>0</v>
      </c>
      <c r="R406">
        <f t="shared" si="34"/>
        <v>0</v>
      </c>
      <c r="S406">
        <f t="shared" si="34"/>
        <v>0</v>
      </c>
      <c r="T406">
        <f t="shared" si="34"/>
        <v>0</v>
      </c>
      <c r="U406">
        <f t="shared" si="34"/>
        <v>0</v>
      </c>
      <c r="V406">
        <f t="shared" si="34"/>
        <v>0</v>
      </c>
      <c r="W406">
        <f t="shared" si="34"/>
        <v>0</v>
      </c>
      <c r="X406">
        <f t="shared" si="34"/>
        <v>0</v>
      </c>
      <c r="Y406">
        <f t="shared" si="34"/>
        <v>0</v>
      </c>
      <c r="Z406">
        <f t="shared" si="34"/>
        <v>0</v>
      </c>
      <c r="AA406">
        <f t="shared" ref="AA406" si="37">IF($D406=AA$1,$E406,0)</f>
        <v>0</v>
      </c>
      <c r="AB406">
        <f t="shared" si="36"/>
        <v>0</v>
      </c>
      <c r="AC406">
        <f t="shared" si="36"/>
        <v>0</v>
      </c>
      <c r="AD406">
        <f t="shared" si="35"/>
        <v>0</v>
      </c>
      <c r="AE406">
        <f t="shared" si="35"/>
        <v>0</v>
      </c>
    </row>
    <row r="407" spans="13:31" x14ac:dyDescent="0.25">
      <c r="M407">
        <f t="shared" ref="M407:AA423" si="38">IF($D407=M$1,$E407,0)</f>
        <v>0</v>
      </c>
      <c r="N407">
        <f t="shared" si="38"/>
        <v>0</v>
      </c>
      <c r="O407">
        <f t="shared" si="38"/>
        <v>0</v>
      </c>
      <c r="P407">
        <f t="shared" si="38"/>
        <v>0</v>
      </c>
      <c r="Q407">
        <f t="shared" si="38"/>
        <v>0</v>
      </c>
      <c r="R407">
        <f t="shared" si="38"/>
        <v>0</v>
      </c>
      <c r="S407">
        <f t="shared" si="38"/>
        <v>0</v>
      </c>
      <c r="T407">
        <f t="shared" si="38"/>
        <v>0</v>
      </c>
      <c r="U407">
        <f t="shared" si="38"/>
        <v>0</v>
      </c>
      <c r="V407">
        <f t="shared" si="38"/>
        <v>0</v>
      </c>
      <c r="W407">
        <f t="shared" si="38"/>
        <v>0</v>
      </c>
      <c r="X407">
        <f t="shared" si="38"/>
        <v>0</v>
      </c>
      <c r="Y407">
        <f t="shared" si="38"/>
        <v>0</v>
      </c>
      <c r="Z407">
        <f t="shared" si="38"/>
        <v>0</v>
      </c>
      <c r="AA407">
        <f t="shared" si="38"/>
        <v>0</v>
      </c>
      <c r="AB407">
        <f t="shared" si="36"/>
        <v>0</v>
      </c>
      <c r="AC407">
        <f t="shared" si="36"/>
        <v>0</v>
      </c>
      <c r="AD407">
        <f t="shared" si="35"/>
        <v>0</v>
      </c>
      <c r="AE407">
        <f t="shared" si="35"/>
        <v>0</v>
      </c>
    </row>
    <row r="408" spans="13:31" x14ac:dyDescent="0.25">
      <c r="M408">
        <f t="shared" si="38"/>
        <v>0</v>
      </c>
      <c r="N408">
        <f t="shared" si="38"/>
        <v>0</v>
      </c>
      <c r="O408">
        <f t="shared" si="38"/>
        <v>0</v>
      </c>
      <c r="P408">
        <f t="shared" si="38"/>
        <v>0</v>
      </c>
      <c r="Q408">
        <f t="shared" si="38"/>
        <v>0</v>
      </c>
      <c r="R408">
        <f t="shared" si="38"/>
        <v>0</v>
      </c>
      <c r="S408">
        <f t="shared" si="38"/>
        <v>0</v>
      </c>
      <c r="T408">
        <f t="shared" si="38"/>
        <v>0</v>
      </c>
      <c r="U408">
        <f t="shared" si="38"/>
        <v>0</v>
      </c>
      <c r="V408">
        <f t="shared" si="38"/>
        <v>0</v>
      </c>
      <c r="W408">
        <f t="shared" si="38"/>
        <v>0</v>
      </c>
      <c r="X408">
        <f t="shared" si="38"/>
        <v>0</v>
      </c>
      <c r="Y408">
        <f t="shared" si="38"/>
        <v>0</v>
      </c>
      <c r="Z408">
        <f t="shared" si="38"/>
        <v>0</v>
      </c>
      <c r="AA408">
        <f t="shared" si="38"/>
        <v>0</v>
      </c>
      <c r="AB408">
        <f t="shared" si="36"/>
        <v>0</v>
      </c>
      <c r="AC408">
        <f t="shared" si="36"/>
        <v>0</v>
      </c>
      <c r="AD408">
        <f t="shared" si="35"/>
        <v>0</v>
      </c>
      <c r="AE408">
        <f t="shared" si="35"/>
        <v>0</v>
      </c>
    </row>
    <row r="409" spans="13:31" x14ac:dyDescent="0.25">
      <c r="M409">
        <f t="shared" si="38"/>
        <v>0</v>
      </c>
      <c r="N409">
        <f t="shared" si="38"/>
        <v>0</v>
      </c>
      <c r="O409">
        <f t="shared" si="38"/>
        <v>0</v>
      </c>
      <c r="P409">
        <f t="shared" si="38"/>
        <v>0</v>
      </c>
      <c r="Q409">
        <f t="shared" si="38"/>
        <v>0</v>
      </c>
      <c r="R409">
        <f t="shared" si="38"/>
        <v>0</v>
      </c>
      <c r="S409">
        <f t="shared" si="38"/>
        <v>0</v>
      </c>
      <c r="T409">
        <f t="shared" si="38"/>
        <v>0</v>
      </c>
      <c r="U409">
        <f t="shared" si="38"/>
        <v>0</v>
      </c>
      <c r="V409">
        <f t="shared" si="38"/>
        <v>0</v>
      </c>
      <c r="W409">
        <f t="shared" si="38"/>
        <v>0</v>
      </c>
      <c r="X409">
        <f t="shared" si="38"/>
        <v>0</v>
      </c>
      <c r="Y409">
        <f t="shared" si="38"/>
        <v>0</v>
      </c>
      <c r="Z409">
        <f t="shared" si="38"/>
        <v>0</v>
      </c>
      <c r="AA409">
        <f t="shared" si="38"/>
        <v>0</v>
      </c>
      <c r="AB409">
        <f t="shared" si="36"/>
        <v>0</v>
      </c>
      <c r="AC409">
        <f t="shared" si="36"/>
        <v>0</v>
      </c>
      <c r="AD409">
        <f t="shared" si="35"/>
        <v>0</v>
      </c>
      <c r="AE409">
        <f t="shared" si="35"/>
        <v>0</v>
      </c>
    </row>
    <row r="410" spans="13:31" x14ac:dyDescent="0.25">
      <c r="M410">
        <f t="shared" si="38"/>
        <v>0</v>
      </c>
      <c r="N410">
        <f t="shared" si="38"/>
        <v>0</v>
      </c>
      <c r="O410">
        <f t="shared" si="38"/>
        <v>0</v>
      </c>
      <c r="P410">
        <f t="shared" si="38"/>
        <v>0</v>
      </c>
      <c r="Q410">
        <f t="shared" si="38"/>
        <v>0</v>
      </c>
      <c r="R410">
        <f t="shared" si="38"/>
        <v>0</v>
      </c>
      <c r="S410">
        <f t="shared" si="38"/>
        <v>0</v>
      </c>
      <c r="T410">
        <f t="shared" si="38"/>
        <v>0</v>
      </c>
      <c r="U410">
        <f t="shared" si="38"/>
        <v>0</v>
      </c>
      <c r="V410">
        <f t="shared" si="38"/>
        <v>0</v>
      </c>
      <c r="W410">
        <f t="shared" si="38"/>
        <v>0</v>
      </c>
      <c r="X410">
        <f t="shared" si="38"/>
        <v>0</v>
      </c>
      <c r="Y410">
        <f t="shared" si="38"/>
        <v>0</v>
      </c>
      <c r="Z410">
        <f t="shared" si="38"/>
        <v>0</v>
      </c>
      <c r="AA410">
        <f t="shared" si="38"/>
        <v>0</v>
      </c>
      <c r="AB410">
        <f t="shared" si="36"/>
        <v>0</v>
      </c>
      <c r="AC410">
        <f t="shared" si="36"/>
        <v>0</v>
      </c>
      <c r="AD410">
        <f t="shared" si="35"/>
        <v>0</v>
      </c>
      <c r="AE410">
        <f t="shared" si="35"/>
        <v>0</v>
      </c>
    </row>
    <row r="411" spans="13:31" x14ac:dyDescent="0.25">
      <c r="M411">
        <f t="shared" si="38"/>
        <v>0</v>
      </c>
      <c r="N411">
        <f t="shared" si="38"/>
        <v>0</v>
      </c>
      <c r="O411">
        <f t="shared" si="38"/>
        <v>0</v>
      </c>
      <c r="P411">
        <f t="shared" si="38"/>
        <v>0</v>
      </c>
      <c r="Q411">
        <f t="shared" si="38"/>
        <v>0</v>
      </c>
      <c r="R411">
        <f t="shared" si="38"/>
        <v>0</v>
      </c>
      <c r="S411">
        <f t="shared" si="38"/>
        <v>0</v>
      </c>
      <c r="T411">
        <f t="shared" si="38"/>
        <v>0</v>
      </c>
      <c r="U411">
        <f t="shared" si="38"/>
        <v>0</v>
      </c>
      <c r="V411">
        <f t="shared" si="38"/>
        <v>0</v>
      </c>
      <c r="W411">
        <f t="shared" si="38"/>
        <v>0</v>
      </c>
      <c r="X411">
        <f t="shared" si="38"/>
        <v>0</v>
      </c>
      <c r="Y411">
        <f t="shared" si="38"/>
        <v>0</v>
      </c>
      <c r="Z411">
        <f t="shared" si="38"/>
        <v>0</v>
      </c>
      <c r="AA411">
        <f t="shared" si="38"/>
        <v>0</v>
      </c>
      <c r="AB411">
        <f t="shared" si="36"/>
        <v>0</v>
      </c>
      <c r="AC411">
        <f t="shared" si="36"/>
        <v>0</v>
      </c>
      <c r="AD411">
        <f t="shared" si="35"/>
        <v>0</v>
      </c>
      <c r="AE411">
        <f t="shared" si="35"/>
        <v>0</v>
      </c>
    </row>
    <row r="412" spans="13:31" x14ac:dyDescent="0.25">
      <c r="M412">
        <f t="shared" si="38"/>
        <v>0</v>
      </c>
      <c r="N412">
        <f t="shared" si="38"/>
        <v>0</v>
      </c>
      <c r="O412">
        <f t="shared" si="38"/>
        <v>0</v>
      </c>
      <c r="P412">
        <f t="shared" si="38"/>
        <v>0</v>
      </c>
      <c r="Q412">
        <f t="shared" si="38"/>
        <v>0</v>
      </c>
      <c r="R412">
        <f t="shared" si="38"/>
        <v>0</v>
      </c>
      <c r="S412">
        <f t="shared" si="38"/>
        <v>0</v>
      </c>
      <c r="T412">
        <f t="shared" si="38"/>
        <v>0</v>
      </c>
      <c r="U412">
        <f t="shared" si="38"/>
        <v>0</v>
      </c>
      <c r="V412">
        <f t="shared" si="38"/>
        <v>0</v>
      </c>
      <c r="W412">
        <f t="shared" si="38"/>
        <v>0</v>
      </c>
      <c r="X412">
        <f t="shared" si="38"/>
        <v>0</v>
      </c>
      <c r="Y412">
        <f t="shared" si="38"/>
        <v>0</v>
      </c>
      <c r="Z412">
        <f t="shared" si="38"/>
        <v>0</v>
      </c>
      <c r="AA412">
        <f t="shared" si="38"/>
        <v>0</v>
      </c>
      <c r="AB412">
        <f t="shared" si="36"/>
        <v>0</v>
      </c>
      <c r="AC412">
        <f t="shared" si="36"/>
        <v>0</v>
      </c>
      <c r="AD412">
        <f t="shared" si="35"/>
        <v>0</v>
      </c>
      <c r="AE412">
        <f t="shared" si="35"/>
        <v>0</v>
      </c>
    </row>
    <row r="413" spans="13:31" x14ac:dyDescent="0.25">
      <c r="M413">
        <f t="shared" si="38"/>
        <v>0</v>
      </c>
      <c r="N413">
        <f t="shared" si="38"/>
        <v>0</v>
      </c>
      <c r="O413">
        <f t="shared" si="38"/>
        <v>0</v>
      </c>
      <c r="P413">
        <f t="shared" si="38"/>
        <v>0</v>
      </c>
      <c r="Q413">
        <f t="shared" si="38"/>
        <v>0</v>
      </c>
      <c r="R413">
        <f t="shared" si="38"/>
        <v>0</v>
      </c>
      <c r="S413">
        <f t="shared" si="38"/>
        <v>0</v>
      </c>
      <c r="T413">
        <f t="shared" si="38"/>
        <v>0</v>
      </c>
      <c r="U413">
        <f t="shared" si="38"/>
        <v>0</v>
      </c>
      <c r="V413">
        <f t="shared" si="38"/>
        <v>0</v>
      </c>
      <c r="W413">
        <f t="shared" si="38"/>
        <v>0</v>
      </c>
      <c r="X413">
        <f t="shared" si="38"/>
        <v>0</v>
      </c>
      <c r="Y413">
        <f t="shared" si="38"/>
        <v>0</v>
      </c>
      <c r="Z413">
        <f t="shared" si="38"/>
        <v>0</v>
      </c>
      <c r="AA413">
        <f t="shared" si="38"/>
        <v>0</v>
      </c>
      <c r="AB413">
        <f t="shared" si="36"/>
        <v>0</v>
      </c>
      <c r="AC413">
        <f t="shared" si="36"/>
        <v>0</v>
      </c>
      <c r="AD413">
        <f t="shared" si="35"/>
        <v>0</v>
      </c>
      <c r="AE413">
        <f t="shared" si="35"/>
        <v>0</v>
      </c>
    </row>
    <row r="414" spans="13:31" x14ac:dyDescent="0.25">
      <c r="M414">
        <f t="shared" si="38"/>
        <v>0</v>
      </c>
      <c r="N414">
        <f t="shared" si="38"/>
        <v>0</v>
      </c>
      <c r="O414">
        <f t="shared" si="38"/>
        <v>0</v>
      </c>
      <c r="P414">
        <f t="shared" si="38"/>
        <v>0</v>
      </c>
      <c r="Q414">
        <f t="shared" si="38"/>
        <v>0</v>
      </c>
      <c r="R414">
        <f t="shared" si="38"/>
        <v>0</v>
      </c>
      <c r="S414">
        <f t="shared" si="38"/>
        <v>0</v>
      </c>
      <c r="T414">
        <f t="shared" si="38"/>
        <v>0</v>
      </c>
      <c r="U414">
        <f t="shared" si="38"/>
        <v>0</v>
      </c>
      <c r="V414">
        <f t="shared" si="38"/>
        <v>0</v>
      </c>
      <c r="W414">
        <f t="shared" si="38"/>
        <v>0</v>
      </c>
      <c r="X414">
        <f t="shared" si="38"/>
        <v>0</v>
      </c>
      <c r="Y414">
        <f t="shared" si="38"/>
        <v>0</v>
      </c>
      <c r="Z414">
        <f t="shared" si="38"/>
        <v>0</v>
      </c>
      <c r="AA414">
        <f t="shared" si="38"/>
        <v>0</v>
      </c>
      <c r="AB414">
        <f t="shared" si="36"/>
        <v>0</v>
      </c>
      <c r="AC414">
        <f t="shared" si="36"/>
        <v>0</v>
      </c>
      <c r="AD414">
        <f t="shared" si="35"/>
        <v>0</v>
      </c>
      <c r="AE414">
        <f t="shared" si="35"/>
        <v>0</v>
      </c>
    </row>
    <row r="415" spans="13:31" x14ac:dyDescent="0.25">
      <c r="M415">
        <f t="shared" si="38"/>
        <v>0</v>
      </c>
      <c r="N415">
        <f t="shared" si="38"/>
        <v>0</v>
      </c>
      <c r="O415">
        <f t="shared" si="38"/>
        <v>0</v>
      </c>
      <c r="P415">
        <f t="shared" si="38"/>
        <v>0</v>
      </c>
      <c r="Q415">
        <f t="shared" si="38"/>
        <v>0</v>
      </c>
      <c r="R415">
        <f t="shared" si="38"/>
        <v>0</v>
      </c>
      <c r="S415">
        <f t="shared" si="38"/>
        <v>0</v>
      </c>
      <c r="T415">
        <f t="shared" si="38"/>
        <v>0</v>
      </c>
      <c r="U415">
        <f t="shared" si="38"/>
        <v>0</v>
      </c>
      <c r="V415">
        <f t="shared" si="38"/>
        <v>0</v>
      </c>
      <c r="W415">
        <f t="shared" si="38"/>
        <v>0</v>
      </c>
      <c r="X415">
        <f t="shared" si="38"/>
        <v>0</v>
      </c>
      <c r="Y415">
        <f t="shared" si="38"/>
        <v>0</v>
      </c>
      <c r="Z415">
        <f t="shared" si="38"/>
        <v>0</v>
      </c>
      <c r="AA415">
        <f t="shared" si="38"/>
        <v>0</v>
      </c>
      <c r="AB415">
        <f t="shared" si="36"/>
        <v>0</v>
      </c>
      <c r="AC415">
        <f t="shared" si="36"/>
        <v>0</v>
      </c>
      <c r="AD415">
        <f t="shared" si="35"/>
        <v>0</v>
      </c>
      <c r="AE415">
        <f t="shared" si="35"/>
        <v>0</v>
      </c>
    </row>
    <row r="416" spans="13:31" x14ac:dyDescent="0.25">
      <c r="M416">
        <f t="shared" si="38"/>
        <v>0</v>
      </c>
      <c r="N416">
        <f t="shared" si="38"/>
        <v>0</v>
      </c>
      <c r="O416">
        <f t="shared" si="38"/>
        <v>0</v>
      </c>
      <c r="P416">
        <f t="shared" si="38"/>
        <v>0</v>
      </c>
      <c r="Q416">
        <f t="shared" si="38"/>
        <v>0</v>
      </c>
      <c r="R416">
        <f t="shared" si="38"/>
        <v>0</v>
      </c>
      <c r="S416">
        <f t="shared" si="38"/>
        <v>0</v>
      </c>
      <c r="T416">
        <f t="shared" si="38"/>
        <v>0</v>
      </c>
      <c r="U416">
        <f t="shared" si="38"/>
        <v>0</v>
      </c>
      <c r="V416">
        <f t="shared" si="38"/>
        <v>0</v>
      </c>
      <c r="W416">
        <f t="shared" si="38"/>
        <v>0</v>
      </c>
      <c r="X416">
        <f t="shared" si="38"/>
        <v>0</v>
      </c>
      <c r="Y416">
        <f t="shared" si="38"/>
        <v>0</v>
      </c>
      <c r="Z416">
        <f t="shared" si="38"/>
        <v>0</v>
      </c>
      <c r="AA416">
        <f t="shared" si="38"/>
        <v>0</v>
      </c>
      <c r="AB416">
        <f t="shared" si="36"/>
        <v>0</v>
      </c>
      <c r="AC416">
        <f t="shared" si="36"/>
        <v>0</v>
      </c>
      <c r="AD416">
        <f t="shared" si="35"/>
        <v>0</v>
      </c>
      <c r="AE416">
        <f t="shared" si="35"/>
        <v>0</v>
      </c>
    </row>
    <row r="417" spans="13:31" x14ac:dyDescent="0.25">
      <c r="M417">
        <f t="shared" si="38"/>
        <v>0</v>
      </c>
      <c r="N417">
        <f t="shared" si="38"/>
        <v>0</v>
      </c>
      <c r="O417">
        <f t="shared" si="38"/>
        <v>0</v>
      </c>
      <c r="P417">
        <f t="shared" si="38"/>
        <v>0</v>
      </c>
      <c r="Q417">
        <f t="shared" si="38"/>
        <v>0</v>
      </c>
      <c r="R417">
        <f t="shared" si="38"/>
        <v>0</v>
      </c>
      <c r="S417">
        <f t="shared" si="38"/>
        <v>0</v>
      </c>
      <c r="T417">
        <f t="shared" si="38"/>
        <v>0</v>
      </c>
      <c r="U417">
        <f t="shared" si="38"/>
        <v>0</v>
      </c>
      <c r="V417">
        <f t="shared" si="38"/>
        <v>0</v>
      </c>
      <c r="W417">
        <f t="shared" si="38"/>
        <v>0</v>
      </c>
      <c r="X417">
        <f t="shared" si="38"/>
        <v>0</v>
      </c>
      <c r="Y417">
        <f t="shared" si="38"/>
        <v>0</v>
      </c>
      <c r="Z417">
        <f t="shared" si="38"/>
        <v>0</v>
      </c>
      <c r="AA417">
        <f t="shared" si="38"/>
        <v>0</v>
      </c>
      <c r="AB417">
        <f t="shared" si="36"/>
        <v>0</v>
      </c>
      <c r="AC417">
        <f t="shared" si="36"/>
        <v>0</v>
      </c>
      <c r="AD417">
        <f t="shared" si="35"/>
        <v>0</v>
      </c>
      <c r="AE417">
        <f t="shared" si="35"/>
        <v>0</v>
      </c>
    </row>
    <row r="418" spans="13:31" x14ac:dyDescent="0.25">
      <c r="M418">
        <f t="shared" si="38"/>
        <v>0</v>
      </c>
      <c r="N418">
        <f t="shared" si="38"/>
        <v>0</v>
      </c>
      <c r="O418">
        <f t="shared" si="38"/>
        <v>0</v>
      </c>
      <c r="P418">
        <f t="shared" si="38"/>
        <v>0</v>
      </c>
      <c r="Q418">
        <f t="shared" si="38"/>
        <v>0</v>
      </c>
      <c r="R418">
        <f t="shared" si="38"/>
        <v>0</v>
      </c>
      <c r="S418">
        <f t="shared" si="38"/>
        <v>0</v>
      </c>
      <c r="T418">
        <f t="shared" si="38"/>
        <v>0</v>
      </c>
      <c r="U418">
        <f t="shared" si="38"/>
        <v>0</v>
      </c>
      <c r="V418">
        <f t="shared" si="38"/>
        <v>0</v>
      </c>
      <c r="W418">
        <f t="shared" si="38"/>
        <v>0</v>
      </c>
      <c r="X418">
        <f t="shared" si="38"/>
        <v>0</v>
      </c>
      <c r="Y418">
        <f t="shared" si="38"/>
        <v>0</v>
      </c>
      <c r="Z418">
        <f t="shared" si="38"/>
        <v>0</v>
      </c>
      <c r="AA418">
        <f t="shared" si="38"/>
        <v>0</v>
      </c>
      <c r="AB418">
        <f t="shared" si="36"/>
        <v>0</v>
      </c>
      <c r="AC418">
        <f t="shared" si="36"/>
        <v>0</v>
      </c>
      <c r="AD418">
        <f t="shared" si="35"/>
        <v>0</v>
      </c>
      <c r="AE418">
        <f t="shared" si="35"/>
        <v>0</v>
      </c>
    </row>
    <row r="419" spans="13:31" x14ac:dyDescent="0.25">
      <c r="M419">
        <f t="shared" si="38"/>
        <v>0</v>
      </c>
      <c r="N419">
        <f t="shared" si="38"/>
        <v>0</v>
      </c>
      <c r="O419">
        <f t="shared" si="38"/>
        <v>0</v>
      </c>
      <c r="P419">
        <f t="shared" si="38"/>
        <v>0</v>
      </c>
      <c r="Q419">
        <f t="shared" si="38"/>
        <v>0</v>
      </c>
      <c r="R419">
        <f t="shared" si="38"/>
        <v>0</v>
      </c>
      <c r="S419">
        <f t="shared" si="38"/>
        <v>0</v>
      </c>
      <c r="T419">
        <f t="shared" si="38"/>
        <v>0</v>
      </c>
      <c r="U419">
        <f t="shared" si="38"/>
        <v>0</v>
      </c>
      <c r="V419">
        <f t="shared" si="38"/>
        <v>0</v>
      </c>
      <c r="W419">
        <f t="shared" si="38"/>
        <v>0</v>
      </c>
      <c r="X419">
        <f t="shared" si="38"/>
        <v>0</v>
      </c>
      <c r="Y419">
        <f t="shared" si="38"/>
        <v>0</v>
      </c>
      <c r="Z419">
        <f t="shared" si="38"/>
        <v>0</v>
      </c>
      <c r="AA419">
        <f t="shared" si="38"/>
        <v>0</v>
      </c>
      <c r="AB419">
        <f t="shared" si="36"/>
        <v>0</v>
      </c>
      <c r="AC419">
        <f t="shared" si="36"/>
        <v>0</v>
      </c>
      <c r="AD419">
        <f t="shared" si="35"/>
        <v>0</v>
      </c>
      <c r="AE419">
        <f t="shared" si="35"/>
        <v>0</v>
      </c>
    </row>
    <row r="420" spans="13:31" x14ac:dyDescent="0.25">
      <c r="M420">
        <f t="shared" si="38"/>
        <v>0</v>
      </c>
      <c r="N420">
        <f t="shared" si="38"/>
        <v>0</v>
      </c>
      <c r="O420">
        <f t="shared" si="38"/>
        <v>0</v>
      </c>
      <c r="P420">
        <f t="shared" si="38"/>
        <v>0</v>
      </c>
      <c r="Q420">
        <f t="shared" si="38"/>
        <v>0</v>
      </c>
      <c r="R420">
        <f t="shared" si="38"/>
        <v>0</v>
      </c>
      <c r="S420">
        <f t="shared" si="38"/>
        <v>0</v>
      </c>
      <c r="T420">
        <f t="shared" si="38"/>
        <v>0</v>
      </c>
      <c r="U420">
        <f t="shared" si="38"/>
        <v>0</v>
      </c>
      <c r="V420">
        <f t="shared" si="38"/>
        <v>0</v>
      </c>
      <c r="W420">
        <f t="shared" si="38"/>
        <v>0</v>
      </c>
      <c r="X420">
        <f t="shared" si="38"/>
        <v>0</v>
      </c>
      <c r="Y420">
        <f t="shared" si="38"/>
        <v>0</v>
      </c>
      <c r="Z420">
        <f t="shared" si="38"/>
        <v>0</v>
      </c>
      <c r="AA420">
        <f t="shared" si="38"/>
        <v>0</v>
      </c>
      <c r="AB420">
        <f t="shared" si="36"/>
        <v>0</v>
      </c>
      <c r="AC420">
        <f t="shared" si="36"/>
        <v>0</v>
      </c>
      <c r="AD420">
        <f t="shared" si="35"/>
        <v>0</v>
      </c>
      <c r="AE420">
        <f t="shared" si="35"/>
        <v>0</v>
      </c>
    </row>
    <row r="421" spans="13:31" x14ac:dyDescent="0.25">
      <c r="M421">
        <f t="shared" si="38"/>
        <v>0</v>
      </c>
      <c r="N421">
        <f t="shared" si="38"/>
        <v>0</v>
      </c>
      <c r="O421">
        <f t="shared" si="38"/>
        <v>0</v>
      </c>
      <c r="P421">
        <f t="shared" si="38"/>
        <v>0</v>
      </c>
      <c r="Q421">
        <f t="shared" si="38"/>
        <v>0</v>
      </c>
      <c r="R421">
        <f t="shared" si="38"/>
        <v>0</v>
      </c>
      <c r="S421">
        <f t="shared" si="38"/>
        <v>0</v>
      </c>
      <c r="T421">
        <f t="shared" si="38"/>
        <v>0</v>
      </c>
      <c r="U421">
        <f t="shared" si="38"/>
        <v>0</v>
      </c>
      <c r="V421">
        <f t="shared" si="38"/>
        <v>0</v>
      </c>
      <c r="W421">
        <f t="shared" si="38"/>
        <v>0</v>
      </c>
      <c r="X421">
        <f t="shared" si="38"/>
        <v>0</v>
      </c>
      <c r="Y421">
        <f t="shared" si="38"/>
        <v>0</v>
      </c>
      <c r="Z421">
        <f t="shared" si="38"/>
        <v>0</v>
      </c>
      <c r="AA421">
        <f t="shared" si="38"/>
        <v>0</v>
      </c>
      <c r="AB421">
        <f t="shared" si="36"/>
        <v>0</v>
      </c>
      <c r="AC421">
        <f t="shared" si="36"/>
        <v>0</v>
      </c>
      <c r="AD421">
        <f t="shared" si="35"/>
        <v>0</v>
      </c>
      <c r="AE421">
        <f t="shared" si="35"/>
        <v>0</v>
      </c>
    </row>
    <row r="422" spans="13:31" x14ac:dyDescent="0.25">
      <c r="M422">
        <f t="shared" si="38"/>
        <v>0</v>
      </c>
      <c r="N422">
        <f t="shared" si="38"/>
        <v>0</v>
      </c>
      <c r="O422">
        <f t="shared" si="38"/>
        <v>0</v>
      </c>
      <c r="P422">
        <f t="shared" si="38"/>
        <v>0</v>
      </c>
      <c r="Q422">
        <f t="shared" si="38"/>
        <v>0</v>
      </c>
      <c r="R422">
        <f t="shared" si="38"/>
        <v>0</v>
      </c>
      <c r="S422">
        <f t="shared" si="38"/>
        <v>0</v>
      </c>
      <c r="T422">
        <f t="shared" si="38"/>
        <v>0</v>
      </c>
      <c r="U422">
        <f t="shared" si="38"/>
        <v>0</v>
      </c>
      <c r="V422">
        <f t="shared" si="38"/>
        <v>0</v>
      </c>
      <c r="W422">
        <f t="shared" si="38"/>
        <v>0</v>
      </c>
      <c r="X422">
        <f t="shared" si="38"/>
        <v>0</v>
      </c>
      <c r="Y422">
        <f t="shared" si="38"/>
        <v>0</v>
      </c>
      <c r="Z422">
        <f t="shared" si="38"/>
        <v>0</v>
      </c>
      <c r="AA422">
        <f t="shared" si="38"/>
        <v>0</v>
      </c>
      <c r="AB422">
        <f t="shared" si="36"/>
        <v>0</v>
      </c>
      <c r="AC422">
        <f t="shared" si="36"/>
        <v>0</v>
      </c>
      <c r="AD422">
        <f t="shared" si="35"/>
        <v>0</v>
      </c>
      <c r="AE422">
        <f t="shared" si="35"/>
        <v>0</v>
      </c>
    </row>
    <row r="423" spans="13:31" x14ac:dyDescent="0.25">
      <c r="M423">
        <f t="shared" si="38"/>
        <v>0</v>
      </c>
      <c r="N423">
        <f t="shared" si="38"/>
        <v>0</v>
      </c>
      <c r="O423">
        <f t="shared" si="38"/>
        <v>0</v>
      </c>
      <c r="P423">
        <f t="shared" si="38"/>
        <v>0</v>
      </c>
      <c r="Q423">
        <f t="shared" si="38"/>
        <v>0</v>
      </c>
      <c r="R423">
        <f t="shared" si="38"/>
        <v>0</v>
      </c>
      <c r="S423">
        <f t="shared" si="38"/>
        <v>0</v>
      </c>
      <c r="T423">
        <f t="shared" si="38"/>
        <v>0</v>
      </c>
      <c r="U423">
        <f t="shared" si="38"/>
        <v>0</v>
      </c>
      <c r="V423">
        <f t="shared" si="38"/>
        <v>0</v>
      </c>
      <c r="W423">
        <f t="shared" si="38"/>
        <v>0</v>
      </c>
      <c r="X423">
        <f t="shared" si="38"/>
        <v>0</v>
      </c>
      <c r="Y423">
        <f t="shared" si="38"/>
        <v>0</v>
      </c>
      <c r="Z423">
        <f t="shared" si="38"/>
        <v>0</v>
      </c>
      <c r="AA423">
        <f t="shared" si="38"/>
        <v>0</v>
      </c>
      <c r="AB423">
        <f t="shared" si="36"/>
        <v>0</v>
      </c>
      <c r="AC423">
        <f t="shared" si="36"/>
        <v>0</v>
      </c>
      <c r="AD423">
        <f t="shared" si="35"/>
        <v>0</v>
      </c>
      <c r="AE423">
        <f t="shared" si="35"/>
        <v>0</v>
      </c>
    </row>
    <row r="424" spans="13:31" x14ac:dyDescent="0.25">
      <c r="M424">
        <f t="shared" ref="M424:AA440" si="39">IF($D424=M$1,$E424,0)</f>
        <v>0</v>
      </c>
      <c r="N424">
        <f t="shared" si="39"/>
        <v>0</v>
      </c>
      <c r="O424">
        <f t="shared" si="39"/>
        <v>0</v>
      </c>
      <c r="P424">
        <f t="shared" si="39"/>
        <v>0</v>
      </c>
      <c r="Q424">
        <f t="shared" si="39"/>
        <v>0</v>
      </c>
      <c r="R424">
        <f t="shared" si="39"/>
        <v>0</v>
      </c>
      <c r="S424">
        <f t="shared" si="39"/>
        <v>0</v>
      </c>
      <c r="T424">
        <f t="shared" si="39"/>
        <v>0</v>
      </c>
      <c r="U424">
        <f t="shared" si="39"/>
        <v>0</v>
      </c>
      <c r="V424">
        <f t="shared" si="39"/>
        <v>0</v>
      </c>
      <c r="W424">
        <f t="shared" si="39"/>
        <v>0</v>
      </c>
      <c r="X424">
        <f t="shared" si="39"/>
        <v>0</v>
      </c>
      <c r="Y424">
        <f t="shared" si="39"/>
        <v>0</v>
      </c>
      <c r="Z424">
        <f t="shared" si="39"/>
        <v>0</v>
      </c>
      <c r="AA424">
        <f t="shared" si="39"/>
        <v>0</v>
      </c>
      <c r="AB424">
        <f t="shared" si="36"/>
        <v>0</v>
      </c>
      <c r="AC424">
        <f t="shared" si="36"/>
        <v>0</v>
      </c>
      <c r="AD424">
        <f t="shared" si="35"/>
        <v>0</v>
      </c>
      <c r="AE424">
        <f t="shared" si="35"/>
        <v>0</v>
      </c>
    </row>
    <row r="425" spans="13:31" x14ac:dyDescent="0.25">
      <c r="M425">
        <f t="shared" si="39"/>
        <v>0</v>
      </c>
      <c r="N425">
        <f t="shared" si="39"/>
        <v>0</v>
      </c>
      <c r="O425">
        <f t="shared" si="39"/>
        <v>0</v>
      </c>
      <c r="P425">
        <f t="shared" si="39"/>
        <v>0</v>
      </c>
      <c r="Q425">
        <f t="shared" si="39"/>
        <v>0</v>
      </c>
      <c r="R425">
        <f t="shared" si="39"/>
        <v>0</v>
      </c>
      <c r="S425">
        <f t="shared" si="39"/>
        <v>0</v>
      </c>
      <c r="T425">
        <f t="shared" si="39"/>
        <v>0</v>
      </c>
      <c r="U425">
        <f t="shared" si="39"/>
        <v>0</v>
      </c>
      <c r="V425">
        <f t="shared" si="39"/>
        <v>0</v>
      </c>
      <c r="W425">
        <f t="shared" si="39"/>
        <v>0</v>
      </c>
      <c r="X425">
        <f t="shared" si="39"/>
        <v>0</v>
      </c>
      <c r="Y425">
        <f t="shared" si="39"/>
        <v>0</v>
      </c>
      <c r="Z425">
        <f t="shared" si="39"/>
        <v>0</v>
      </c>
      <c r="AA425">
        <f t="shared" si="39"/>
        <v>0</v>
      </c>
      <c r="AB425">
        <f t="shared" si="36"/>
        <v>0</v>
      </c>
      <c r="AC425">
        <f t="shared" si="36"/>
        <v>0</v>
      </c>
      <c r="AD425">
        <f t="shared" si="35"/>
        <v>0</v>
      </c>
      <c r="AE425">
        <f t="shared" si="35"/>
        <v>0</v>
      </c>
    </row>
    <row r="426" spans="13:31" x14ac:dyDescent="0.25">
      <c r="M426">
        <f t="shared" si="39"/>
        <v>0</v>
      </c>
      <c r="N426">
        <f t="shared" si="39"/>
        <v>0</v>
      </c>
      <c r="O426">
        <f t="shared" si="39"/>
        <v>0</v>
      </c>
      <c r="P426">
        <f t="shared" si="39"/>
        <v>0</v>
      </c>
      <c r="Q426">
        <f t="shared" si="39"/>
        <v>0</v>
      </c>
      <c r="R426">
        <f t="shared" si="39"/>
        <v>0</v>
      </c>
      <c r="S426">
        <f t="shared" si="39"/>
        <v>0</v>
      </c>
      <c r="T426">
        <f t="shared" si="39"/>
        <v>0</v>
      </c>
      <c r="U426">
        <f t="shared" si="39"/>
        <v>0</v>
      </c>
      <c r="V426">
        <f t="shared" si="39"/>
        <v>0</v>
      </c>
      <c r="W426">
        <f t="shared" si="39"/>
        <v>0</v>
      </c>
      <c r="X426">
        <f t="shared" si="39"/>
        <v>0</v>
      </c>
      <c r="Y426">
        <f t="shared" si="39"/>
        <v>0</v>
      </c>
      <c r="Z426">
        <f t="shared" si="39"/>
        <v>0</v>
      </c>
      <c r="AA426">
        <f t="shared" si="39"/>
        <v>0</v>
      </c>
      <c r="AB426">
        <f t="shared" si="36"/>
        <v>0</v>
      </c>
      <c r="AC426">
        <f t="shared" si="36"/>
        <v>0</v>
      </c>
      <c r="AD426">
        <f t="shared" si="35"/>
        <v>0</v>
      </c>
      <c r="AE426">
        <f t="shared" si="35"/>
        <v>0</v>
      </c>
    </row>
    <row r="427" spans="13:31" x14ac:dyDescent="0.25">
      <c r="M427">
        <f t="shared" si="39"/>
        <v>0</v>
      </c>
      <c r="N427">
        <f t="shared" si="39"/>
        <v>0</v>
      </c>
      <c r="O427">
        <f t="shared" si="39"/>
        <v>0</v>
      </c>
      <c r="P427">
        <f t="shared" si="39"/>
        <v>0</v>
      </c>
      <c r="Q427">
        <f t="shared" si="39"/>
        <v>0</v>
      </c>
      <c r="R427">
        <f t="shared" si="39"/>
        <v>0</v>
      </c>
      <c r="S427">
        <f t="shared" si="39"/>
        <v>0</v>
      </c>
      <c r="T427">
        <f t="shared" si="39"/>
        <v>0</v>
      </c>
      <c r="U427">
        <f t="shared" si="39"/>
        <v>0</v>
      </c>
      <c r="V427">
        <f t="shared" si="39"/>
        <v>0</v>
      </c>
      <c r="W427">
        <f t="shared" si="39"/>
        <v>0</v>
      </c>
      <c r="X427">
        <f t="shared" si="39"/>
        <v>0</v>
      </c>
      <c r="Y427">
        <f t="shared" si="39"/>
        <v>0</v>
      </c>
      <c r="Z427">
        <f t="shared" si="39"/>
        <v>0</v>
      </c>
      <c r="AA427">
        <f t="shared" si="39"/>
        <v>0</v>
      </c>
      <c r="AB427">
        <f t="shared" si="36"/>
        <v>0</v>
      </c>
      <c r="AC427">
        <f t="shared" si="36"/>
        <v>0</v>
      </c>
      <c r="AD427">
        <f t="shared" si="35"/>
        <v>0</v>
      </c>
      <c r="AE427">
        <f t="shared" si="35"/>
        <v>0</v>
      </c>
    </row>
    <row r="428" spans="13:31" x14ac:dyDescent="0.25">
      <c r="M428">
        <f t="shared" si="39"/>
        <v>0</v>
      </c>
      <c r="N428">
        <f t="shared" si="39"/>
        <v>0</v>
      </c>
      <c r="O428">
        <f t="shared" si="39"/>
        <v>0</v>
      </c>
      <c r="P428">
        <f t="shared" si="39"/>
        <v>0</v>
      </c>
      <c r="Q428">
        <f t="shared" si="39"/>
        <v>0</v>
      </c>
      <c r="R428">
        <f t="shared" si="39"/>
        <v>0</v>
      </c>
      <c r="S428">
        <f t="shared" si="39"/>
        <v>0</v>
      </c>
      <c r="T428">
        <f t="shared" si="39"/>
        <v>0</v>
      </c>
      <c r="U428">
        <f t="shared" si="39"/>
        <v>0</v>
      </c>
      <c r="V428">
        <f t="shared" si="39"/>
        <v>0</v>
      </c>
      <c r="W428">
        <f t="shared" si="39"/>
        <v>0</v>
      </c>
      <c r="X428">
        <f t="shared" si="39"/>
        <v>0</v>
      </c>
      <c r="Y428">
        <f t="shared" si="39"/>
        <v>0</v>
      </c>
      <c r="Z428">
        <f t="shared" si="39"/>
        <v>0</v>
      </c>
      <c r="AA428">
        <f t="shared" si="39"/>
        <v>0</v>
      </c>
      <c r="AB428">
        <f t="shared" si="36"/>
        <v>0</v>
      </c>
      <c r="AC428">
        <f t="shared" si="36"/>
        <v>0</v>
      </c>
      <c r="AD428">
        <f t="shared" si="35"/>
        <v>0</v>
      </c>
      <c r="AE428">
        <f t="shared" si="35"/>
        <v>0</v>
      </c>
    </row>
    <row r="429" spans="13:31" x14ac:dyDescent="0.25">
      <c r="M429">
        <f t="shared" si="39"/>
        <v>0</v>
      </c>
      <c r="N429">
        <f t="shared" si="39"/>
        <v>0</v>
      </c>
      <c r="O429">
        <f t="shared" si="39"/>
        <v>0</v>
      </c>
      <c r="P429">
        <f t="shared" si="39"/>
        <v>0</v>
      </c>
      <c r="Q429">
        <f t="shared" si="39"/>
        <v>0</v>
      </c>
      <c r="R429">
        <f t="shared" si="39"/>
        <v>0</v>
      </c>
      <c r="S429">
        <f t="shared" si="39"/>
        <v>0</v>
      </c>
      <c r="T429">
        <f t="shared" si="39"/>
        <v>0</v>
      </c>
      <c r="U429">
        <f t="shared" si="39"/>
        <v>0</v>
      </c>
      <c r="V429">
        <f t="shared" si="39"/>
        <v>0</v>
      </c>
      <c r="W429">
        <f t="shared" si="39"/>
        <v>0</v>
      </c>
      <c r="X429">
        <f t="shared" si="39"/>
        <v>0</v>
      </c>
      <c r="Y429">
        <f t="shared" si="39"/>
        <v>0</v>
      </c>
      <c r="Z429">
        <f t="shared" si="39"/>
        <v>0</v>
      </c>
      <c r="AA429">
        <f t="shared" si="39"/>
        <v>0</v>
      </c>
      <c r="AB429">
        <f t="shared" si="36"/>
        <v>0</v>
      </c>
      <c r="AC429">
        <f t="shared" si="36"/>
        <v>0</v>
      </c>
      <c r="AD429">
        <f t="shared" si="35"/>
        <v>0</v>
      </c>
      <c r="AE429">
        <f t="shared" si="35"/>
        <v>0</v>
      </c>
    </row>
    <row r="430" spans="13:31" x14ac:dyDescent="0.25">
      <c r="M430">
        <f t="shared" si="39"/>
        <v>0</v>
      </c>
      <c r="N430">
        <f t="shared" si="39"/>
        <v>0</v>
      </c>
      <c r="O430">
        <f t="shared" si="39"/>
        <v>0</v>
      </c>
      <c r="P430">
        <f t="shared" si="39"/>
        <v>0</v>
      </c>
      <c r="Q430">
        <f t="shared" si="39"/>
        <v>0</v>
      </c>
      <c r="R430">
        <f t="shared" si="39"/>
        <v>0</v>
      </c>
      <c r="S430">
        <f t="shared" si="39"/>
        <v>0</v>
      </c>
      <c r="T430">
        <f t="shared" si="39"/>
        <v>0</v>
      </c>
      <c r="U430">
        <f t="shared" si="39"/>
        <v>0</v>
      </c>
      <c r="V430">
        <f t="shared" si="39"/>
        <v>0</v>
      </c>
      <c r="W430">
        <f t="shared" si="39"/>
        <v>0</v>
      </c>
      <c r="X430">
        <f t="shared" si="39"/>
        <v>0</v>
      </c>
      <c r="Y430">
        <f t="shared" si="39"/>
        <v>0</v>
      </c>
      <c r="Z430">
        <f t="shared" si="39"/>
        <v>0</v>
      </c>
      <c r="AA430">
        <f t="shared" si="39"/>
        <v>0</v>
      </c>
      <c r="AB430">
        <f t="shared" si="36"/>
        <v>0</v>
      </c>
      <c r="AC430">
        <f t="shared" si="36"/>
        <v>0</v>
      </c>
      <c r="AD430">
        <f t="shared" si="35"/>
        <v>0</v>
      </c>
      <c r="AE430">
        <f t="shared" si="35"/>
        <v>0</v>
      </c>
    </row>
    <row r="431" spans="13:31" x14ac:dyDescent="0.25">
      <c r="M431">
        <f t="shared" si="39"/>
        <v>0</v>
      </c>
      <c r="N431">
        <f t="shared" si="39"/>
        <v>0</v>
      </c>
      <c r="O431">
        <f t="shared" si="39"/>
        <v>0</v>
      </c>
      <c r="P431">
        <f t="shared" si="39"/>
        <v>0</v>
      </c>
      <c r="Q431">
        <f t="shared" si="39"/>
        <v>0</v>
      </c>
      <c r="R431">
        <f t="shared" si="39"/>
        <v>0</v>
      </c>
      <c r="S431">
        <f t="shared" si="39"/>
        <v>0</v>
      </c>
      <c r="T431">
        <f t="shared" si="39"/>
        <v>0</v>
      </c>
      <c r="U431">
        <f t="shared" si="39"/>
        <v>0</v>
      </c>
      <c r="V431">
        <f t="shared" si="39"/>
        <v>0</v>
      </c>
      <c r="W431">
        <f t="shared" si="39"/>
        <v>0</v>
      </c>
      <c r="X431">
        <f t="shared" si="39"/>
        <v>0</v>
      </c>
      <c r="Y431">
        <f t="shared" si="39"/>
        <v>0</v>
      </c>
      <c r="Z431">
        <f t="shared" si="39"/>
        <v>0</v>
      </c>
      <c r="AA431">
        <f t="shared" si="39"/>
        <v>0</v>
      </c>
      <c r="AB431">
        <f t="shared" si="36"/>
        <v>0</v>
      </c>
      <c r="AC431">
        <f t="shared" si="36"/>
        <v>0</v>
      </c>
      <c r="AD431">
        <f t="shared" si="35"/>
        <v>0</v>
      </c>
      <c r="AE431">
        <f t="shared" si="35"/>
        <v>0</v>
      </c>
    </row>
    <row r="432" spans="13:31" x14ac:dyDescent="0.25">
      <c r="M432">
        <f t="shared" si="39"/>
        <v>0</v>
      </c>
      <c r="N432">
        <f t="shared" si="39"/>
        <v>0</v>
      </c>
      <c r="O432">
        <f t="shared" si="39"/>
        <v>0</v>
      </c>
      <c r="P432">
        <f t="shared" si="39"/>
        <v>0</v>
      </c>
      <c r="Q432">
        <f t="shared" si="39"/>
        <v>0</v>
      </c>
      <c r="R432">
        <f t="shared" si="39"/>
        <v>0</v>
      </c>
      <c r="S432">
        <f t="shared" si="39"/>
        <v>0</v>
      </c>
      <c r="T432">
        <f t="shared" si="39"/>
        <v>0</v>
      </c>
      <c r="U432">
        <f t="shared" si="39"/>
        <v>0</v>
      </c>
      <c r="V432">
        <f t="shared" si="39"/>
        <v>0</v>
      </c>
      <c r="W432">
        <f t="shared" si="39"/>
        <v>0</v>
      </c>
      <c r="X432">
        <f t="shared" si="39"/>
        <v>0</v>
      </c>
      <c r="Y432">
        <f t="shared" si="39"/>
        <v>0</v>
      </c>
      <c r="Z432">
        <f t="shared" si="39"/>
        <v>0</v>
      </c>
      <c r="AA432">
        <f t="shared" si="39"/>
        <v>0</v>
      </c>
      <c r="AB432">
        <f t="shared" si="36"/>
        <v>0</v>
      </c>
      <c r="AC432">
        <f t="shared" si="36"/>
        <v>0</v>
      </c>
      <c r="AD432">
        <f t="shared" si="35"/>
        <v>0</v>
      </c>
      <c r="AE432">
        <f t="shared" si="35"/>
        <v>0</v>
      </c>
    </row>
    <row r="433" spans="13:31" x14ac:dyDescent="0.25">
      <c r="M433">
        <f t="shared" si="39"/>
        <v>0</v>
      </c>
      <c r="N433">
        <f t="shared" si="39"/>
        <v>0</v>
      </c>
      <c r="O433">
        <f t="shared" si="39"/>
        <v>0</v>
      </c>
      <c r="P433">
        <f t="shared" si="39"/>
        <v>0</v>
      </c>
      <c r="Q433">
        <f t="shared" si="39"/>
        <v>0</v>
      </c>
      <c r="R433">
        <f t="shared" si="39"/>
        <v>0</v>
      </c>
      <c r="S433">
        <f t="shared" si="39"/>
        <v>0</v>
      </c>
      <c r="T433">
        <f t="shared" si="39"/>
        <v>0</v>
      </c>
      <c r="U433">
        <f t="shared" si="39"/>
        <v>0</v>
      </c>
      <c r="V433">
        <f t="shared" si="39"/>
        <v>0</v>
      </c>
      <c r="W433">
        <f t="shared" si="39"/>
        <v>0</v>
      </c>
      <c r="X433">
        <f t="shared" si="39"/>
        <v>0</v>
      </c>
      <c r="Y433">
        <f t="shared" si="39"/>
        <v>0</v>
      </c>
      <c r="Z433">
        <f t="shared" si="39"/>
        <v>0</v>
      </c>
      <c r="AA433">
        <f t="shared" si="39"/>
        <v>0</v>
      </c>
      <c r="AB433">
        <f t="shared" si="36"/>
        <v>0</v>
      </c>
      <c r="AC433">
        <f t="shared" si="36"/>
        <v>0</v>
      </c>
      <c r="AD433">
        <f t="shared" si="35"/>
        <v>0</v>
      </c>
      <c r="AE433">
        <f t="shared" si="35"/>
        <v>0</v>
      </c>
    </row>
    <row r="434" spans="13:31" x14ac:dyDescent="0.25">
      <c r="M434">
        <f t="shared" si="39"/>
        <v>0</v>
      </c>
      <c r="N434">
        <f t="shared" si="39"/>
        <v>0</v>
      </c>
      <c r="O434">
        <f t="shared" si="39"/>
        <v>0</v>
      </c>
      <c r="P434">
        <f t="shared" si="39"/>
        <v>0</v>
      </c>
      <c r="Q434">
        <f t="shared" si="39"/>
        <v>0</v>
      </c>
      <c r="R434">
        <f t="shared" si="39"/>
        <v>0</v>
      </c>
      <c r="S434">
        <f t="shared" si="39"/>
        <v>0</v>
      </c>
      <c r="T434">
        <f t="shared" si="39"/>
        <v>0</v>
      </c>
      <c r="U434">
        <f t="shared" si="39"/>
        <v>0</v>
      </c>
      <c r="V434">
        <f t="shared" si="39"/>
        <v>0</v>
      </c>
      <c r="W434">
        <f t="shared" si="39"/>
        <v>0</v>
      </c>
      <c r="X434">
        <f t="shared" si="39"/>
        <v>0</v>
      </c>
      <c r="Y434">
        <f t="shared" si="39"/>
        <v>0</v>
      </c>
      <c r="Z434">
        <f t="shared" si="39"/>
        <v>0</v>
      </c>
      <c r="AA434">
        <f t="shared" si="39"/>
        <v>0</v>
      </c>
      <c r="AB434">
        <f t="shared" si="36"/>
        <v>0</v>
      </c>
      <c r="AC434">
        <f t="shared" si="36"/>
        <v>0</v>
      </c>
      <c r="AD434">
        <f t="shared" si="35"/>
        <v>0</v>
      </c>
      <c r="AE434">
        <f t="shared" si="35"/>
        <v>0</v>
      </c>
    </row>
    <row r="435" spans="13:31" x14ac:dyDescent="0.25">
      <c r="M435">
        <f t="shared" si="39"/>
        <v>0</v>
      </c>
      <c r="N435">
        <f t="shared" si="39"/>
        <v>0</v>
      </c>
      <c r="O435">
        <f t="shared" si="39"/>
        <v>0</v>
      </c>
      <c r="P435">
        <f t="shared" si="39"/>
        <v>0</v>
      </c>
      <c r="Q435">
        <f t="shared" si="39"/>
        <v>0</v>
      </c>
      <c r="R435">
        <f t="shared" si="39"/>
        <v>0</v>
      </c>
      <c r="S435">
        <f t="shared" si="39"/>
        <v>0</v>
      </c>
      <c r="T435">
        <f t="shared" si="39"/>
        <v>0</v>
      </c>
      <c r="U435">
        <f t="shared" si="39"/>
        <v>0</v>
      </c>
      <c r="V435">
        <f t="shared" si="39"/>
        <v>0</v>
      </c>
      <c r="W435">
        <f t="shared" si="39"/>
        <v>0</v>
      </c>
      <c r="X435">
        <f t="shared" si="39"/>
        <v>0</v>
      </c>
      <c r="Y435">
        <f t="shared" si="39"/>
        <v>0</v>
      </c>
      <c r="Z435">
        <f t="shared" si="39"/>
        <v>0</v>
      </c>
      <c r="AA435">
        <f t="shared" si="39"/>
        <v>0</v>
      </c>
      <c r="AB435">
        <f t="shared" si="36"/>
        <v>0</v>
      </c>
      <c r="AC435">
        <f t="shared" si="36"/>
        <v>0</v>
      </c>
      <c r="AD435">
        <f t="shared" si="35"/>
        <v>0</v>
      </c>
      <c r="AE435">
        <f t="shared" si="35"/>
        <v>0</v>
      </c>
    </row>
    <row r="436" spans="13:31" x14ac:dyDescent="0.25">
      <c r="M436">
        <f t="shared" si="39"/>
        <v>0</v>
      </c>
      <c r="N436">
        <f t="shared" si="39"/>
        <v>0</v>
      </c>
      <c r="O436">
        <f t="shared" si="39"/>
        <v>0</v>
      </c>
      <c r="P436">
        <f t="shared" si="39"/>
        <v>0</v>
      </c>
      <c r="Q436">
        <f t="shared" si="39"/>
        <v>0</v>
      </c>
      <c r="R436">
        <f t="shared" si="39"/>
        <v>0</v>
      </c>
      <c r="S436">
        <f t="shared" si="39"/>
        <v>0</v>
      </c>
      <c r="T436">
        <f t="shared" si="39"/>
        <v>0</v>
      </c>
      <c r="U436">
        <f t="shared" si="39"/>
        <v>0</v>
      </c>
      <c r="V436">
        <f t="shared" si="39"/>
        <v>0</v>
      </c>
      <c r="W436">
        <f t="shared" si="39"/>
        <v>0</v>
      </c>
      <c r="X436">
        <f t="shared" si="39"/>
        <v>0</v>
      </c>
      <c r="Y436">
        <f t="shared" si="39"/>
        <v>0</v>
      </c>
      <c r="Z436">
        <f t="shared" si="39"/>
        <v>0</v>
      </c>
      <c r="AA436">
        <f t="shared" si="39"/>
        <v>0</v>
      </c>
      <c r="AB436">
        <f t="shared" si="36"/>
        <v>0</v>
      </c>
      <c r="AC436">
        <f t="shared" si="36"/>
        <v>0</v>
      </c>
      <c r="AD436">
        <f t="shared" si="35"/>
        <v>0</v>
      </c>
      <c r="AE436">
        <f t="shared" si="35"/>
        <v>0</v>
      </c>
    </row>
    <row r="437" spans="13:31" x14ac:dyDescent="0.25">
      <c r="M437">
        <f t="shared" si="39"/>
        <v>0</v>
      </c>
      <c r="N437">
        <f t="shared" si="39"/>
        <v>0</v>
      </c>
      <c r="O437">
        <f t="shared" si="39"/>
        <v>0</v>
      </c>
      <c r="P437">
        <f t="shared" si="39"/>
        <v>0</v>
      </c>
      <c r="Q437">
        <f t="shared" si="39"/>
        <v>0</v>
      </c>
      <c r="R437">
        <f t="shared" si="39"/>
        <v>0</v>
      </c>
      <c r="S437">
        <f t="shared" si="39"/>
        <v>0</v>
      </c>
      <c r="T437">
        <f t="shared" si="39"/>
        <v>0</v>
      </c>
      <c r="U437">
        <f t="shared" si="39"/>
        <v>0</v>
      </c>
      <c r="V437">
        <f t="shared" si="39"/>
        <v>0</v>
      </c>
      <c r="W437">
        <f t="shared" si="39"/>
        <v>0</v>
      </c>
      <c r="X437">
        <f t="shared" si="39"/>
        <v>0</v>
      </c>
      <c r="Y437">
        <f t="shared" si="39"/>
        <v>0</v>
      </c>
      <c r="Z437">
        <f t="shared" si="39"/>
        <v>0</v>
      </c>
      <c r="AA437">
        <f t="shared" si="39"/>
        <v>0</v>
      </c>
      <c r="AB437">
        <f t="shared" si="36"/>
        <v>0</v>
      </c>
      <c r="AC437">
        <f t="shared" si="36"/>
        <v>0</v>
      </c>
      <c r="AD437">
        <f t="shared" si="35"/>
        <v>0</v>
      </c>
      <c r="AE437">
        <f t="shared" si="35"/>
        <v>0</v>
      </c>
    </row>
    <row r="438" spans="13:31" x14ac:dyDescent="0.25">
      <c r="M438">
        <f t="shared" si="39"/>
        <v>0</v>
      </c>
      <c r="N438">
        <f t="shared" si="39"/>
        <v>0</v>
      </c>
      <c r="O438">
        <f t="shared" si="39"/>
        <v>0</v>
      </c>
      <c r="P438">
        <f t="shared" si="39"/>
        <v>0</v>
      </c>
      <c r="Q438">
        <f t="shared" si="39"/>
        <v>0</v>
      </c>
      <c r="R438">
        <f t="shared" si="39"/>
        <v>0</v>
      </c>
      <c r="S438">
        <f t="shared" si="39"/>
        <v>0</v>
      </c>
      <c r="T438">
        <f t="shared" si="39"/>
        <v>0</v>
      </c>
      <c r="U438">
        <f t="shared" si="39"/>
        <v>0</v>
      </c>
      <c r="V438">
        <f t="shared" si="39"/>
        <v>0</v>
      </c>
      <c r="W438">
        <f t="shared" si="39"/>
        <v>0</v>
      </c>
      <c r="X438">
        <f t="shared" si="39"/>
        <v>0</v>
      </c>
      <c r="Y438">
        <f t="shared" si="39"/>
        <v>0</v>
      </c>
      <c r="Z438">
        <f t="shared" si="39"/>
        <v>0</v>
      </c>
      <c r="AA438">
        <f t="shared" si="39"/>
        <v>0</v>
      </c>
      <c r="AB438">
        <f t="shared" si="36"/>
        <v>0</v>
      </c>
      <c r="AC438">
        <f t="shared" si="36"/>
        <v>0</v>
      </c>
      <c r="AD438">
        <f t="shared" si="35"/>
        <v>0</v>
      </c>
      <c r="AE438">
        <f t="shared" si="35"/>
        <v>0</v>
      </c>
    </row>
    <row r="439" spans="13:31" x14ac:dyDescent="0.25">
      <c r="M439">
        <f t="shared" si="39"/>
        <v>0</v>
      </c>
      <c r="N439">
        <f t="shared" si="39"/>
        <v>0</v>
      </c>
      <c r="O439">
        <f t="shared" si="39"/>
        <v>0</v>
      </c>
      <c r="P439">
        <f t="shared" si="39"/>
        <v>0</v>
      </c>
      <c r="Q439">
        <f t="shared" si="39"/>
        <v>0</v>
      </c>
      <c r="R439">
        <f t="shared" si="39"/>
        <v>0</v>
      </c>
      <c r="S439">
        <f t="shared" si="39"/>
        <v>0</v>
      </c>
      <c r="T439">
        <f t="shared" si="39"/>
        <v>0</v>
      </c>
      <c r="U439">
        <f t="shared" si="39"/>
        <v>0</v>
      </c>
      <c r="V439">
        <f t="shared" si="39"/>
        <v>0</v>
      </c>
      <c r="W439">
        <f t="shared" si="39"/>
        <v>0</v>
      </c>
      <c r="X439">
        <f t="shared" si="39"/>
        <v>0</v>
      </c>
      <c r="Y439">
        <f t="shared" si="39"/>
        <v>0</v>
      </c>
      <c r="Z439">
        <f t="shared" si="39"/>
        <v>0</v>
      </c>
      <c r="AA439">
        <f t="shared" si="39"/>
        <v>0</v>
      </c>
      <c r="AB439">
        <f t="shared" si="36"/>
        <v>0</v>
      </c>
      <c r="AC439">
        <f t="shared" si="36"/>
        <v>0</v>
      </c>
      <c r="AD439">
        <f t="shared" si="35"/>
        <v>0</v>
      </c>
      <c r="AE439">
        <f t="shared" si="35"/>
        <v>0</v>
      </c>
    </row>
    <row r="440" spans="13:31" x14ac:dyDescent="0.25">
      <c r="M440">
        <f t="shared" si="39"/>
        <v>0</v>
      </c>
      <c r="N440">
        <f t="shared" si="39"/>
        <v>0</v>
      </c>
      <c r="O440">
        <f t="shared" si="39"/>
        <v>0</v>
      </c>
      <c r="P440">
        <f t="shared" si="39"/>
        <v>0</v>
      </c>
      <c r="Q440">
        <f t="shared" si="39"/>
        <v>0</v>
      </c>
      <c r="R440">
        <f t="shared" si="39"/>
        <v>0</v>
      </c>
      <c r="S440">
        <f t="shared" si="39"/>
        <v>0</v>
      </c>
      <c r="T440">
        <f t="shared" si="39"/>
        <v>0</v>
      </c>
      <c r="U440">
        <f t="shared" si="39"/>
        <v>0</v>
      </c>
      <c r="V440">
        <f t="shared" si="39"/>
        <v>0</v>
      </c>
      <c r="W440">
        <f t="shared" si="39"/>
        <v>0</v>
      </c>
      <c r="X440">
        <f t="shared" si="39"/>
        <v>0</v>
      </c>
      <c r="Y440">
        <f t="shared" si="39"/>
        <v>0</v>
      </c>
      <c r="Z440">
        <f t="shared" si="39"/>
        <v>0</v>
      </c>
      <c r="AA440">
        <f t="shared" si="39"/>
        <v>0</v>
      </c>
      <c r="AB440">
        <f t="shared" si="36"/>
        <v>0</v>
      </c>
      <c r="AC440">
        <f t="shared" si="36"/>
        <v>0</v>
      </c>
      <c r="AD440">
        <f t="shared" si="35"/>
        <v>0</v>
      </c>
      <c r="AE440">
        <f t="shared" si="35"/>
        <v>0</v>
      </c>
    </row>
    <row r="441" spans="13:31" x14ac:dyDescent="0.25">
      <c r="M441">
        <f t="shared" ref="M441:AA457" si="40">IF($D441=M$1,$E441,0)</f>
        <v>0</v>
      </c>
      <c r="N441">
        <f t="shared" si="40"/>
        <v>0</v>
      </c>
      <c r="O441">
        <f t="shared" si="40"/>
        <v>0</v>
      </c>
      <c r="P441">
        <f t="shared" si="40"/>
        <v>0</v>
      </c>
      <c r="Q441">
        <f t="shared" si="40"/>
        <v>0</v>
      </c>
      <c r="R441">
        <f t="shared" si="40"/>
        <v>0</v>
      </c>
      <c r="S441">
        <f t="shared" si="40"/>
        <v>0</v>
      </c>
      <c r="T441">
        <f t="shared" si="40"/>
        <v>0</v>
      </c>
      <c r="U441">
        <f t="shared" si="40"/>
        <v>0</v>
      </c>
      <c r="V441">
        <f t="shared" si="40"/>
        <v>0</v>
      </c>
      <c r="W441">
        <f t="shared" si="40"/>
        <v>0</v>
      </c>
      <c r="X441">
        <f t="shared" si="40"/>
        <v>0</v>
      </c>
      <c r="Y441">
        <f t="shared" si="40"/>
        <v>0</v>
      </c>
      <c r="Z441">
        <f t="shared" si="40"/>
        <v>0</v>
      </c>
      <c r="AA441">
        <f t="shared" si="40"/>
        <v>0</v>
      </c>
      <c r="AB441">
        <f t="shared" si="36"/>
        <v>0</v>
      </c>
      <c r="AC441">
        <f t="shared" si="36"/>
        <v>0</v>
      </c>
      <c r="AD441">
        <f t="shared" si="35"/>
        <v>0</v>
      </c>
      <c r="AE441">
        <f t="shared" si="35"/>
        <v>0</v>
      </c>
    </row>
    <row r="442" spans="13:31" x14ac:dyDescent="0.25">
      <c r="M442">
        <f t="shared" si="40"/>
        <v>0</v>
      </c>
      <c r="N442">
        <f t="shared" si="40"/>
        <v>0</v>
      </c>
      <c r="O442">
        <f t="shared" si="40"/>
        <v>0</v>
      </c>
      <c r="P442">
        <f t="shared" si="40"/>
        <v>0</v>
      </c>
      <c r="Q442">
        <f t="shared" si="40"/>
        <v>0</v>
      </c>
      <c r="R442">
        <f t="shared" si="40"/>
        <v>0</v>
      </c>
      <c r="S442">
        <f t="shared" si="40"/>
        <v>0</v>
      </c>
      <c r="T442">
        <f t="shared" si="40"/>
        <v>0</v>
      </c>
      <c r="U442">
        <f t="shared" si="40"/>
        <v>0</v>
      </c>
      <c r="V442">
        <f t="shared" si="40"/>
        <v>0</v>
      </c>
      <c r="W442">
        <f t="shared" si="40"/>
        <v>0</v>
      </c>
      <c r="X442">
        <f t="shared" si="40"/>
        <v>0</v>
      </c>
      <c r="Y442">
        <f t="shared" si="40"/>
        <v>0</v>
      </c>
      <c r="Z442">
        <f t="shared" si="40"/>
        <v>0</v>
      </c>
      <c r="AA442">
        <f t="shared" si="40"/>
        <v>0</v>
      </c>
      <c r="AB442">
        <f t="shared" si="36"/>
        <v>0</v>
      </c>
      <c r="AC442">
        <f t="shared" si="36"/>
        <v>0</v>
      </c>
      <c r="AD442">
        <f t="shared" si="35"/>
        <v>0</v>
      </c>
      <c r="AE442">
        <f t="shared" si="35"/>
        <v>0</v>
      </c>
    </row>
    <row r="443" spans="13:31" x14ac:dyDescent="0.25">
      <c r="M443">
        <f t="shared" si="40"/>
        <v>0</v>
      </c>
      <c r="N443">
        <f t="shared" si="40"/>
        <v>0</v>
      </c>
      <c r="O443">
        <f t="shared" si="40"/>
        <v>0</v>
      </c>
      <c r="P443">
        <f t="shared" si="40"/>
        <v>0</v>
      </c>
      <c r="Q443">
        <f t="shared" si="40"/>
        <v>0</v>
      </c>
      <c r="R443">
        <f t="shared" si="40"/>
        <v>0</v>
      </c>
      <c r="S443">
        <f t="shared" si="40"/>
        <v>0</v>
      </c>
      <c r="T443">
        <f t="shared" si="40"/>
        <v>0</v>
      </c>
      <c r="U443">
        <f t="shared" si="40"/>
        <v>0</v>
      </c>
      <c r="V443">
        <f t="shared" si="40"/>
        <v>0</v>
      </c>
      <c r="W443">
        <f t="shared" si="40"/>
        <v>0</v>
      </c>
      <c r="X443">
        <f t="shared" si="40"/>
        <v>0</v>
      </c>
      <c r="Y443">
        <f t="shared" si="40"/>
        <v>0</v>
      </c>
      <c r="Z443">
        <f t="shared" si="40"/>
        <v>0</v>
      </c>
      <c r="AA443">
        <f t="shared" si="40"/>
        <v>0</v>
      </c>
      <c r="AB443">
        <f t="shared" si="36"/>
        <v>0</v>
      </c>
      <c r="AC443">
        <f t="shared" si="36"/>
        <v>0</v>
      </c>
      <c r="AD443">
        <f t="shared" si="35"/>
        <v>0</v>
      </c>
      <c r="AE443">
        <f t="shared" si="35"/>
        <v>0</v>
      </c>
    </row>
    <row r="444" spans="13:31" x14ac:dyDescent="0.25">
      <c r="M444">
        <f t="shared" si="40"/>
        <v>0</v>
      </c>
      <c r="N444">
        <f t="shared" si="40"/>
        <v>0</v>
      </c>
      <c r="O444">
        <f t="shared" si="40"/>
        <v>0</v>
      </c>
      <c r="P444">
        <f t="shared" si="40"/>
        <v>0</v>
      </c>
      <c r="Q444">
        <f t="shared" si="40"/>
        <v>0</v>
      </c>
      <c r="R444">
        <f t="shared" si="40"/>
        <v>0</v>
      </c>
      <c r="S444">
        <f t="shared" si="40"/>
        <v>0</v>
      </c>
      <c r="T444">
        <f t="shared" si="40"/>
        <v>0</v>
      </c>
      <c r="U444">
        <f t="shared" si="40"/>
        <v>0</v>
      </c>
      <c r="V444">
        <f t="shared" si="40"/>
        <v>0</v>
      </c>
      <c r="W444">
        <f t="shared" si="40"/>
        <v>0</v>
      </c>
      <c r="X444">
        <f t="shared" si="40"/>
        <v>0</v>
      </c>
      <c r="Y444">
        <f t="shared" si="40"/>
        <v>0</v>
      </c>
      <c r="Z444">
        <f t="shared" si="40"/>
        <v>0</v>
      </c>
      <c r="AA444">
        <f t="shared" si="40"/>
        <v>0</v>
      </c>
      <c r="AB444">
        <f t="shared" si="36"/>
        <v>0</v>
      </c>
      <c r="AC444">
        <f t="shared" si="36"/>
        <v>0</v>
      </c>
      <c r="AD444">
        <f t="shared" si="35"/>
        <v>0</v>
      </c>
      <c r="AE444">
        <f t="shared" si="35"/>
        <v>0</v>
      </c>
    </row>
    <row r="445" spans="13:31" x14ac:dyDescent="0.25">
      <c r="M445">
        <f t="shared" si="40"/>
        <v>0</v>
      </c>
      <c r="N445">
        <f t="shared" si="40"/>
        <v>0</v>
      </c>
      <c r="O445">
        <f t="shared" si="40"/>
        <v>0</v>
      </c>
      <c r="P445">
        <f t="shared" si="40"/>
        <v>0</v>
      </c>
      <c r="Q445">
        <f t="shared" si="40"/>
        <v>0</v>
      </c>
      <c r="R445">
        <f t="shared" si="40"/>
        <v>0</v>
      </c>
      <c r="S445">
        <f t="shared" si="40"/>
        <v>0</v>
      </c>
      <c r="T445">
        <f t="shared" si="40"/>
        <v>0</v>
      </c>
      <c r="U445">
        <f t="shared" si="40"/>
        <v>0</v>
      </c>
      <c r="V445">
        <f t="shared" si="40"/>
        <v>0</v>
      </c>
      <c r="W445">
        <f t="shared" si="40"/>
        <v>0</v>
      </c>
      <c r="X445">
        <f t="shared" si="40"/>
        <v>0</v>
      </c>
      <c r="Y445">
        <f t="shared" si="40"/>
        <v>0</v>
      </c>
      <c r="Z445">
        <f t="shared" si="40"/>
        <v>0</v>
      </c>
      <c r="AA445">
        <f t="shared" si="40"/>
        <v>0</v>
      </c>
      <c r="AB445">
        <f t="shared" si="36"/>
        <v>0</v>
      </c>
      <c r="AC445">
        <f t="shared" si="36"/>
        <v>0</v>
      </c>
      <c r="AD445">
        <f t="shared" si="35"/>
        <v>0</v>
      </c>
      <c r="AE445">
        <f t="shared" si="35"/>
        <v>0</v>
      </c>
    </row>
    <row r="446" spans="13:31" x14ac:dyDescent="0.25">
      <c r="M446">
        <f t="shared" si="40"/>
        <v>0</v>
      </c>
      <c r="N446">
        <f t="shared" si="40"/>
        <v>0</v>
      </c>
      <c r="O446">
        <f t="shared" si="40"/>
        <v>0</v>
      </c>
      <c r="P446">
        <f t="shared" si="40"/>
        <v>0</v>
      </c>
      <c r="Q446">
        <f t="shared" si="40"/>
        <v>0</v>
      </c>
      <c r="R446">
        <f t="shared" si="40"/>
        <v>0</v>
      </c>
      <c r="S446">
        <f t="shared" si="40"/>
        <v>0</v>
      </c>
      <c r="T446">
        <f t="shared" si="40"/>
        <v>0</v>
      </c>
      <c r="U446">
        <f t="shared" si="40"/>
        <v>0</v>
      </c>
      <c r="V446">
        <f t="shared" si="40"/>
        <v>0</v>
      </c>
      <c r="W446">
        <f t="shared" si="40"/>
        <v>0</v>
      </c>
      <c r="X446">
        <f t="shared" si="40"/>
        <v>0</v>
      </c>
      <c r="Y446">
        <f t="shared" si="40"/>
        <v>0</v>
      </c>
      <c r="Z446">
        <f t="shared" si="40"/>
        <v>0</v>
      </c>
      <c r="AA446">
        <f t="shared" si="40"/>
        <v>0</v>
      </c>
      <c r="AB446">
        <f t="shared" si="36"/>
        <v>0</v>
      </c>
      <c r="AC446">
        <f t="shared" si="36"/>
        <v>0</v>
      </c>
      <c r="AD446">
        <f t="shared" si="35"/>
        <v>0</v>
      </c>
      <c r="AE446">
        <f t="shared" si="35"/>
        <v>0</v>
      </c>
    </row>
    <row r="447" spans="13:31" x14ac:dyDescent="0.25">
      <c r="M447">
        <f t="shared" si="40"/>
        <v>0</v>
      </c>
      <c r="N447">
        <f t="shared" si="40"/>
        <v>0</v>
      </c>
      <c r="O447">
        <f t="shared" si="40"/>
        <v>0</v>
      </c>
      <c r="P447">
        <f t="shared" si="40"/>
        <v>0</v>
      </c>
      <c r="Q447">
        <f t="shared" si="40"/>
        <v>0</v>
      </c>
      <c r="R447">
        <f t="shared" si="40"/>
        <v>0</v>
      </c>
      <c r="S447">
        <f t="shared" si="40"/>
        <v>0</v>
      </c>
      <c r="T447">
        <f t="shared" si="40"/>
        <v>0</v>
      </c>
      <c r="U447">
        <f t="shared" si="40"/>
        <v>0</v>
      </c>
      <c r="V447">
        <f t="shared" si="40"/>
        <v>0</v>
      </c>
      <c r="W447">
        <f t="shared" si="40"/>
        <v>0</v>
      </c>
      <c r="X447">
        <f t="shared" si="40"/>
        <v>0</v>
      </c>
      <c r="Y447">
        <f t="shared" si="40"/>
        <v>0</v>
      </c>
      <c r="Z447">
        <f t="shared" si="40"/>
        <v>0</v>
      </c>
      <c r="AA447">
        <f t="shared" si="40"/>
        <v>0</v>
      </c>
      <c r="AB447">
        <f t="shared" si="36"/>
        <v>0</v>
      </c>
      <c r="AC447">
        <f t="shared" si="36"/>
        <v>0</v>
      </c>
      <c r="AD447">
        <f t="shared" si="35"/>
        <v>0</v>
      </c>
      <c r="AE447">
        <f t="shared" si="35"/>
        <v>0</v>
      </c>
    </row>
    <row r="448" spans="13:31" x14ac:dyDescent="0.25">
      <c r="M448">
        <f t="shared" si="40"/>
        <v>0</v>
      </c>
      <c r="N448">
        <f t="shared" si="40"/>
        <v>0</v>
      </c>
      <c r="O448">
        <f t="shared" si="40"/>
        <v>0</v>
      </c>
      <c r="P448">
        <f t="shared" si="40"/>
        <v>0</v>
      </c>
      <c r="Q448">
        <f t="shared" si="40"/>
        <v>0</v>
      </c>
      <c r="R448">
        <f t="shared" si="40"/>
        <v>0</v>
      </c>
      <c r="S448">
        <f t="shared" si="40"/>
        <v>0</v>
      </c>
      <c r="T448">
        <f t="shared" si="40"/>
        <v>0</v>
      </c>
      <c r="U448">
        <f t="shared" si="40"/>
        <v>0</v>
      </c>
      <c r="V448">
        <f t="shared" si="40"/>
        <v>0</v>
      </c>
      <c r="W448">
        <f t="shared" si="40"/>
        <v>0</v>
      </c>
      <c r="X448">
        <f t="shared" si="40"/>
        <v>0</v>
      </c>
      <c r="Y448">
        <f t="shared" si="40"/>
        <v>0</v>
      </c>
      <c r="Z448">
        <f t="shared" si="40"/>
        <v>0</v>
      </c>
      <c r="AA448">
        <f t="shared" si="40"/>
        <v>0</v>
      </c>
      <c r="AB448">
        <f t="shared" si="36"/>
        <v>0</v>
      </c>
      <c r="AC448">
        <f t="shared" si="36"/>
        <v>0</v>
      </c>
      <c r="AD448">
        <f t="shared" si="35"/>
        <v>0</v>
      </c>
      <c r="AE448">
        <f t="shared" si="35"/>
        <v>0</v>
      </c>
    </row>
    <row r="449" spans="13:31" x14ac:dyDescent="0.25">
      <c r="M449">
        <f t="shared" si="40"/>
        <v>0</v>
      </c>
      <c r="N449">
        <f t="shared" si="40"/>
        <v>0</v>
      </c>
      <c r="O449">
        <f t="shared" si="40"/>
        <v>0</v>
      </c>
      <c r="P449">
        <f t="shared" si="40"/>
        <v>0</v>
      </c>
      <c r="Q449">
        <f t="shared" si="40"/>
        <v>0</v>
      </c>
      <c r="R449">
        <f t="shared" si="40"/>
        <v>0</v>
      </c>
      <c r="S449">
        <f t="shared" si="40"/>
        <v>0</v>
      </c>
      <c r="T449">
        <f t="shared" si="40"/>
        <v>0</v>
      </c>
      <c r="U449">
        <f t="shared" si="40"/>
        <v>0</v>
      </c>
      <c r="V449">
        <f t="shared" si="40"/>
        <v>0</v>
      </c>
      <c r="W449">
        <f t="shared" si="40"/>
        <v>0</v>
      </c>
      <c r="X449">
        <f t="shared" si="40"/>
        <v>0</v>
      </c>
      <c r="Y449">
        <f t="shared" si="40"/>
        <v>0</v>
      </c>
      <c r="Z449">
        <f t="shared" si="40"/>
        <v>0</v>
      </c>
      <c r="AA449">
        <f t="shared" si="40"/>
        <v>0</v>
      </c>
      <c r="AB449">
        <f t="shared" si="36"/>
        <v>0</v>
      </c>
      <c r="AC449">
        <f t="shared" si="36"/>
        <v>0</v>
      </c>
      <c r="AD449">
        <f t="shared" si="35"/>
        <v>0</v>
      </c>
      <c r="AE449">
        <f t="shared" si="35"/>
        <v>0</v>
      </c>
    </row>
    <row r="450" spans="13:31" x14ac:dyDescent="0.25">
      <c r="M450">
        <f t="shared" si="40"/>
        <v>0</v>
      </c>
      <c r="N450">
        <f t="shared" si="40"/>
        <v>0</v>
      </c>
      <c r="O450">
        <f t="shared" si="40"/>
        <v>0</v>
      </c>
      <c r="P450">
        <f t="shared" si="40"/>
        <v>0</v>
      </c>
      <c r="Q450">
        <f t="shared" si="40"/>
        <v>0</v>
      </c>
      <c r="R450">
        <f t="shared" si="40"/>
        <v>0</v>
      </c>
      <c r="S450">
        <f t="shared" si="40"/>
        <v>0</v>
      </c>
      <c r="T450">
        <f t="shared" si="40"/>
        <v>0</v>
      </c>
      <c r="U450">
        <f t="shared" si="40"/>
        <v>0</v>
      </c>
      <c r="V450">
        <f t="shared" si="40"/>
        <v>0</v>
      </c>
      <c r="W450">
        <f t="shared" si="40"/>
        <v>0</v>
      </c>
      <c r="X450">
        <f t="shared" si="40"/>
        <v>0</v>
      </c>
      <c r="Y450">
        <f t="shared" si="40"/>
        <v>0</v>
      </c>
      <c r="Z450">
        <f t="shared" si="40"/>
        <v>0</v>
      </c>
      <c r="AA450">
        <f t="shared" si="40"/>
        <v>0</v>
      </c>
      <c r="AB450">
        <f t="shared" si="36"/>
        <v>0</v>
      </c>
      <c r="AC450">
        <f t="shared" si="36"/>
        <v>0</v>
      </c>
      <c r="AD450">
        <f t="shared" si="35"/>
        <v>0</v>
      </c>
      <c r="AE450">
        <f t="shared" si="35"/>
        <v>0</v>
      </c>
    </row>
    <row r="451" spans="13:31" x14ac:dyDescent="0.25">
      <c r="M451">
        <f t="shared" si="40"/>
        <v>0</v>
      </c>
      <c r="N451">
        <f t="shared" si="40"/>
        <v>0</v>
      </c>
      <c r="O451">
        <f t="shared" si="40"/>
        <v>0</v>
      </c>
      <c r="P451">
        <f t="shared" si="40"/>
        <v>0</v>
      </c>
      <c r="Q451">
        <f t="shared" si="40"/>
        <v>0</v>
      </c>
      <c r="R451">
        <f t="shared" si="40"/>
        <v>0</v>
      </c>
      <c r="S451">
        <f t="shared" si="40"/>
        <v>0</v>
      </c>
      <c r="T451">
        <f t="shared" si="40"/>
        <v>0</v>
      </c>
      <c r="U451">
        <f t="shared" si="40"/>
        <v>0</v>
      </c>
      <c r="V451">
        <f t="shared" si="40"/>
        <v>0</v>
      </c>
      <c r="W451">
        <f t="shared" si="40"/>
        <v>0</v>
      </c>
      <c r="X451">
        <f t="shared" si="40"/>
        <v>0</v>
      </c>
      <c r="Y451">
        <f t="shared" si="40"/>
        <v>0</v>
      </c>
      <c r="Z451">
        <f t="shared" si="40"/>
        <v>0</v>
      </c>
      <c r="AA451">
        <f t="shared" si="40"/>
        <v>0</v>
      </c>
      <c r="AB451">
        <f t="shared" si="36"/>
        <v>0</v>
      </c>
      <c r="AC451">
        <f t="shared" si="36"/>
        <v>0</v>
      </c>
      <c r="AD451">
        <f t="shared" si="35"/>
        <v>0</v>
      </c>
      <c r="AE451">
        <f t="shared" si="35"/>
        <v>0</v>
      </c>
    </row>
    <row r="452" spans="13:31" x14ac:dyDescent="0.25">
      <c r="M452">
        <f t="shared" si="40"/>
        <v>0</v>
      </c>
      <c r="N452">
        <f t="shared" si="40"/>
        <v>0</v>
      </c>
      <c r="O452">
        <f t="shared" si="40"/>
        <v>0</v>
      </c>
      <c r="P452">
        <f t="shared" si="40"/>
        <v>0</v>
      </c>
      <c r="Q452">
        <f t="shared" si="40"/>
        <v>0</v>
      </c>
      <c r="R452">
        <f t="shared" si="40"/>
        <v>0</v>
      </c>
      <c r="S452">
        <f t="shared" si="40"/>
        <v>0</v>
      </c>
      <c r="T452">
        <f t="shared" si="40"/>
        <v>0</v>
      </c>
      <c r="U452">
        <f t="shared" si="40"/>
        <v>0</v>
      </c>
      <c r="V452">
        <f t="shared" si="40"/>
        <v>0</v>
      </c>
      <c r="W452">
        <f t="shared" si="40"/>
        <v>0</v>
      </c>
      <c r="X452">
        <f t="shared" si="40"/>
        <v>0</v>
      </c>
      <c r="Y452">
        <f t="shared" si="40"/>
        <v>0</v>
      </c>
      <c r="Z452">
        <f t="shared" si="40"/>
        <v>0</v>
      </c>
      <c r="AA452">
        <f t="shared" si="40"/>
        <v>0</v>
      </c>
      <c r="AB452">
        <f t="shared" si="36"/>
        <v>0</v>
      </c>
      <c r="AC452">
        <f t="shared" si="36"/>
        <v>0</v>
      </c>
      <c r="AD452">
        <f t="shared" si="35"/>
        <v>0</v>
      </c>
      <c r="AE452">
        <f t="shared" si="35"/>
        <v>0</v>
      </c>
    </row>
    <row r="453" spans="13:31" x14ac:dyDescent="0.25">
      <c r="M453">
        <f t="shared" si="40"/>
        <v>0</v>
      </c>
      <c r="N453">
        <f t="shared" si="40"/>
        <v>0</v>
      </c>
      <c r="O453">
        <f t="shared" si="40"/>
        <v>0</v>
      </c>
      <c r="P453">
        <f t="shared" si="40"/>
        <v>0</v>
      </c>
      <c r="Q453">
        <f t="shared" si="40"/>
        <v>0</v>
      </c>
      <c r="R453">
        <f t="shared" si="40"/>
        <v>0</v>
      </c>
      <c r="S453">
        <f t="shared" si="40"/>
        <v>0</v>
      </c>
      <c r="T453">
        <f t="shared" si="40"/>
        <v>0</v>
      </c>
      <c r="U453">
        <f t="shared" si="40"/>
        <v>0</v>
      </c>
      <c r="V453">
        <f t="shared" si="40"/>
        <v>0</v>
      </c>
      <c r="W453">
        <f t="shared" si="40"/>
        <v>0</v>
      </c>
      <c r="X453">
        <f t="shared" si="40"/>
        <v>0</v>
      </c>
      <c r="Y453">
        <f t="shared" si="40"/>
        <v>0</v>
      </c>
      <c r="Z453">
        <f t="shared" si="40"/>
        <v>0</v>
      </c>
      <c r="AA453">
        <f t="shared" si="40"/>
        <v>0</v>
      </c>
      <c r="AB453">
        <f t="shared" si="36"/>
        <v>0</v>
      </c>
      <c r="AC453">
        <f t="shared" si="36"/>
        <v>0</v>
      </c>
      <c r="AD453">
        <f t="shared" si="35"/>
        <v>0</v>
      </c>
      <c r="AE453">
        <f t="shared" si="35"/>
        <v>0</v>
      </c>
    </row>
    <row r="454" spans="13:31" x14ac:dyDescent="0.25">
      <c r="M454">
        <f t="shared" si="40"/>
        <v>0</v>
      </c>
      <c r="N454">
        <f t="shared" si="40"/>
        <v>0</v>
      </c>
      <c r="O454">
        <f t="shared" si="40"/>
        <v>0</v>
      </c>
      <c r="P454">
        <f t="shared" si="40"/>
        <v>0</v>
      </c>
      <c r="Q454">
        <f t="shared" si="40"/>
        <v>0</v>
      </c>
      <c r="R454">
        <f t="shared" si="40"/>
        <v>0</v>
      </c>
      <c r="S454">
        <f t="shared" si="40"/>
        <v>0</v>
      </c>
      <c r="T454">
        <f t="shared" si="40"/>
        <v>0</v>
      </c>
      <c r="U454">
        <f t="shared" si="40"/>
        <v>0</v>
      </c>
      <c r="V454">
        <f t="shared" si="40"/>
        <v>0</v>
      </c>
      <c r="W454">
        <f t="shared" si="40"/>
        <v>0</v>
      </c>
      <c r="X454">
        <f t="shared" si="40"/>
        <v>0</v>
      </c>
      <c r="Y454">
        <f t="shared" si="40"/>
        <v>0</v>
      </c>
      <c r="Z454">
        <f t="shared" si="40"/>
        <v>0</v>
      </c>
      <c r="AA454">
        <f t="shared" si="40"/>
        <v>0</v>
      </c>
      <c r="AB454">
        <f t="shared" si="36"/>
        <v>0</v>
      </c>
      <c r="AC454">
        <f t="shared" si="36"/>
        <v>0</v>
      </c>
      <c r="AD454">
        <f t="shared" si="35"/>
        <v>0</v>
      </c>
      <c r="AE454">
        <f t="shared" si="35"/>
        <v>0</v>
      </c>
    </row>
    <row r="455" spans="13:31" x14ac:dyDescent="0.25">
      <c r="M455">
        <f t="shared" si="40"/>
        <v>0</v>
      </c>
      <c r="N455">
        <f t="shared" si="40"/>
        <v>0</v>
      </c>
      <c r="O455">
        <f t="shared" si="40"/>
        <v>0</v>
      </c>
      <c r="P455">
        <f t="shared" si="40"/>
        <v>0</v>
      </c>
      <c r="Q455">
        <f t="shared" si="40"/>
        <v>0</v>
      </c>
      <c r="R455">
        <f t="shared" si="40"/>
        <v>0</v>
      </c>
      <c r="S455">
        <f t="shared" si="40"/>
        <v>0</v>
      </c>
      <c r="T455">
        <f t="shared" si="40"/>
        <v>0</v>
      </c>
      <c r="U455">
        <f t="shared" si="40"/>
        <v>0</v>
      </c>
      <c r="V455">
        <f t="shared" si="40"/>
        <v>0</v>
      </c>
      <c r="W455">
        <f t="shared" si="40"/>
        <v>0</v>
      </c>
      <c r="X455">
        <f t="shared" si="40"/>
        <v>0</v>
      </c>
      <c r="Y455">
        <f t="shared" si="40"/>
        <v>0</v>
      </c>
      <c r="Z455">
        <f t="shared" si="40"/>
        <v>0</v>
      </c>
      <c r="AA455">
        <f t="shared" si="40"/>
        <v>0</v>
      </c>
      <c r="AB455">
        <f t="shared" si="36"/>
        <v>0</v>
      </c>
      <c r="AC455">
        <f t="shared" si="36"/>
        <v>0</v>
      </c>
      <c r="AD455">
        <f t="shared" si="35"/>
        <v>0</v>
      </c>
      <c r="AE455">
        <f t="shared" si="35"/>
        <v>0</v>
      </c>
    </row>
    <row r="456" spans="13:31" x14ac:dyDescent="0.25">
      <c r="M456">
        <f t="shared" si="40"/>
        <v>0</v>
      </c>
      <c r="N456">
        <f t="shared" si="40"/>
        <v>0</v>
      </c>
      <c r="O456">
        <f t="shared" si="40"/>
        <v>0</v>
      </c>
      <c r="P456">
        <f t="shared" si="40"/>
        <v>0</v>
      </c>
      <c r="Q456">
        <f t="shared" si="40"/>
        <v>0</v>
      </c>
      <c r="R456">
        <f t="shared" si="40"/>
        <v>0</v>
      </c>
      <c r="S456">
        <f t="shared" si="40"/>
        <v>0</v>
      </c>
      <c r="T456">
        <f t="shared" si="40"/>
        <v>0</v>
      </c>
      <c r="U456">
        <f t="shared" si="40"/>
        <v>0</v>
      </c>
      <c r="V456">
        <f t="shared" si="40"/>
        <v>0</v>
      </c>
      <c r="W456">
        <f t="shared" si="40"/>
        <v>0</v>
      </c>
      <c r="X456">
        <f t="shared" si="40"/>
        <v>0</v>
      </c>
      <c r="Y456">
        <f t="shared" si="40"/>
        <v>0</v>
      </c>
      <c r="Z456">
        <f t="shared" si="40"/>
        <v>0</v>
      </c>
      <c r="AA456">
        <f t="shared" si="40"/>
        <v>0</v>
      </c>
      <c r="AB456">
        <f t="shared" si="36"/>
        <v>0</v>
      </c>
      <c r="AC456">
        <f t="shared" si="36"/>
        <v>0</v>
      </c>
      <c r="AD456">
        <f t="shared" si="35"/>
        <v>0</v>
      </c>
      <c r="AE456">
        <f t="shared" si="35"/>
        <v>0</v>
      </c>
    </row>
    <row r="457" spans="13:31" x14ac:dyDescent="0.25">
      <c r="M457">
        <f t="shared" si="40"/>
        <v>0</v>
      </c>
      <c r="N457">
        <f t="shared" si="40"/>
        <v>0</v>
      </c>
      <c r="O457">
        <f t="shared" si="40"/>
        <v>0</v>
      </c>
      <c r="P457">
        <f t="shared" si="40"/>
        <v>0</v>
      </c>
      <c r="Q457">
        <f t="shared" si="40"/>
        <v>0</v>
      </c>
      <c r="R457">
        <f t="shared" si="40"/>
        <v>0</v>
      </c>
      <c r="S457">
        <f t="shared" si="40"/>
        <v>0</v>
      </c>
      <c r="T457">
        <f t="shared" si="40"/>
        <v>0</v>
      </c>
      <c r="U457">
        <f t="shared" si="40"/>
        <v>0</v>
      </c>
      <c r="V457">
        <f t="shared" si="40"/>
        <v>0</v>
      </c>
      <c r="W457">
        <f t="shared" si="40"/>
        <v>0</v>
      </c>
      <c r="X457">
        <f t="shared" si="40"/>
        <v>0</v>
      </c>
      <c r="Y457">
        <f t="shared" si="40"/>
        <v>0</v>
      </c>
      <c r="Z457">
        <f t="shared" si="40"/>
        <v>0</v>
      </c>
      <c r="AA457">
        <f t="shared" si="40"/>
        <v>0</v>
      </c>
      <c r="AB457">
        <f t="shared" si="36"/>
        <v>0</v>
      </c>
      <c r="AC457">
        <f t="shared" si="36"/>
        <v>0</v>
      </c>
      <c r="AD457">
        <f t="shared" si="35"/>
        <v>0</v>
      </c>
      <c r="AE457">
        <f t="shared" si="35"/>
        <v>0</v>
      </c>
    </row>
    <row r="458" spans="13:31" x14ac:dyDescent="0.25">
      <c r="M458">
        <f t="shared" ref="M458:AB474" si="41">IF($D458=M$1,$E458,0)</f>
        <v>0</v>
      </c>
      <c r="N458">
        <f t="shared" si="41"/>
        <v>0</v>
      </c>
      <c r="O458">
        <f t="shared" si="41"/>
        <v>0</v>
      </c>
      <c r="P458">
        <f t="shared" si="41"/>
        <v>0</v>
      </c>
      <c r="Q458">
        <f t="shared" si="41"/>
        <v>0</v>
      </c>
      <c r="R458">
        <f t="shared" si="41"/>
        <v>0</v>
      </c>
      <c r="S458">
        <f t="shared" si="41"/>
        <v>0</v>
      </c>
      <c r="T458">
        <f t="shared" si="41"/>
        <v>0</v>
      </c>
      <c r="U458">
        <f t="shared" si="41"/>
        <v>0</v>
      </c>
      <c r="V458">
        <f t="shared" si="41"/>
        <v>0</v>
      </c>
      <c r="W458">
        <f t="shared" si="41"/>
        <v>0</v>
      </c>
      <c r="X458">
        <f t="shared" si="41"/>
        <v>0</v>
      </c>
      <c r="Y458">
        <f t="shared" si="41"/>
        <v>0</v>
      </c>
      <c r="Z458">
        <f t="shared" si="41"/>
        <v>0</v>
      </c>
      <c r="AA458">
        <f t="shared" si="41"/>
        <v>0</v>
      </c>
      <c r="AB458">
        <f t="shared" si="36"/>
        <v>0</v>
      </c>
      <c r="AC458">
        <f t="shared" si="36"/>
        <v>0</v>
      </c>
      <c r="AD458">
        <f t="shared" si="35"/>
        <v>0</v>
      </c>
      <c r="AE458">
        <f t="shared" si="35"/>
        <v>0</v>
      </c>
    </row>
    <row r="459" spans="13:31" x14ac:dyDescent="0.25">
      <c r="M459">
        <f t="shared" si="41"/>
        <v>0</v>
      </c>
      <c r="N459">
        <f t="shared" si="41"/>
        <v>0</v>
      </c>
      <c r="O459">
        <f t="shared" si="41"/>
        <v>0</v>
      </c>
      <c r="P459">
        <f t="shared" si="41"/>
        <v>0</v>
      </c>
      <c r="Q459">
        <f t="shared" si="41"/>
        <v>0</v>
      </c>
      <c r="R459">
        <f t="shared" si="41"/>
        <v>0</v>
      </c>
      <c r="S459">
        <f t="shared" si="41"/>
        <v>0</v>
      </c>
      <c r="T459">
        <f t="shared" si="41"/>
        <v>0</v>
      </c>
      <c r="U459">
        <f t="shared" si="41"/>
        <v>0</v>
      </c>
      <c r="V459">
        <f t="shared" si="41"/>
        <v>0</v>
      </c>
      <c r="W459">
        <f t="shared" si="41"/>
        <v>0</v>
      </c>
      <c r="X459">
        <f t="shared" si="41"/>
        <v>0</v>
      </c>
      <c r="Y459">
        <f t="shared" si="41"/>
        <v>0</v>
      </c>
      <c r="Z459">
        <f t="shared" si="41"/>
        <v>0</v>
      </c>
      <c r="AA459">
        <f t="shared" si="41"/>
        <v>0</v>
      </c>
      <c r="AB459">
        <f t="shared" si="36"/>
        <v>0</v>
      </c>
      <c r="AC459">
        <f t="shared" si="36"/>
        <v>0</v>
      </c>
      <c r="AD459">
        <f t="shared" si="35"/>
        <v>0</v>
      </c>
      <c r="AE459">
        <f t="shared" si="35"/>
        <v>0</v>
      </c>
    </row>
    <row r="460" spans="13:31" x14ac:dyDescent="0.25">
      <c r="M460">
        <f t="shared" si="41"/>
        <v>0</v>
      </c>
      <c r="N460">
        <f t="shared" si="41"/>
        <v>0</v>
      </c>
      <c r="O460">
        <f t="shared" si="41"/>
        <v>0</v>
      </c>
      <c r="P460">
        <f t="shared" si="41"/>
        <v>0</v>
      </c>
      <c r="Q460">
        <f t="shared" si="41"/>
        <v>0</v>
      </c>
      <c r="R460">
        <f t="shared" si="41"/>
        <v>0</v>
      </c>
      <c r="S460">
        <f t="shared" si="41"/>
        <v>0</v>
      </c>
      <c r="T460">
        <f t="shared" si="41"/>
        <v>0</v>
      </c>
      <c r="U460">
        <f t="shared" si="41"/>
        <v>0</v>
      </c>
      <c r="V460">
        <f t="shared" si="41"/>
        <v>0</v>
      </c>
      <c r="W460">
        <f t="shared" si="41"/>
        <v>0</v>
      </c>
      <c r="X460">
        <f t="shared" si="41"/>
        <v>0</v>
      </c>
      <c r="Y460">
        <f t="shared" si="41"/>
        <v>0</v>
      </c>
      <c r="Z460">
        <f t="shared" si="41"/>
        <v>0</v>
      </c>
      <c r="AA460">
        <f t="shared" si="41"/>
        <v>0</v>
      </c>
      <c r="AB460">
        <f t="shared" si="36"/>
        <v>0</v>
      </c>
      <c r="AC460">
        <f t="shared" si="36"/>
        <v>0</v>
      </c>
      <c r="AD460">
        <f t="shared" si="36"/>
        <v>0</v>
      </c>
      <c r="AE460">
        <f t="shared" si="36"/>
        <v>0</v>
      </c>
    </row>
    <row r="461" spans="13:31" x14ac:dyDescent="0.25">
      <c r="M461">
        <f t="shared" si="41"/>
        <v>0</v>
      </c>
      <c r="N461">
        <f t="shared" si="41"/>
        <v>0</v>
      </c>
      <c r="O461">
        <f t="shared" si="41"/>
        <v>0</v>
      </c>
      <c r="P461">
        <f t="shared" si="41"/>
        <v>0</v>
      </c>
      <c r="Q461">
        <f t="shared" si="41"/>
        <v>0</v>
      </c>
      <c r="R461">
        <f t="shared" si="41"/>
        <v>0</v>
      </c>
      <c r="S461">
        <f t="shared" si="41"/>
        <v>0</v>
      </c>
      <c r="T461">
        <f t="shared" si="41"/>
        <v>0</v>
      </c>
      <c r="U461">
        <f t="shared" si="41"/>
        <v>0</v>
      </c>
      <c r="V461">
        <f t="shared" si="41"/>
        <v>0</v>
      </c>
      <c r="W461">
        <f t="shared" si="41"/>
        <v>0</v>
      </c>
      <c r="X461">
        <f t="shared" si="41"/>
        <v>0</v>
      </c>
      <c r="Y461">
        <f t="shared" si="41"/>
        <v>0</v>
      </c>
      <c r="Z461">
        <f t="shared" si="41"/>
        <v>0</v>
      </c>
      <c r="AA461">
        <f t="shared" si="41"/>
        <v>0</v>
      </c>
      <c r="AB461">
        <f t="shared" si="36"/>
        <v>0</v>
      </c>
      <c r="AC461">
        <f t="shared" si="36"/>
        <v>0</v>
      </c>
      <c r="AD461">
        <f t="shared" si="36"/>
        <v>0</v>
      </c>
      <c r="AE461">
        <f t="shared" si="36"/>
        <v>0</v>
      </c>
    </row>
    <row r="462" spans="13:31" x14ac:dyDescent="0.25">
      <c r="M462">
        <f t="shared" si="41"/>
        <v>0</v>
      </c>
      <c r="N462">
        <f t="shared" si="41"/>
        <v>0</v>
      </c>
      <c r="O462">
        <f t="shared" si="41"/>
        <v>0</v>
      </c>
      <c r="P462">
        <f t="shared" si="41"/>
        <v>0</v>
      </c>
      <c r="Q462">
        <f t="shared" si="41"/>
        <v>0</v>
      </c>
      <c r="R462">
        <f t="shared" si="41"/>
        <v>0</v>
      </c>
      <c r="S462">
        <f t="shared" si="41"/>
        <v>0</v>
      </c>
      <c r="T462">
        <f t="shared" si="41"/>
        <v>0</v>
      </c>
      <c r="U462">
        <f t="shared" si="41"/>
        <v>0</v>
      </c>
      <c r="V462">
        <f t="shared" si="41"/>
        <v>0</v>
      </c>
      <c r="W462">
        <f t="shared" si="41"/>
        <v>0</v>
      </c>
      <c r="X462">
        <f t="shared" si="41"/>
        <v>0</v>
      </c>
      <c r="Y462">
        <f t="shared" si="41"/>
        <v>0</v>
      </c>
      <c r="Z462">
        <f t="shared" si="41"/>
        <v>0</v>
      </c>
      <c r="AA462">
        <f t="shared" si="41"/>
        <v>0</v>
      </c>
      <c r="AB462">
        <f t="shared" si="36"/>
        <v>0</v>
      </c>
      <c r="AC462">
        <f t="shared" si="36"/>
        <v>0</v>
      </c>
      <c r="AD462">
        <f t="shared" si="36"/>
        <v>0</v>
      </c>
      <c r="AE462">
        <f t="shared" si="36"/>
        <v>0</v>
      </c>
    </row>
    <row r="463" spans="13:31" x14ac:dyDescent="0.25">
      <c r="M463">
        <f t="shared" si="41"/>
        <v>0</v>
      </c>
      <c r="N463">
        <f t="shared" si="41"/>
        <v>0</v>
      </c>
      <c r="O463">
        <f t="shared" si="41"/>
        <v>0</v>
      </c>
      <c r="P463">
        <f t="shared" si="41"/>
        <v>0</v>
      </c>
      <c r="Q463">
        <f t="shared" si="41"/>
        <v>0</v>
      </c>
      <c r="R463">
        <f t="shared" si="41"/>
        <v>0</v>
      </c>
      <c r="S463">
        <f t="shared" si="41"/>
        <v>0</v>
      </c>
      <c r="T463">
        <f t="shared" si="41"/>
        <v>0</v>
      </c>
      <c r="U463">
        <f t="shared" si="41"/>
        <v>0</v>
      </c>
      <c r="V463">
        <f t="shared" si="41"/>
        <v>0</v>
      </c>
      <c r="W463">
        <f t="shared" si="41"/>
        <v>0</v>
      </c>
      <c r="X463">
        <f t="shared" si="41"/>
        <v>0</v>
      </c>
      <c r="Y463">
        <f t="shared" si="41"/>
        <v>0</v>
      </c>
      <c r="Z463">
        <f t="shared" si="41"/>
        <v>0</v>
      </c>
      <c r="AA463">
        <f t="shared" si="41"/>
        <v>0</v>
      </c>
      <c r="AB463">
        <f t="shared" si="36"/>
        <v>0</v>
      </c>
      <c r="AC463">
        <f t="shared" si="36"/>
        <v>0</v>
      </c>
      <c r="AD463">
        <f t="shared" si="36"/>
        <v>0</v>
      </c>
      <c r="AE463">
        <f t="shared" si="36"/>
        <v>0</v>
      </c>
    </row>
    <row r="464" spans="13:31" x14ac:dyDescent="0.25">
      <c r="M464">
        <f t="shared" si="41"/>
        <v>0</v>
      </c>
      <c r="N464">
        <f t="shared" si="41"/>
        <v>0</v>
      </c>
      <c r="O464">
        <f t="shared" si="41"/>
        <v>0</v>
      </c>
      <c r="P464">
        <f t="shared" si="41"/>
        <v>0</v>
      </c>
      <c r="Q464">
        <f t="shared" si="41"/>
        <v>0</v>
      </c>
      <c r="R464">
        <f t="shared" si="41"/>
        <v>0</v>
      </c>
      <c r="S464">
        <f t="shared" si="41"/>
        <v>0</v>
      </c>
      <c r="T464">
        <f t="shared" si="41"/>
        <v>0</v>
      </c>
      <c r="U464">
        <f t="shared" si="41"/>
        <v>0</v>
      </c>
      <c r="V464">
        <f t="shared" si="41"/>
        <v>0</v>
      </c>
      <c r="W464">
        <f t="shared" si="41"/>
        <v>0</v>
      </c>
      <c r="X464">
        <f t="shared" si="41"/>
        <v>0</v>
      </c>
      <c r="Y464">
        <f t="shared" si="41"/>
        <v>0</v>
      </c>
      <c r="Z464">
        <f t="shared" si="41"/>
        <v>0</v>
      </c>
      <c r="AA464">
        <f t="shared" si="41"/>
        <v>0</v>
      </c>
      <c r="AB464">
        <f t="shared" si="36"/>
        <v>0</v>
      </c>
      <c r="AC464">
        <f t="shared" si="36"/>
        <v>0</v>
      </c>
      <c r="AD464">
        <f t="shared" si="36"/>
        <v>0</v>
      </c>
      <c r="AE464">
        <f t="shared" si="36"/>
        <v>0</v>
      </c>
    </row>
    <row r="465" spans="13:31" x14ac:dyDescent="0.25">
      <c r="M465">
        <f t="shared" si="41"/>
        <v>0</v>
      </c>
      <c r="N465">
        <f t="shared" si="41"/>
        <v>0</v>
      </c>
      <c r="O465">
        <f t="shared" si="41"/>
        <v>0</v>
      </c>
      <c r="P465">
        <f t="shared" si="41"/>
        <v>0</v>
      </c>
      <c r="Q465">
        <f t="shared" si="41"/>
        <v>0</v>
      </c>
      <c r="R465">
        <f t="shared" si="41"/>
        <v>0</v>
      </c>
      <c r="S465">
        <f t="shared" si="41"/>
        <v>0</v>
      </c>
      <c r="T465">
        <f t="shared" si="41"/>
        <v>0</v>
      </c>
      <c r="U465">
        <f t="shared" si="41"/>
        <v>0</v>
      </c>
      <c r="V465">
        <f t="shared" si="41"/>
        <v>0</v>
      </c>
      <c r="W465">
        <f t="shared" si="41"/>
        <v>0</v>
      </c>
      <c r="X465">
        <f t="shared" si="41"/>
        <v>0</v>
      </c>
      <c r="Y465">
        <f t="shared" si="41"/>
        <v>0</v>
      </c>
      <c r="Z465">
        <f t="shared" si="41"/>
        <v>0</v>
      </c>
      <c r="AA465">
        <f t="shared" si="41"/>
        <v>0</v>
      </c>
      <c r="AB465">
        <f t="shared" si="36"/>
        <v>0</v>
      </c>
      <c r="AC465">
        <f t="shared" si="36"/>
        <v>0</v>
      </c>
      <c r="AD465">
        <f t="shared" si="36"/>
        <v>0</v>
      </c>
      <c r="AE465">
        <f t="shared" si="36"/>
        <v>0</v>
      </c>
    </row>
    <row r="466" spans="13:31" x14ac:dyDescent="0.25">
      <c r="M466">
        <f t="shared" si="41"/>
        <v>0</v>
      </c>
      <c r="N466">
        <f t="shared" si="41"/>
        <v>0</v>
      </c>
      <c r="O466">
        <f t="shared" si="41"/>
        <v>0</v>
      </c>
      <c r="P466">
        <f t="shared" si="41"/>
        <v>0</v>
      </c>
      <c r="Q466">
        <f t="shared" si="41"/>
        <v>0</v>
      </c>
      <c r="R466">
        <f t="shared" si="41"/>
        <v>0</v>
      </c>
      <c r="S466">
        <f t="shared" si="41"/>
        <v>0</v>
      </c>
      <c r="T466">
        <f t="shared" si="41"/>
        <v>0</v>
      </c>
      <c r="U466">
        <f t="shared" si="41"/>
        <v>0</v>
      </c>
      <c r="V466">
        <f t="shared" si="41"/>
        <v>0</v>
      </c>
      <c r="W466">
        <f t="shared" si="41"/>
        <v>0</v>
      </c>
      <c r="X466">
        <f t="shared" si="41"/>
        <v>0</v>
      </c>
      <c r="Y466">
        <f t="shared" si="41"/>
        <v>0</v>
      </c>
      <c r="Z466">
        <f t="shared" si="41"/>
        <v>0</v>
      </c>
      <c r="AA466">
        <f t="shared" si="41"/>
        <v>0</v>
      </c>
      <c r="AB466">
        <f t="shared" si="41"/>
        <v>0</v>
      </c>
      <c r="AC466">
        <f t="shared" ref="AB466:AE529" si="42">IF($D466=AC$1,$E466,0)</f>
        <v>0</v>
      </c>
      <c r="AD466">
        <f t="shared" si="42"/>
        <v>0</v>
      </c>
      <c r="AE466">
        <f t="shared" si="42"/>
        <v>0</v>
      </c>
    </row>
    <row r="467" spans="13:31" x14ac:dyDescent="0.25">
      <c r="M467">
        <f t="shared" si="41"/>
        <v>0</v>
      </c>
      <c r="N467">
        <f t="shared" si="41"/>
        <v>0</v>
      </c>
      <c r="O467">
        <f t="shared" si="41"/>
        <v>0</v>
      </c>
      <c r="P467">
        <f t="shared" si="41"/>
        <v>0</v>
      </c>
      <c r="Q467">
        <f t="shared" si="41"/>
        <v>0</v>
      </c>
      <c r="R467">
        <f t="shared" si="41"/>
        <v>0</v>
      </c>
      <c r="S467">
        <f t="shared" si="41"/>
        <v>0</v>
      </c>
      <c r="T467">
        <f t="shared" si="41"/>
        <v>0</v>
      </c>
      <c r="U467">
        <f t="shared" si="41"/>
        <v>0</v>
      </c>
      <c r="V467">
        <f t="shared" si="41"/>
        <v>0</v>
      </c>
      <c r="W467">
        <f t="shared" si="41"/>
        <v>0</v>
      </c>
      <c r="X467">
        <f t="shared" si="41"/>
        <v>0</v>
      </c>
      <c r="Y467">
        <f t="shared" si="41"/>
        <v>0</v>
      </c>
      <c r="Z467">
        <f t="shared" si="41"/>
        <v>0</v>
      </c>
      <c r="AA467">
        <f t="shared" si="41"/>
        <v>0</v>
      </c>
      <c r="AB467">
        <f t="shared" si="42"/>
        <v>0</v>
      </c>
      <c r="AC467">
        <f t="shared" si="42"/>
        <v>0</v>
      </c>
      <c r="AD467">
        <f t="shared" si="42"/>
        <v>0</v>
      </c>
      <c r="AE467">
        <f t="shared" si="42"/>
        <v>0</v>
      </c>
    </row>
    <row r="468" spans="13:31" x14ac:dyDescent="0.25">
      <c r="M468">
        <f t="shared" si="41"/>
        <v>0</v>
      </c>
      <c r="N468">
        <f t="shared" si="41"/>
        <v>0</v>
      </c>
      <c r="O468">
        <f t="shared" si="41"/>
        <v>0</v>
      </c>
      <c r="P468">
        <f t="shared" si="41"/>
        <v>0</v>
      </c>
      <c r="Q468">
        <f t="shared" si="41"/>
        <v>0</v>
      </c>
      <c r="R468">
        <f t="shared" si="41"/>
        <v>0</v>
      </c>
      <c r="S468">
        <f t="shared" si="41"/>
        <v>0</v>
      </c>
      <c r="T468">
        <f t="shared" si="41"/>
        <v>0</v>
      </c>
      <c r="U468">
        <f t="shared" si="41"/>
        <v>0</v>
      </c>
      <c r="V468">
        <f t="shared" si="41"/>
        <v>0</v>
      </c>
      <c r="W468">
        <f t="shared" si="41"/>
        <v>0</v>
      </c>
      <c r="X468">
        <f t="shared" si="41"/>
        <v>0</v>
      </c>
      <c r="Y468">
        <f t="shared" si="41"/>
        <v>0</v>
      </c>
      <c r="Z468">
        <f t="shared" si="41"/>
        <v>0</v>
      </c>
      <c r="AA468">
        <f t="shared" si="41"/>
        <v>0</v>
      </c>
      <c r="AB468">
        <f t="shared" si="42"/>
        <v>0</v>
      </c>
      <c r="AC468">
        <f t="shared" si="42"/>
        <v>0</v>
      </c>
      <c r="AD468">
        <f t="shared" si="42"/>
        <v>0</v>
      </c>
      <c r="AE468">
        <f t="shared" si="42"/>
        <v>0</v>
      </c>
    </row>
    <row r="469" spans="13:31" x14ac:dyDescent="0.25">
      <c r="M469">
        <f t="shared" si="41"/>
        <v>0</v>
      </c>
      <c r="N469">
        <f t="shared" si="41"/>
        <v>0</v>
      </c>
      <c r="O469">
        <f t="shared" si="41"/>
        <v>0</v>
      </c>
      <c r="P469">
        <f t="shared" si="41"/>
        <v>0</v>
      </c>
      <c r="Q469">
        <f t="shared" si="41"/>
        <v>0</v>
      </c>
      <c r="R469">
        <f t="shared" si="41"/>
        <v>0</v>
      </c>
      <c r="S469">
        <f t="shared" si="41"/>
        <v>0</v>
      </c>
      <c r="T469">
        <f t="shared" si="41"/>
        <v>0</v>
      </c>
      <c r="U469">
        <f t="shared" si="41"/>
        <v>0</v>
      </c>
      <c r="V469">
        <f t="shared" si="41"/>
        <v>0</v>
      </c>
      <c r="W469">
        <f t="shared" si="41"/>
        <v>0</v>
      </c>
      <c r="X469">
        <f t="shared" si="41"/>
        <v>0</v>
      </c>
      <c r="Y469">
        <f t="shared" si="41"/>
        <v>0</v>
      </c>
      <c r="Z469">
        <f t="shared" si="41"/>
        <v>0</v>
      </c>
      <c r="AA469">
        <f t="shared" si="41"/>
        <v>0</v>
      </c>
      <c r="AB469">
        <f t="shared" si="42"/>
        <v>0</v>
      </c>
      <c r="AC469">
        <f t="shared" si="42"/>
        <v>0</v>
      </c>
      <c r="AD469">
        <f t="shared" si="42"/>
        <v>0</v>
      </c>
      <c r="AE469">
        <f t="shared" si="42"/>
        <v>0</v>
      </c>
    </row>
    <row r="470" spans="13:31" x14ac:dyDescent="0.25">
      <c r="M470">
        <f t="shared" si="41"/>
        <v>0</v>
      </c>
      <c r="N470">
        <f t="shared" si="41"/>
        <v>0</v>
      </c>
      <c r="O470">
        <f t="shared" si="41"/>
        <v>0</v>
      </c>
      <c r="P470">
        <f t="shared" si="41"/>
        <v>0</v>
      </c>
      <c r="Q470">
        <f t="shared" si="41"/>
        <v>0</v>
      </c>
      <c r="R470">
        <f t="shared" si="41"/>
        <v>0</v>
      </c>
      <c r="S470">
        <f t="shared" si="41"/>
        <v>0</v>
      </c>
      <c r="T470">
        <f t="shared" si="41"/>
        <v>0</v>
      </c>
      <c r="U470">
        <f t="shared" si="41"/>
        <v>0</v>
      </c>
      <c r="V470">
        <f t="shared" si="41"/>
        <v>0</v>
      </c>
      <c r="W470">
        <f t="shared" si="41"/>
        <v>0</v>
      </c>
      <c r="X470">
        <f t="shared" si="41"/>
        <v>0</v>
      </c>
      <c r="Y470">
        <f t="shared" si="41"/>
        <v>0</v>
      </c>
      <c r="Z470">
        <f t="shared" si="41"/>
        <v>0</v>
      </c>
      <c r="AA470">
        <f t="shared" si="41"/>
        <v>0</v>
      </c>
      <c r="AB470">
        <f t="shared" si="42"/>
        <v>0</v>
      </c>
      <c r="AC470">
        <f t="shared" si="42"/>
        <v>0</v>
      </c>
      <c r="AD470">
        <f t="shared" si="42"/>
        <v>0</v>
      </c>
      <c r="AE470">
        <f t="shared" si="42"/>
        <v>0</v>
      </c>
    </row>
    <row r="471" spans="13:31" x14ac:dyDescent="0.25">
      <c r="M471">
        <f t="shared" si="41"/>
        <v>0</v>
      </c>
      <c r="N471">
        <f t="shared" si="41"/>
        <v>0</v>
      </c>
      <c r="O471">
        <f t="shared" si="41"/>
        <v>0</v>
      </c>
      <c r="P471">
        <f t="shared" si="41"/>
        <v>0</v>
      </c>
      <c r="Q471">
        <f t="shared" si="41"/>
        <v>0</v>
      </c>
      <c r="R471">
        <f t="shared" si="41"/>
        <v>0</v>
      </c>
      <c r="S471">
        <f t="shared" si="41"/>
        <v>0</v>
      </c>
      <c r="T471">
        <f t="shared" si="41"/>
        <v>0</v>
      </c>
      <c r="U471">
        <f t="shared" si="41"/>
        <v>0</v>
      </c>
      <c r="V471">
        <f t="shared" si="41"/>
        <v>0</v>
      </c>
      <c r="W471">
        <f t="shared" si="41"/>
        <v>0</v>
      </c>
      <c r="X471">
        <f t="shared" si="41"/>
        <v>0</v>
      </c>
      <c r="Y471">
        <f t="shared" si="41"/>
        <v>0</v>
      </c>
      <c r="Z471">
        <f t="shared" si="41"/>
        <v>0</v>
      </c>
      <c r="AA471">
        <f t="shared" si="41"/>
        <v>0</v>
      </c>
      <c r="AB471">
        <f t="shared" si="42"/>
        <v>0</v>
      </c>
      <c r="AC471">
        <f t="shared" si="42"/>
        <v>0</v>
      </c>
      <c r="AD471">
        <f t="shared" si="42"/>
        <v>0</v>
      </c>
      <c r="AE471">
        <f t="shared" si="42"/>
        <v>0</v>
      </c>
    </row>
    <row r="472" spans="13:31" x14ac:dyDescent="0.25">
      <c r="M472">
        <f t="shared" si="41"/>
        <v>0</v>
      </c>
      <c r="N472">
        <f t="shared" si="41"/>
        <v>0</v>
      </c>
      <c r="O472">
        <f t="shared" si="41"/>
        <v>0</v>
      </c>
      <c r="P472">
        <f t="shared" si="41"/>
        <v>0</v>
      </c>
      <c r="Q472">
        <f t="shared" si="41"/>
        <v>0</v>
      </c>
      <c r="R472">
        <f t="shared" si="41"/>
        <v>0</v>
      </c>
      <c r="S472">
        <f t="shared" si="41"/>
        <v>0</v>
      </c>
      <c r="T472">
        <f t="shared" si="41"/>
        <v>0</v>
      </c>
      <c r="U472">
        <f t="shared" si="41"/>
        <v>0</v>
      </c>
      <c r="V472">
        <f t="shared" si="41"/>
        <v>0</v>
      </c>
      <c r="W472">
        <f t="shared" si="41"/>
        <v>0</v>
      </c>
      <c r="X472">
        <f t="shared" si="41"/>
        <v>0</v>
      </c>
      <c r="Y472">
        <f t="shared" si="41"/>
        <v>0</v>
      </c>
      <c r="Z472">
        <f t="shared" si="41"/>
        <v>0</v>
      </c>
      <c r="AA472">
        <f t="shared" si="41"/>
        <v>0</v>
      </c>
      <c r="AB472">
        <f t="shared" si="42"/>
        <v>0</v>
      </c>
      <c r="AC472">
        <f t="shared" si="42"/>
        <v>0</v>
      </c>
      <c r="AD472">
        <f t="shared" si="42"/>
        <v>0</v>
      </c>
      <c r="AE472">
        <f t="shared" si="42"/>
        <v>0</v>
      </c>
    </row>
    <row r="473" spans="13:31" x14ac:dyDescent="0.25">
      <c r="M473">
        <f t="shared" si="41"/>
        <v>0</v>
      </c>
      <c r="N473">
        <f t="shared" si="41"/>
        <v>0</v>
      </c>
      <c r="O473">
        <f t="shared" si="41"/>
        <v>0</v>
      </c>
      <c r="P473">
        <f t="shared" si="41"/>
        <v>0</v>
      </c>
      <c r="Q473">
        <f t="shared" si="41"/>
        <v>0</v>
      </c>
      <c r="R473">
        <f t="shared" si="41"/>
        <v>0</v>
      </c>
      <c r="S473">
        <f t="shared" si="41"/>
        <v>0</v>
      </c>
      <c r="T473">
        <f t="shared" si="41"/>
        <v>0</v>
      </c>
      <c r="U473">
        <f t="shared" si="41"/>
        <v>0</v>
      </c>
      <c r="V473">
        <f t="shared" si="41"/>
        <v>0</v>
      </c>
      <c r="W473">
        <f t="shared" si="41"/>
        <v>0</v>
      </c>
      <c r="X473">
        <f t="shared" si="41"/>
        <v>0</v>
      </c>
      <c r="Y473">
        <f t="shared" si="41"/>
        <v>0</v>
      </c>
      <c r="Z473">
        <f t="shared" si="41"/>
        <v>0</v>
      </c>
      <c r="AA473">
        <f t="shared" si="41"/>
        <v>0</v>
      </c>
      <c r="AB473">
        <f t="shared" si="42"/>
        <v>0</v>
      </c>
      <c r="AC473">
        <f t="shared" si="42"/>
        <v>0</v>
      </c>
      <c r="AD473">
        <f t="shared" si="42"/>
        <v>0</v>
      </c>
      <c r="AE473">
        <f t="shared" si="42"/>
        <v>0</v>
      </c>
    </row>
    <row r="474" spans="13:31" x14ac:dyDescent="0.25">
      <c r="M474">
        <f t="shared" si="41"/>
        <v>0</v>
      </c>
      <c r="N474">
        <f t="shared" si="41"/>
        <v>0</v>
      </c>
      <c r="O474">
        <f t="shared" si="41"/>
        <v>0</v>
      </c>
      <c r="P474">
        <f t="shared" si="41"/>
        <v>0</v>
      </c>
      <c r="Q474">
        <f t="shared" si="41"/>
        <v>0</v>
      </c>
      <c r="R474">
        <f t="shared" si="41"/>
        <v>0</v>
      </c>
      <c r="S474">
        <f t="shared" si="41"/>
        <v>0</v>
      </c>
      <c r="T474">
        <f t="shared" si="41"/>
        <v>0</v>
      </c>
      <c r="U474">
        <f t="shared" si="41"/>
        <v>0</v>
      </c>
      <c r="V474">
        <f t="shared" si="41"/>
        <v>0</v>
      </c>
      <c r="W474">
        <f t="shared" si="41"/>
        <v>0</v>
      </c>
      <c r="X474">
        <f t="shared" si="41"/>
        <v>0</v>
      </c>
      <c r="Y474">
        <f t="shared" si="41"/>
        <v>0</v>
      </c>
      <c r="Z474">
        <f t="shared" si="41"/>
        <v>0</v>
      </c>
      <c r="AA474">
        <f t="shared" ref="AA474" si="43">IF($D474=AA$1,$E474,0)</f>
        <v>0</v>
      </c>
      <c r="AB474">
        <f t="shared" si="42"/>
        <v>0</v>
      </c>
      <c r="AC474">
        <f t="shared" si="42"/>
        <v>0</v>
      </c>
      <c r="AD474">
        <f t="shared" si="42"/>
        <v>0</v>
      </c>
      <c r="AE474">
        <f t="shared" si="42"/>
        <v>0</v>
      </c>
    </row>
    <row r="475" spans="13:31" x14ac:dyDescent="0.25">
      <c r="M475">
        <f t="shared" ref="M475:AA491" si="44">IF($D475=M$1,$E475,0)</f>
        <v>0</v>
      </c>
      <c r="N475">
        <f t="shared" si="44"/>
        <v>0</v>
      </c>
      <c r="O475">
        <f t="shared" si="44"/>
        <v>0</v>
      </c>
      <c r="P475">
        <f t="shared" si="44"/>
        <v>0</v>
      </c>
      <c r="Q475">
        <f t="shared" si="44"/>
        <v>0</v>
      </c>
      <c r="R475">
        <f t="shared" si="44"/>
        <v>0</v>
      </c>
      <c r="S475">
        <f t="shared" si="44"/>
        <v>0</v>
      </c>
      <c r="T475">
        <f t="shared" si="44"/>
        <v>0</v>
      </c>
      <c r="U475">
        <f t="shared" si="44"/>
        <v>0</v>
      </c>
      <c r="V475">
        <f t="shared" si="44"/>
        <v>0</v>
      </c>
      <c r="W475">
        <f t="shared" si="44"/>
        <v>0</v>
      </c>
      <c r="X475">
        <f t="shared" si="44"/>
        <v>0</v>
      </c>
      <c r="Y475">
        <f t="shared" si="44"/>
        <v>0</v>
      </c>
      <c r="Z475">
        <f t="shared" si="44"/>
        <v>0</v>
      </c>
      <c r="AA475">
        <f t="shared" si="44"/>
        <v>0</v>
      </c>
      <c r="AB475">
        <f t="shared" si="42"/>
        <v>0</v>
      </c>
      <c r="AC475">
        <f t="shared" si="42"/>
        <v>0</v>
      </c>
      <c r="AD475">
        <f t="shared" si="42"/>
        <v>0</v>
      </c>
      <c r="AE475">
        <f t="shared" si="42"/>
        <v>0</v>
      </c>
    </row>
    <row r="476" spans="13:31" x14ac:dyDescent="0.25">
      <c r="M476">
        <f t="shared" si="44"/>
        <v>0</v>
      </c>
      <c r="N476">
        <f t="shared" si="44"/>
        <v>0</v>
      </c>
      <c r="O476">
        <f t="shared" si="44"/>
        <v>0</v>
      </c>
      <c r="P476">
        <f t="shared" si="44"/>
        <v>0</v>
      </c>
      <c r="Q476">
        <f t="shared" si="44"/>
        <v>0</v>
      </c>
      <c r="R476">
        <f t="shared" si="44"/>
        <v>0</v>
      </c>
      <c r="S476">
        <f t="shared" si="44"/>
        <v>0</v>
      </c>
      <c r="T476">
        <f t="shared" si="44"/>
        <v>0</v>
      </c>
      <c r="U476">
        <f t="shared" si="44"/>
        <v>0</v>
      </c>
      <c r="V476">
        <f t="shared" si="44"/>
        <v>0</v>
      </c>
      <c r="W476">
        <f t="shared" si="44"/>
        <v>0</v>
      </c>
      <c r="X476">
        <f t="shared" si="44"/>
        <v>0</v>
      </c>
      <c r="Y476">
        <f t="shared" si="44"/>
        <v>0</v>
      </c>
      <c r="Z476">
        <f t="shared" si="44"/>
        <v>0</v>
      </c>
      <c r="AA476">
        <f t="shared" si="44"/>
        <v>0</v>
      </c>
      <c r="AB476">
        <f t="shared" si="42"/>
        <v>0</v>
      </c>
      <c r="AC476">
        <f t="shared" si="42"/>
        <v>0</v>
      </c>
      <c r="AD476">
        <f t="shared" si="42"/>
        <v>0</v>
      </c>
      <c r="AE476">
        <f t="shared" si="42"/>
        <v>0</v>
      </c>
    </row>
    <row r="477" spans="13:31" x14ac:dyDescent="0.25">
      <c r="M477">
        <f t="shared" si="44"/>
        <v>0</v>
      </c>
      <c r="N477">
        <f t="shared" si="44"/>
        <v>0</v>
      </c>
      <c r="O477">
        <f t="shared" si="44"/>
        <v>0</v>
      </c>
      <c r="P477">
        <f t="shared" si="44"/>
        <v>0</v>
      </c>
      <c r="Q477">
        <f t="shared" si="44"/>
        <v>0</v>
      </c>
      <c r="R477">
        <f t="shared" si="44"/>
        <v>0</v>
      </c>
      <c r="S477">
        <f t="shared" si="44"/>
        <v>0</v>
      </c>
      <c r="T477">
        <f t="shared" si="44"/>
        <v>0</v>
      </c>
      <c r="U477">
        <f t="shared" si="44"/>
        <v>0</v>
      </c>
      <c r="V477">
        <f t="shared" si="44"/>
        <v>0</v>
      </c>
      <c r="W477">
        <f t="shared" si="44"/>
        <v>0</v>
      </c>
      <c r="X477">
        <f t="shared" si="44"/>
        <v>0</v>
      </c>
      <c r="Y477">
        <f t="shared" si="44"/>
        <v>0</v>
      </c>
      <c r="Z477">
        <f t="shared" si="44"/>
        <v>0</v>
      </c>
      <c r="AA477">
        <f t="shared" si="44"/>
        <v>0</v>
      </c>
      <c r="AB477">
        <f t="shared" si="42"/>
        <v>0</v>
      </c>
      <c r="AC477">
        <f t="shared" si="42"/>
        <v>0</v>
      </c>
      <c r="AD477">
        <f t="shared" si="42"/>
        <v>0</v>
      </c>
      <c r="AE477">
        <f t="shared" si="42"/>
        <v>0</v>
      </c>
    </row>
    <row r="478" spans="13:31" x14ac:dyDescent="0.25">
      <c r="M478">
        <f t="shared" si="44"/>
        <v>0</v>
      </c>
      <c r="N478">
        <f t="shared" si="44"/>
        <v>0</v>
      </c>
      <c r="O478">
        <f t="shared" si="44"/>
        <v>0</v>
      </c>
      <c r="P478">
        <f t="shared" si="44"/>
        <v>0</v>
      </c>
      <c r="Q478">
        <f t="shared" si="44"/>
        <v>0</v>
      </c>
      <c r="R478">
        <f t="shared" si="44"/>
        <v>0</v>
      </c>
      <c r="S478">
        <f t="shared" si="44"/>
        <v>0</v>
      </c>
      <c r="T478">
        <f t="shared" si="44"/>
        <v>0</v>
      </c>
      <c r="U478">
        <f t="shared" si="44"/>
        <v>0</v>
      </c>
      <c r="V478">
        <f t="shared" si="44"/>
        <v>0</v>
      </c>
      <c r="W478">
        <f t="shared" si="44"/>
        <v>0</v>
      </c>
      <c r="X478">
        <f t="shared" si="44"/>
        <v>0</v>
      </c>
      <c r="Y478">
        <f t="shared" si="44"/>
        <v>0</v>
      </c>
      <c r="Z478">
        <f t="shared" si="44"/>
        <v>0</v>
      </c>
      <c r="AA478">
        <f t="shared" si="44"/>
        <v>0</v>
      </c>
      <c r="AB478">
        <f t="shared" si="42"/>
        <v>0</v>
      </c>
      <c r="AC478">
        <f t="shared" si="42"/>
        <v>0</v>
      </c>
      <c r="AD478">
        <f t="shared" si="42"/>
        <v>0</v>
      </c>
      <c r="AE478">
        <f t="shared" si="42"/>
        <v>0</v>
      </c>
    </row>
    <row r="479" spans="13:31" x14ac:dyDescent="0.25">
      <c r="M479">
        <f t="shared" si="44"/>
        <v>0</v>
      </c>
      <c r="N479">
        <f t="shared" si="44"/>
        <v>0</v>
      </c>
      <c r="O479">
        <f t="shared" si="44"/>
        <v>0</v>
      </c>
      <c r="P479">
        <f t="shared" si="44"/>
        <v>0</v>
      </c>
      <c r="Q479">
        <f t="shared" si="44"/>
        <v>0</v>
      </c>
      <c r="R479">
        <f t="shared" si="44"/>
        <v>0</v>
      </c>
      <c r="S479">
        <f t="shared" si="44"/>
        <v>0</v>
      </c>
      <c r="T479">
        <f t="shared" si="44"/>
        <v>0</v>
      </c>
      <c r="U479">
        <f t="shared" si="44"/>
        <v>0</v>
      </c>
      <c r="V479">
        <f t="shared" si="44"/>
        <v>0</v>
      </c>
      <c r="W479">
        <f t="shared" si="44"/>
        <v>0</v>
      </c>
      <c r="X479">
        <f t="shared" si="44"/>
        <v>0</v>
      </c>
      <c r="Y479">
        <f t="shared" si="44"/>
        <v>0</v>
      </c>
      <c r="Z479">
        <f t="shared" si="44"/>
        <v>0</v>
      </c>
      <c r="AA479">
        <f t="shared" si="44"/>
        <v>0</v>
      </c>
      <c r="AB479">
        <f t="shared" si="42"/>
        <v>0</v>
      </c>
      <c r="AC479">
        <f t="shared" si="42"/>
        <v>0</v>
      </c>
      <c r="AD479">
        <f t="shared" si="42"/>
        <v>0</v>
      </c>
      <c r="AE479">
        <f t="shared" si="42"/>
        <v>0</v>
      </c>
    </row>
    <row r="480" spans="13:31" x14ac:dyDescent="0.25">
      <c r="M480">
        <f t="shared" si="44"/>
        <v>0</v>
      </c>
      <c r="N480">
        <f t="shared" si="44"/>
        <v>0</v>
      </c>
      <c r="O480">
        <f t="shared" si="44"/>
        <v>0</v>
      </c>
      <c r="P480">
        <f t="shared" si="44"/>
        <v>0</v>
      </c>
      <c r="Q480">
        <f t="shared" si="44"/>
        <v>0</v>
      </c>
      <c r="R480">
        <f t="shared" si="44"/>
        <v>0</v>
      </c>
      <c r="S480">
        <f t="shared" si="44"/>
        <v>0</v>
      </c>
      <c r="T480">
        <f t="shared" si="44"/>
        <v>0</v>
      </c>
      <c r="U480">
        <f t="shared" si="44"/>
        <v>0</v>
      </c>
      <c r="V480">
        <f t="shared" si="44"/>
        <v>0</v>
      </c>
      <c r="W480">
        <f t="shared" si="44"/>
        <v>0</v>
      </c>
      <c r="X480">
        <f t="shared" si="44"/>
        <v>0</v>
      </c>
      <c r="Y480">
        <f t="shared" si="44"/>
        <v>0</v>
      </c>
      <c r="Z480">
        <f t="shared" si="44"/>
        <v>0</v>
      </c>
      <c r="AA480">
        <f t="shared" si="44"/>
        <v>0</v>
      </c>
      <c r="AB480">
        <f t="shared" si="42"/>
        <v>0</v>
      </c>
      <c r="AC480">
        <f t="shared" si="42"/>
        <v>0</v>
      </c>
      <c r="AD480">
        <f t="shared" si="42"/>
        <v>0</v>
      </c>
      <c r="AE480">
        <f t="shared" si="42"/>
        <v>0</v>
      </c>
    </row>
    <row r="481" spans="13:31" x14ac:dyDescent="0.25">
      <c r="M481">
        <f t="shared" si="44"/>
        <v>0</v>
      </c>
      <c r="N481">
        <f t="shared" si="44"/>
        <v>0</v>
      </c>
      <c r="O481">
        <f t="shared" si="44"/>
        <v>0</v>
      </c>
      <c r="P481">
        <f t="shared" si="44"/>
        <v>0</v>
      </c>
      <c r="Q481">
        <f t="shared" si="44"/>
        <v>0</v>
      </c>
      <c r="R481">
        <f t="shared" si="44"/>
        <v>0</v>
      </c>
      <c r="S481">
        <f t="shared" si="44"/>
        <v>0</v>
      </c>
      <c r="T481">
        <f t="shared" si="44"/>
        <v>0</v>
      </c>
      <c r="U481">
        <f t="shared" si="44"/>
        <v>0</v>
      </c>
      <c r="V481">
        <f t="shared" si="44"/>
        <v>0</v>
      </c>
      <c r="W481">
        <f t="shared" si="44"/>
        <v>0</v>
      </c>
      <c r="X481">
        <f t="shared" si="44"/>
        <v>0</v>
      </c>
      <c r="Y481">
        <f t="shared" si="44"/>
        <v>0</v>
      </c>
      <c r="Z481">
        <f t="shared" si="44"/>
        <v>0</v>
      </c>
      <c r="AA481">
        <f t="shared" si="44"/>
        <v>0</v>
      </c>
      <c r="AB481">
        <f t="shared" si="42"/>
        <v>0</v>
      </c>
      <c r="AC481">
        <f t="shared" si="42"/>
        <v>0</v>
      </c>
      <c r="AD481">
        <f t="shared" si="42"/>
        <v>0</v>
      </c>
      <c r="AE481">
        <f t="shared" si="42"/>
        <v>0</v>
      </c>
    </row>
    <row r="482" spans="13:31" x14ac:dyDescent="0.25">
      <c r="M482">
        <f t="shared" si="44"/>
        <v>0</v>
      </c>
      <c r="N482">
        <f t="shared" si="44"/>
        <v>0</v>
      </c>
      <c r="O482">
        <f t="shared" si="44"/>
        <v>0</v>
      </c>
      <c r="P482">
        <f t="shared" si="44"/>
        <v>0</v>
      </c>
      <c r="Q482">
        <f t="shared" si="44"/>
        <v>0</v>
      </c>
      <c r="R482">
        <f t="shared" si="44"/>
        <v>0</v>
      </c>
      <c r="S482">
        <f t="shared" si="44"/>
        <v>0</v>
      </c>
      <c r="T482">
        <f t="shared" si="44"/>
        <v>0</v>
      </c>
      <c r="U482">
        <f t="shared" si="44"/>
        <v>0</v>
      </c>
      <c r="V482">
        <f t="shared" si="44"/>
        <v>0</v>
      </c>
      <c r="W482">
        <f t="shared" si="44"/>
        <v>0</v>
      </c>
      <c r="X482">
        <f t="shared" si="44"/>
        <v>0</v>
      </c>
      <c r="Y482">
        <f t="shared" si="44"/>
        <v>0</v>
      </c>
      <c r="Z482">
        <f t="shared" si="44"/>
        <v>0</v>
      </c>
      <c r="AA482">
        <f t="shared" si="44"/>
        <v>0</v>
      </c>
      <c r="AB482">
        <f t="shared" si="42"/>
        <v>0</v>
      </c>
      <c r="AC482">
        <f t="shared" si="42"/>
        <v>0</v>
      </c>
      <c r="AD482">
        <f t="shared" si="42"/>
        <v>0</v>
      </c>
      <c r="AE482">
        <f t="shared" si="42"/>
        <v>0</v>
      </c>
    </row>
    <row r="483" spans="13:31" x14ac:dyDescent="0.25">
      <c r="M483">
        <f t="shared" si="44"/>
        <v>0</v>
      </c>
      <c r="N483">
        <f t="shared" si="44"/>
        <v>0</v>
      </c>
      <c r="O483">
        <f t="shared" si="44"/>
        <v>0</v>
      </c>
      <c r="P483">
        <f t="shared" si="44"/>
        <v>0</v>
      </c>
      <c r="Q483">
        <f t="shared" si="44"/>
        <v>0</v>
      </c>
      <c r="R483">
        <f t="shared" si="44"/>
        <v>0</v>
      </c>
      <c r="S483">
        <f t="shared" si="44"/>
        <v>0</v>
      </c>
      <c r="T483">
        <f t="shared" si="44"/>
        <v>0</v>
      </c>
      <c r="U483">
        <f t="shared" si="44"/>
        <v>0</v>
      </c>
      <c r="V483">
        <f t="shared" si="44"/>
        <v>0</v>
      </c>
      <c r="W483">
        <f t="shared" si="44"/>
        <v>0</v>
      </c>
      <c r="X483">
        <f t="shared" si="44"/>
        <v>0</v>
      </c>
      <c r="Y483">
        <f t="shared" si="44"/>
        <v>0</v>
      </c>
      <c r="Z483">
        <f t="shared" si="44"/>
        <v>0</v>
      </c>
      <c r="AA483">
        <f t="shared" si="44"/>
        <v>0</v>
      </c>
      <c r="AB483">
        <f t="shared" si="42"/>
        <v>0</v>
      </c>
      <c r="AC483">
        <f t="shared" si="42"/>
        <v>0</v>
      </c>
      <c r="AD483">
        <f t="shared" si="42"/>
        <v>0</v>
      </c>
      <c r="AE483">
        <f t="shared" si="42"/>
        <v>0</v>
      </c>
    </row>
    <row r="484" spans="13:31" x14ac:dyDescent="0.25">
      <c r="M484">
        <f t="shared" si="44"/>
        <v>0</v>
      </c>
      <c r="N484">
        <f t="shared" si="44"/>
        <v>0</v>
      </c>
      <c r="O484">
        <f t="shared" si="44"/>
        <v>0</v>
      </c>
      <c r="P484">
        <f t="shared" si="44"/>
        <v>0</v>
      </c>
      <c r="Q484">
        <f t="shared" si="44"/>
        <v>0</v>
      </c>
      <c r="R484">
        <f t="shared" si="44"/>
        <v>0</v>
      </c>
      <c r="S484">
        <f t="shared" si="44"/>
        <v>0</v>
      </c>
      <c r="T484">
        <f t="shared" si="44"/>
        <v>0</v>
      </c>
      <c r="U484">
        <f t="shared" si="44"/>
        <v>0</v>
      </c>
      <c r="V484">
        <f t="shared" si="44"/>
        <v>0</v>
      </c>
      <c r="W484">
        <f t="shared" si="44"/>
        <v>0</v>
      </c>
      <c r="X484">
        <f t="shared" si="44"/>
        <v>0</v>
      </c>
      <c r="Y484">
        <f t="shared" si="44"/>
        <v>0</v>
      </c>
      <c r="Z484">
        <f t="shared" si="44"/>
        <v>0</v>
      </c>
      <c r="AA484">
        <f t="shared" si="44"/>
        <v>0</v>
      </c>
      <c r="AB484">
        <f t="shared" si="42"/>
        <v>0</v>
      </c>
      <c r="AC484">
        <f t="shared" si="42"/>
        <v>0</v>
      </c>
      <c r="AD484">
        <f t="shared" si="42"/>
        <v>0</v>
      </c>
      <c r="AE484">
        <f t="shared" si="42"/>
        <v>0</v>
      </c>
    </row>
    <row r="485" spans="13:31" x14ac:dyDescent="0.25">
      <c r="M485">
        <f t="shared" si="44"/>
        <v>0</v>
      </c>
      <c r="N485">
        <f t="shared" si="44"/>
        <v>0</v>
      </c>
      <c r="O485">
        <f t="shared" si="44"/>
        <v>0</v>
      </c>
      <c r="P485">
        <f t="shared" si="44"/>
        <v>0</v>
      </c>
      <c r="Q485">
        <f t="shared" si="44"/>
        <v>0</v>
      </c>
      <c r="R485">
        <f t="shared" si="44"/>
        <v>0</v>
      </c>
      <c r="S485">
        <f t="shared" si="44"/>
        <v>0</v>
      </c>
      <c r="T485">
        <f t="shared" si="44"/>
        <v>0</v>
      </c>
      <c r="U485">
        <f t="shared" si="44"/>
        <v>0</v>
      </c>
      <c r="V485">
        <f t="shared" si="44"/>
        <v>0</v>
      </c>
      <c r="W485">
        <f t="shared" si="44"/>
        <v>0</v>
      </c>
      <c r="X485">
        <f t="shared" si="44"/>
        <v>0</v>
      </c>
      <c r="Y485">
        <f t="shared" si="44"/>
        <v>0</v>
      </c>
      <c r="Z485">
        <f t="shared" si="44"/>
        <v>0</v>
      </c>
      <c r="AA485">
        <f t="shared" si="44"/>
        <v>0</v>
      </c>
      <c r="AB485">
        <f t="shared" si="42"/>
        <v>0</v>
      </c>
      <c r="AC485">
        <f t="shared" si="42"/>
        <v>0</v>
      </c>
      <c r="AD485">
        <f t="shared" si="42"/>
        <v>0</v>
      </c>
      <c r="AE485">
        <f t="shared" si="42"/>
        <v>0</v>
      </c>
    </row>
    <row r="486" spans="13:31" x14ac:dyDescent="0.25">
      <c r="M486">
        <f t="shared" si="44"/>
        <v>0</v>
      </c>
      <c r="N486">
        <f t="shared" si="44"/>
        <v>0</v>
      </c>
      <c r="O486">
        <f t="shared" si="44"/>
        <v>0</v>
      </c>
      <c r="P486">
        <f t="shared" si="44"/>
        <v>0</v>
      </c>
      <c r="Q486">
        <f t="shared" si="44"/>
        <v>0</v>
      </c>
      <c r="R486">
        <f t="shared" si="44"/>
        <v>0</v>
      </c>
      <c r="S486">
        <f t="shared" si="44"/>
        <v>0</v>
      </c>
      <c r="T486">
        <f t="shared" si="44"/>
        <v>0</v>
      </c>
      <c r="U486">
        <f t="shared" si="44"/>
        <v>0</v>
      </c>
      <c r="V486">
        <f t="shared" si="44"/>
        <v>0</v>
      </c>
      <c r="W486">
        <f t="shared" si="44"/>
        <v>0</v>
      </c>
      <c r="X486">
        <f t="shared" si="44"/>
        <v>0</v>
      </c>
      <c r="Y486">
        <f t="shared" si="44"/>
        <v>0</v>
      </c>
      <c r="Z486">
        <f t="shared" si="44"/>
        <v>0</v>
      </c>
      <c r="AA486">
        <f t="shared" si="44"/>
        <v>0</v>
      </c>
      <c r="AB486">
        <f t="shared" si="42"/>
        <v>0</v>
      </c>
      <c r="AC486">
        <f t="shared" si="42"/>
        <v>0</v>
      </c>
      <c r="AD486">
        <f t="shared" si="42"/>
        <v>0</v>
      </c>
      <c r="AE486">
        <f t="shared" si="42"/>
        <v>0</v>
      </c>
    </row>
    <row r="487" spans="13:31" x14ac:dyDescent="0.25">
      <c r="M487">
        <f t="shared" si="44"/>
        <v>0</v>
      </c>
      <c r="N487">
        <f t="shared" si="44"/>
        <v>0</v>
      </c>
      <c r="O487">
        <f t="shared" si="44"/>
        <v>0</v>
      </c>
      <c r="P487">
        <f t="shared" si="44"/>
        <v>0</v>
      </c>
      <c r="Q487">
        <f t="shared" si="44"/>
        <v>0</v>
      </c>
      <c r="R487">
        <f t="shared" si="44"/>
        <v>0</v>
      </c>
      <c r="S487">
        <f t="shared" si="44"/>
        <v>0</v>
      </c>
      <c r="T487">
        <f t="shared" si="44"/>
        <v>0</v>
      </c>
      <c r="U487">
        <f t="shared" si="44"/>
        <v>0</v>
      </c>
      <c r="V487">
        <f t="shared" si="44"/>
        <v>0</v>
      </c>
      <c r="W487">
        <f t="shared" si="44"/>
        <v>0</v>
      </c>
      <c r="X487">
        <f t="shared" si="44"/>
        <v>0</v>
      </c>
      <c r="Y487">
        <f t="shared" si="44"/>
        <v>0</v>
      </c>
      <c r="Z487">
        <f t="shared" si="44"/>
        <v>0</v>
      </c>
      <c r="AA487">
        <f t="shared" si="44"/>
        <v>0</v>
      </c>
      <c r="AB487">
        <f t="shared" si="42"/>
        <v>0</v>
      </c>
      <c r="AC487">
        <f t="shared" si="42"/>
        <v>0</v>
      </c>
      <c r="AD487">
        <f t="shared" si="42"/>
        <v>0</v>
      </c>
      <c r="AE487">
        <f t="shared" si="42"/>
        <v>0</v>
      </c>
    </row>
    <row r="488" spans="13:31" x14ac:dyDescent="0.25">
      <c r="M488">
        <f t="shared" si="44"/>
        <v>0</v>
      </c>
      <c r="N488">
        <f t="shared" si="44"/>
        <v>0</v>
      </c>
      <c r="O488">
        <f t="shared" si="44"/>
        <v>0</v>
      </c>
      <c r="P488">
        <f t="shared" si="44"/>
        <v>0</v>
      </c>
      <c r="Q488">
        <f t="shared" si="44"/>
        <v>0</v>
      </c>
      <c r="R488">
        <f t="shared" si="44"/>
        <v>0</v>
      </c>
      <c r="S488">
        <f t="shared" si="44"/>
        <v>0</v>
      </c>
      <c r="T488">
        <f t="shared" si="44"/>
        <v>0</v>
      </c>
      <c r="U488">
        <f t="shared" si="44"/>
        <v>0</v>
      </c>
      <c r="V488">
        <f t="shared" si="44"/>
        <v>0</v>
      </c>
      <c r="W488">
        <f t="shared" si="44"/>
        <v>0</v>
      </c>
      <c r="X488">
        <f t="shared" si="44"/>
        <v>0</v>
      </c>
      <c r="Y488">
        <f t="shared" si="44"/>
        <v>0</v>
      </c>
      <c r="Z488">
        <f t="shared" si="44"/>
        <v>0</v>
      </c>
      <c r="AA488">
        <f t="shared" si="44"/>
        <v>0</v>
      </c>
      <c r="AB488">
        <f t="shared" si="42"/>
        <v>0</v>
      </c>
      <c r="AC488">
        <f t="shared" si="42"/>
        <v>0</v>
      </c>
      <c r="AD488">
        <f t="shared" si="42"/>
        <v>0</v>
      </c>
      <c r="AE488">
        <f t="shared" si="42"/>
        <v>0</v>
      </c>
    </row>
    <row r="489" spans="13:31" x14ac:dyDescent="0.25">
      <c r="M489">
        <f t="shared" si="44"/>
        <v>0</v>
      </c>
      <c r="N489">
        <f t="shared" si="44"/>
        <v>0</v>
      </c>
      <c r="O489">
        <f t="shared" si="44"/>
        <v>0</v>
      </c>
      <c r="P489">
        <f t="shared" si="44"/>
        <v>0</v>
      </c>
      <c r="Q489">
        <f t="shared" si="44"/>
        <v>0</v>
      </c>
      <c r="R489">
        <f t="shared" si="44"/>
        <v>0</v>
      </c>
      <c r="S489">
        <f t="shared" si="44"/>
        <v>0</v>
      </c>
      <c r="T489">
        <f t="shared" si="44"/>
        <v>0</v>
      </c>
      <c r="U489">
        <f t="shared" si="44"/>
        <v>0</v>
      </c>
      <c r="V489">
        <f t="shared" si="44"/>
        <v>0</v>
      </c>
      <c r="W489">
        <f t="shared" si="44"/>
        <v>0</v>
      </c>
      <c r="X489">
        <f t="shared" si="44"/>
        <v>0</v>
      </c>
      <c r="Y489">
        <f t="shared" si="44"/>
        <v>0</v>
      </c>
      <c r="Z489">
        <f t="shared" si="44"/>
        <v>0</v>
      </c>
      <c r="AA489">
        <f t="shared" si="44"/>
        <v>0</v>
      </c>
      <c r="AB489">
        <f t="shared" si="42"/>
        <v>0</v>
      </c>
      <c r="AC489">
        <f t="shared" si="42"/>
        <v>0</v>
      </c>
      <c r="AD489">
        <f t="shared" si="42"/>
        <v>0</v>
      </c>
      <c r="AE489">
        <f t="shared" si="42"/>
        <v>0</v>
      </c>
    </row>
    <row r="490" spans="13:31" x14ac:dyDescent="0.25">
      <c r="M490">
        <f t="shared" si="44"/>
        <v>0</v>
      </c>
      <c r="N490">
        <f t="shared" si="44"/>
        <v>0</v>
      </c>
      <c r="O490">
        <f t="shared" si="44"/>
        <v>0</v>
      </c>
      <c r="P490">
        <f t="shared" si="44"/>
        <v>0</v>
      </c>
      <c r="Q490">
        <f t="shared" si="44"/>
        <v>0</v>
      </c>
      <c r="R490">
        <f t="shared" si="44"/>
        <v>0</v>
      </c>
      <c r="S490">
        <f t="shared" si="44"/>
        <v>0</v>
      </c>
      <c r="T490">
        <f t="shared" si="44"/>
        <v>0</v>
      </c>
      <c r="U490">
        <f t="shared" si="44"/>
        <v>0</v>
      </c>
      <c r="V490">
        <f t="shared" si="44"/>
        <v>0</v>
      </c>
      <c r="W490">
        <f t="shared" si="44"/>
        <v>0</v>
      </c>
      <c r="X490">
        <f t="shared" si="44"/>
        <v>0</v>
      </c>
      <c r="Y490">
        <f t="shared" si="44"/>
        <v>0</v>
      </c>
      <c r="Z490">
        <f t="shared" si="44"/>
        <v>0</v>
      </c>
      <c r="AA490">
        <f t="shared" si="44"/>
        <v>0</v>
      </c>
      <c r="AB490">
        <f t="shared" si="42"/>
        <v>0</v>
      </c>
      <c r="AC490">
        <f t="shared" si="42"/>
        <v>0</v>
      </c>
      <c r="AD490">
        <f t="shared" si="42"/>
        <v>0</v>
      </c>
      <c r="AE490">
        <f t="shared" si="42"/>
        <v>0</v>
      </c>
    </row>
    <row r="491" spans="13:31" x14ac:dyDescent="0.25">
      <c r="M491">
        <f t="shared" si="44"/>
        <v>0</v>
      </c>
      <c r="N491">
        <f t="shared" si="44"/>
        <v>0</v>
      </c>
      <c r="O491">
        <f t="shared" si="44"/>
        <v>0</v>
      </c>
      <c r="P491">
        <f t="shared" si="44"/>
        <v>0</v>
      </c>
      <c r="Q491">
        <f t="shared" si="44"/>
        <v>0</v>
      </c>
      <c r="R491">
        <f t="shared" si="44"/>
        <v>0</v>
      </c>
      <c r="S491">
        <f t="shared" si="44"/>
        <v>0</v>
      </c>
      <c r="T491">
        <f t="shared" si="44"/>
        <v>0</v>
      </c>
      <c r="U491">
        <f t="shared" si="44"/>
        <v>0</v>
      </c>
      <c r="V491">
        <f t="shared" si="44"/>
        <v>0</v>
      </c>
      <c r="W491">
        <f t="shared" si="44"/>
        <v>0</v>
      </c>
      <c r="X491">
        <f t="shared" si="44"/>
        <v>0</v>
      </c>
      <c r="Y491">
        <f t="shared" si="44"/>
        <v>0</v>
      </c>
      <c r="Z491">
        <f t="shared" si="44"/>
        <v>0</v>
      </c>
      <c r="AA491">
        <f t="shared" si="44"/>
        <v>0</v>
      </c>
      <c r="AB491">
        <f t="shared" si="42"/>
        <v>0</v>
      </c>
      <c r="AC491">
        <f t="shared" si="42"/>
        <v>0</v>
      </c>
      <c r="AD491">
        <f t="shared" si="42"/>
        <v>0</v>
      </c>
      <c r="AE491">
        <f t="shared" si="42"/>
        <v>0</v>
      </c>
    </row>
    <row r="492" spans="13:31" x14ac:dyDescent="0.25">
      <c r="M492">
        <f t="shared" ref="M492:AA508" si="45">IF($D492=M$1,$E492,0)</f>
        <v>0</v>
      </c>
      <c r="N492">
        <f t="shared" si="45"/>
        <v>0</v>
      </c>
      <c r="O492">
        <f t="shared" si="45"/>
        <v>0</v>
      </c>
      <c r="P492">
        <f t="shared" si="45"/>
        <v>0</v>
      </c>
      <c r="Q492">
        <f t="shared" si="45"/>
        <v>0</v>
      </c>
      <c r="R492">
        <f t="shared" si="45"/>
        <v>0</v>
      </c>
      <c r="S492">
        <f t="shared" si="45"/>
        <v>0</v>
      </c>
      <c r="T492">
        <f t="shared" si="45"/>
        <v>0</v>
      </c>
      <c r="U492">
        <f t="shared" si="45"/>
        <v>0</v>
      </c>
      <c r="V492">
        <f t="shared" si="45"/>
        <v>0</v>
      </c>
      <c r="W492">
        <f t="shared" si="45"/>
        <v>0</v>
      </c>
      <c r="X492">
        <f t="shared" si="45"/>
        <v>0</v>
      </c>
      <c r="Y492">
        <f t="shared" si="45"/>
        <v>0</v>
      </c>
      <c r="Z492">
        <f t="shared" si="45"/>
        <v>0</v>
      </c>
      <c r="AA492">
        <f t="shared" si="45"/>
        <v>0</v>
      </c>
      <c r="AB492">
        <f t="shared" si="42"/>
        <v>0</v>
      </c>
      <c r="AC492">
        <f t="shared" si="42"/>
        <v>0</v>
      </c>
      <c r="AD492">
        <f t="shared" si="42"/>
        <v>0</v>
      </c>
      <c r="AE492">
        <f t="shared" si="42"/>
        <v>0</v>
      </c>
    </row>
    <row r="493" spans="13:31" x14ac:dyDescent="0.25">
      <c r="M493">
        <f t="shared" si="45"/>
        <v>0</v>
      </c>
      <c r="N493">
        <f t="shared" si="45"/>
        <v>0</v>
      </c>
      <c r="O493">
        <f t="shared" si="45"/>
        <v>0</v>
      </c>
      <c r="P493">
        <f t="shared" si="45"/>
        <v>0</v>
      </c>
      <c r="Q493">
        <f t="shared" si="45"/>
        <v>0</v>
      </c>
      <c r="R493">
        <f t="shared" si="45"/>
        <v>0</v>
      </c>
      <c r="S493">
        <f t="shared" si="45"/>
        <v>0</v>
      </c>
      <c r="T493">
        <f t="shared" si="45"/>
        <v>0</v>
      </c>
      <c r="U493">
        <f t="shared" si="45"/>
        <v>0</v>
      </c>
      <c r="V493">
        <f t="shared" si="45"/>
        <v>0</v>
      </c>
      <c r="W493">
        <f t="shared" si="45"/>
        <v>0</v>
      </c>
      <c r="X493">
        <f t="shared" si="45"/>
        <v>0</v>
      </c>
      <c r="Y493">
        <f t="shared" si="45"/>
        <v>0</v>
      </c>
      <c r="Z493">
        <f t="shared" si="45"/>
        <v>0</v>
      </c>
      <c r="AA493">
        <f t="shared" si="45"/>
        <v>0</v>
      </c>
      <c r="AB493">
        <f t="shared" si="42"/>
        <v>0</v>
      </c>
      <c r="AC493">
        <f t="shared" si="42"/>
        <v>0</v>
      </c>
      <c r="AD493">
        <f t="shared" si="42"/>
        <v>0</v>
      </c>
      <c r="AE493">
        <f t="shared" si="42"/>
        <v>0</v>
      </c>
    </row>
    <row r="494" spans="13:31" x14ac:dyDescent="0.25">
      <c r="M494">
        <f t="shared" si="45"/>
        <v>0</v>
      </c>
      <c r="N494">
        <f t="shared" si="45"/>
        <v>0</v>
      </c>
      <c r="O494">
        <f t="shared" si="45"/>
        <v>0</v>
      </c>
      <c r="P494">
        <f t="shared" si="45"/>
        <v>0</v>
      </c>
      <c r="Q494">
        <f t="shared" si="45"/>
        <v>0</v>
      </c>
      <c r="R494">
        <f t="shared" si="45"/>
        <v>0</v>
      </c>
      <c r="S494">
        <f t="shared" si="45"/>
        <v>0</v>
      </c>
      <c r="T494">
        <f t="shared" si="45"/>
        <v>0</v>
      </c>
      <c r="U494">
        <f t="shared" si="45"/>
        <v>0</v>
      </c>
      <c r="V494">
        <f t="shared" si="45"/>
        <v>0</v>
      </c>
      <c r="W494">
        <f t="shared" si="45"/>
        <v>0</v>
      </c>
      <c r="X494">
        <f t="shared" si="45"/>
        <v>0</v>
      </c>
      <c r="Y494">
        <f t="shared" si="45"/>
        <v>0</v>
      </c>
      <c r="Z494">
        <f t="shared" si="45"/>
        <v>0</v>
      </c>
      <c r="AA494">
        <f t="shared" si="45"/>
        <v>0</v>
      </c>
      <c r="AB494">
        <f t="shared" si="42"/>
        <v>0</v>
      </c>
      <c r="AC494">
        <f t="shared" si="42"/>
        <v>0</v>
      </c>
      <c r="AD494">
        <f t="shared" si="42"/>
        <v>0</v>
      </c>
      <c r="AE494">
        <f t="shared" si="42"/>
        <v>0</v>
      </c>
    </row>
    <row r="495" spans="13:31" x14ac:dyDescent="0.25">
      <c r="M495">
        <f t="shared" si="45"/>
        <v>0</v>
      </c>
      <c r="N495">
        <f t="shared" si="45"/>
        <v>0</v>
      </c>
      <c r="O495">
        <f t="shared" si="45"/>
        <v>0</v>
      </c>
      <c r="P495">
        <f t="shared" si="45"/>
        <v>0</v>
      </c>
      <c r="Q495">
        <f t="shared" si="45"/>
        <v>0</v>
      </c>
      <c r="R495">
        <f t="shared" si="45"/>
        <v>0</v>
      </c>
      <c r="S495">
        <f t="shared" si="45"/>
        <v>0</v>
      </c>
      <c r="T495">
        <f t="shared" si="45"/>
        <v>0</v>
      </c>
      <c r="U495">
        <f t="shared" si="45"/>
        <v>0</v>
      </c>
      <c r="V495">
        <f t="shared" si="45"/>
        <v>0</v>
      </c>
      <c r="W495">
        <f t="shared" si="45"/>
        <v>0</v>
      </c>
      <c r="X495">
        <f t="shared" si="45"/>
        <v>0</v>
      </c>
      <c r="Y495">
        <f t="shared" si="45"/>
        <v>0</v>
      </c>
      <c r="Z495">
        <f t="shared" si="45"/>
        <v>0</v>
      </c>
      <c r="AA495">
        <f t="shared" si="45"/>
        <v>0</v>
      </c>
      <c r="AB495">
        <f t="shared" si="42"/>
        <v>0</v>
      </c>
      <c r="AC495">
        <f t="shared" si="42"/>
        <v>0</v>
      </c>
      <c r="AD495">
        <f t="shared" si="42"/>
        <v>0</v>
      </c>
      <c r="AE495">
        <f t="shared" si="42"/>
        <v>0</v>
      </c>
    </row>
    <row r="496" spans="13:31" x14ac:dyDescent="0.25">
      <c r="M496">
        <f t="shared" si="45"/>
        <v>0</v>
      </c>
      <c r="N496">
        <f t="shared" si="45"/>
        <v>0</v>
      </c>
      <c r="O496">
        <f t="shared" si="45"/>
        <v>0</v>
      </c>
      <c r="P496">
        <f t="shared" si="45"/>
        <v>0</v>
      </c>
      <c r="Q496">
        <f t="shared" si="45"/>
        <v>0</v>
      </c>
      <c r="R496">
        <f t="shared" si="45"/>
        <v>0</v>
      </c>
      <c r="S496">
        <f t="shared" si="45"/>
        <v>0</v>
      </c>
      <c r="T496">
        <f t="shared" si="45"/>
        <v>0</v>
      </c>
      <c r="U496">
        <f t="shared" si="45"/>
        <v>0</v>
      </c>
      <c r="V496">
        <f t="shared" si="45"/>
        <v>0</v>
      </c>
      <c r="W496">
        <f t="shared" si="45"/>
        <v>0</v>
      </c>
      <c r="X496">
        <f t="shared" si="45"/>
        <v>0</v>
      </c>
      <c r="Y496">
        <f t="shared" si="45"/>
        <v>0</v>
      </c>
      <c r="Z496">
        <f t="shared" si="45"/>
        <v>0</v>
      </c>
      <c r="AA496">
        <f t="shared" si="45"/>
        <v>0</v>
      </c>
      <c r="AB496">
        <f t="shared" si="42"/>
        <v>0</v>
      </c>
      <c r="AC496">
        <f t="shared" si="42"/>
        <v>0</v>
      </c>
      <c r="AD496">
        <f t="shared" si="42"/>
        <v>0</v>
      </c>
      <c r="AE496">
        <f t="shared" si="42"/>
        <v>0</v>
      </c>
    </row>
    <row r="497" spans="13:31" x14ac:dyDescent="0.25">
      <c r="M497">
        <f t="shared" si="45"/>
        <v>0</v>
      </c>
      <c r="N497">
        <f t="shared" si="45"/>
        <v>0</v>
      </c>
      <c r="O497">
        <f t="shared" si="45"/>
        <v>0</v>
      </c>
      <c r="P497">
        <f t="shared" si="45"/>
        <v>0</v>
      </c>
      <c r="Q497">
        <f t="shared" si="45"/>
        <v>0</v>
      </c>
      <c r="R497">
        <f t="shared" si="45"/>
        <v>0</v>
      </c>
      <c r="S497">
        <f t="shared" si="45"/>
        <v>0</v>
      </c>
      <c r="T497">
        <f t="shared" si="45"/>
        <v>0</v>
      </c>
      <c r="U497">
        <f t="shared" si="45"/>
        <v>0</v>
      </c>
      <c r="V497">
        <f t="shared" si="45"/>
        <v>0</v>
      </c>
      <c r="W497">
        <f t="shared" si="45"/>
        <v>0</v>
      </c>
      <c r="X497">
        <f t="shared" si="45"/>
        <v>0</v>
      </c>
      <c r="Y497">
        <f t="shared" si="45"/>
        <v>0</v>
      </c>
      <c r="Z497">
        <f t="shared" si="45"/>
        <v>0</v>
      </c>
      <c r="AA497">
        <f t="shared" si="45"/>
        <v>0</v>
      </c>
      <c r="AB497">
        <f t="shared" si="42"/>
        <v>0</v>
      </c>
      <c r="AC497">
        <f t="shared" si="42"/>
        <v>0</v>
      </c>
      <c r="AD497">
        <f t="shared" si="42"/>
        <v>0</v>
      </c>
      <c r="AE497">
        <f t="shared" si="42"/>
        <v>0</v>
      </c>
    </row>
    <row r="498" spans="13:31" x14ac:dyDescent="0.25">
      <c r="M498">
        <f t="shared" si="45"/>
        <v>0</v>
      </c>
      <c r="N498">
        <f t="shared" si="45"/>
        <v>0</v>
      </c>
      <c r="O498">
        <f t="shared" si="45"/>
        <v>0</v>
      </c>
      <c r="P498">
        <f t="shared" si="45"/>
        <v>0</v>
      </c>
      <c r="Q498">
        <f t="shared" si="45"/>
        <v>0</v>
      </c>
      <c r="R498">
        <f t="shared" si="45"/>
        <v>0</v>
      </c>
      <c r="S498">
        <f t="shared" si="45"/>
        <v>0</v>
      </c>
      <c r="T498">
        <f t="shared" si="45"/>
        <v>0</v>
      </c>
      <c r="U498">
        <f t="shared" si="45"/>
        <v>0</v>
      </c>
      <c r="V498">
        <f t="shared" si="45"/>
        <v>0</v>
      </c>
      <c r="W498">
        <f t="shared" si="45"/>
        <v>0</v>
      </c>
      <c r="X498">
        <f t="shared" si="45"/>
        <v>0</v>
      </c>
      <c r="Y498">
        <f t="shared" si="45"/>
        <v>0</v>
      </c>
      <c r="Z498">
        <f t="shared" si="45"/>
        <v>0</v>
      </c>
      <c r="AA498">
        <f t="shared" si="45"/>
        <v>0</v>
      </c>
      <c r="AB498">
        <f t="shared" si="42"/>
        <v>0</v>
      </c>
      <c r="AC498">
        <f t="shared" si="42"/>
        <v>0</v>
      </c>
      <c r="AD498">
        <f t="shared" si="42"/>
        <v>0</v>
      </c>
      <c r="AE498">
        <f t="shared" si="42"/>
        <v>0</v>
      </c>
    </row>
    <row r="499" spans="13:31" x14ac:dyDescent="0.25">
      <c r="M499">
        <f t="shared" si="45"/>
        <v>0</v>
      </c>
      <c r="N499">
        <f t="shared" si="45"/>
        <v>0</v>
      </c>
      <c r="O499">
        <f t="shared" si="45"/>
        <v>0</v>
      </c>
      <c r="P499">
        <f t="shared" si="45"/>
        <v>0</v>
      </c>
      <c r="Q499">
        <f t="shared" si="45"/>
        <v>0</v>
      </c>
      <c r="R499">
        <f t="shared" si="45"/>
        <v>0</v>
      </c>
      <c r="S499">
        <f t="shared" si="45"/>
        <v>0</v>
      </c>
      <c r="T499">
        <f t="shared" si="45"/>
        <v>0</v>
      </c>
      <c r="U499">
        <f t="shared" si="45"/>
        <v>0</v>
      </c>
      <c r="V499">
        <f t="shared" si="45"/>
        <v>0</v>
      </c>
      <c r="W499">
        <f t="shared" si="45"/>
        <v>0</v>
      </c>
      <c r="X499">
        <f t="shared" si="45"/>
        <v>0</v>
      </c>
      <c r="Y499">
        <f t="shared" si="45"/>
        <v>0</v>
      </c>
      <c r="Z499">
        <f t="shared" si="45"/>
        <v>0</v>
      </c>
      <c r="AA499">
        <f t="shared" si="45"/>
        <v>0</v>
      </c>
      <c r="AB499">
        <f t="shared" si="42"/>
        <v>0</v>
      </c>
      <c r="AC499">
        <f t="shared" si="42"/>
        <v>0</v>
      </c>
      <c r="AD499">
        <f t="shared" si="42"/>
        <v>0</v>
      </c>
      <c r="AE499">
        <f t="shared" si="42"/>
        <v>0</v>
      </c>
    </row>
    <row r="500" spans="13:31" x14ac:dyDescent="0.25">
      <c r="M500">
        <f t="shared" si="45"/>
        <v>0</v>
      </c>
      <c r="N500">
        <f t="shared" si="45"/>
        <v>0</v>
      </c>
      <c r="O500">
        <f t="shared" si="45"/>
        <v>0</v>
      </c>
      <c r="P500">
        <f t="shared" si="45"/>
        <v>0</v>
      </c>
      <c r="Q500">
        <f t="shared" si="45"/>
        <v>0</v>
      </c>
      <c r="R500">
        <f t="shared" si="45"/>
        <v>0</v>
      </c>
      <c r="S500">
        <f t="shared" si="45"/>
        <v>0</v>
      </c>
      <c r="T500">
        <f t="shared" si="45"/>
        <v>0</v>
      </c>
      <c r="U500">
        <f t="shared" si="45"/>
        <v>0</v>
      </c>
      <c r="V500">
        <f t="shared" si="45"/>
        <v>0</v>
      </c>
      <c r="W500">
        <f t="shared" si="45"/>
        <v>0</v>
      </c>
      <c r="X500">
        <f t="shared" si="45"/>
        <v>0</v>
      </c>
      <c r="Y500">
        <f t="shared" si="45"/>
        <v>0</v>
      </c>
      <c r="Z500">
        <f t="shared" si="45"/>
        <v>0</v>
      </c>
      <c r="AA500">
        <f t="shared" si="45"/>
        <v>0</v>
      </c>
      <c r="AB500">
        <f t="shared" si="42"/>
        <v>0</v>
      </c>
      <c r="AC500">
        <f t="shared" si="42"/>
        <v>0</v>
      </c>
      <c r="AD500">
        <f t="shared" si="42"/>
        <v>0</v>
      </c>
      <c r="AE500">
        <f t="shared" si="42"/>
        <v>0</v>
      </c>
    </row>
    <row r="501" spans="13:31" x14ac:dyDescent="0.25">
      <c r="M501">
        <f t="shared" si="45"/>
        <v>0</v>
      </c>
      <c r="N501">
        <f t="shared" si="45"/>
        <v>0</v>
      </c>
      <c r="O501">
        <f t="shared" si="45"/>
        <v>0</v>
      </c>
      <c r="P501">
        <f t="shared" si="45"/>
        <v>0</v>
      </c>
      <c r="Q501">
        <f t="shared" si="45"/>
        <v>0</v>
      </c>
      <c r="R501">
        <f t="shared" si="45"/>
        <v>0</v>
      </c>
      <c r="S501">
        <f t="shared" si="45"/>
        <v>0</v>
      </c>
      <c r="T501">
        <f t="shared" si="45"/>
        <v>0</v>
      </c>
      <c r="U501">
        <f t="shared" si="45"/>
        <v>0</v>
      </c>
      <c r="V501">
        <f t="shared" si="45"/>
        <v>0</v>
      </c>
      <c r="W501">
        <f t="shared" si="45"/>
        <v>0</v>
      </c>
      <c r="X501">
        <f t="shared" si="45"/>
        <v>0</v>
      </c>
      <c r="Y501">
        <f t="shared" si="45"/>
        <v>0</v>
      </c>
      <c r="Z501">
        <f t="shared" si="45"/>
        <v>0</v>
      </c>
      <c r="AA501">
        <f t="shared" si="45"/>
        <v>0</v>
      </c>
      <c r="AB501">
        <f t="shared" si="42"/>
        <v>0</v>
      </c>
      <c r="AC501">
        <f t="shared" si="42"/>
        <v>0</v>
      </c>
      <c r="AD501">
        <f t="shared" si="42"/>
        <v>0</v>
      </c>
      <c r="AE501">
        <f t="shared" si="42"/>
        <v>0</v>
      </c>
    </row>
    <row r="502" spans="13:31" x14ac:dyDescent="0.25">
      <c r="M502">
        <f t="shared" si="45"/>
        <v>0</v>
      </c>
      <c r="N502">
        <f t="shared" si="45"/>
        <v>0</v>
      </c>
      <c r="O502">
        <f t="shared" si="45"/>
        <v>0</v>
      </c>
      <c r="P502">
        <f t="shared" si="45"/>
        <v>0</v>
      </c>
      <c r="Q502">
        <f t="shared" si="45"/>
        <v>0</v>
      </c>
      <c r="R502">
        <f t="shared" si="45"/>
        <v>0</v>
      </c>
      <c r="S502">
        <f t="shared" si="45"/>
        <v>0</v>
      </c>
      <c r="T502">
        <f t="shared" si="45"/>
        <v>0</v>
      </c>
      <c r="U502">
        <f t="shared" si="45"/>
        <v>0</v>
      </c>
      <c r="V502">
        <f t="shared" si="45"/>
        <v>0</v>
      </c>
      <c r="W502">
        <f t="shared" si="45"/>
        <v>0</v>
      </c>
      <c r="X502">
        <f t="shared" si="45"/>
        <v>0</v>
      </c>
      <c r="Y502">
        <f t="shared" si="45"/>
        <v>0</v>
      </c>
      <c r="Z502">
        <f t="shared" si="45"/>
        <v>0</v>
      </c>
      <c r="AA502">
        <f t="shared" si="45"/>
        <v>0</v>
      </c>
      <c r="AB502">
        <f t="shared" si="42"/>
        <v>0</v>
      </c>
      <c r="AC502">
        <f t="shared" si="42"/>
        <v>0</v>
      </c>
      <c r="AD502">
        <f t="shared" si="42"/>
        <v>0</v>
      </c>
      <c r="AE502">
        <f t="shared" si="42"/>
        <v>0</v>
      </c>
    </row>
    <row r="503" spans="13:31" x14ac:dyDescent="0.25">
      <c r="M503">
        <f t="shared" si="45"/>
        <v>0</v>
      </c>
      <c r="N503">
        <f t="shared" si="45"/>
        <v>0</v>
      </c>
      <c r="O503">
        <f t="shared" si="45"/>
        <v>0</v>
      </c>
      <c r="P503">
        <f t="shared" si="45"/>
        <v>0</v>
      </c>
      <c r="Q503">
        <f t="shared" si="45"/>
        <v>0</v>
      </c>
      <c r="R503">
        <f t="shared" si="45"/>
        <v>0</v>
      </c>
      <c r="S503">
        <f t="shared" si="45"/>
        <v>0</v>
      </c>
      <c r="T503">
        <f t="shared" si="45"/>
        <v>0</v>
      </c>
      <c r="U503">
        <f t="shared" si="45"/>
        <v>0</v>
      </c>
      <c r="V503">
        <f t="shared" si="45"/>
        <v>0</v>
      </c>
      <c r="W503">
        <f t="shared" si="45"/>
        <v>0</v>
      </c>
      <c r="X503">
        <f t="shared" si="45"/>
        <v>0</v>
      </c>
      <c r="Y503">
        <f t="shared" si="45"/>
        <v>0</v>
      </c>
      <c r="Z503">
        <f t="shared" si="45"/>
        <v>0</v>
      </c>
      <c r="AA503">
        <f t="shared" si="45"/>
        <v>0</v>
      </c>
      <c r="AB503">
        <f t="shared" si="42"/>
        <v>0</v>
      </c>
      <c r="AC503">
        <f t="shared" si="42"/>
        <v>0</v>
      </c>
      <c r="AD503">
        <f t="shared" si="42"/>
        <v>0</v>
      </c>
      <c r="AE503">
        <f t="shared" si="42"/>
        <v>0</v>
      </c>
    </row>
    <row r="504" spans="13:31" x14ac:dyDescent="0.25">
      <c r="M504">
        <f t="shared" si="45"/>
        <v>0</v>
      </c>
      <c r="N504">
        <f t="shared" si="45"/>
        <v>0</v>
      </c>
      <c r="O504">
        <f t="shared" si="45"/>
        <v>0</v>
      </c>
      <c r="P504">
        <f t="shared" si="45"/>
        <v>0</v>
      </c>
      <c r="Q504">
        <f t="shared" si="45"/>
        <v>0</v>
      </c>
      <c r="R504">
        <f t="shared" si="45"/>
        <v>0</v>
      </c>
      <c r="S504">
        <f t="shared" si="45"/>
        <v>0</v>
      </c>
      <c r="T504">
        <f t="shared" si="45"/>
        <v>0</v>
      </c>
      <c r="U504">
        <f t="shared" si="45"/>
        <v>0</v>
      </c>
      <c r="V504">
        <f t="shared" si="45"/>
        <v>0</v>
      </c>
      <c r="W504">
        <f t="shared" si="45"/>
        <v>0</v>
      </c>
      <c r="X504">
        <f t="shared" si="45"/>
        <v>0</v>
      </c>
      <c r="Y504">
        <f t="shared" si="45"/>
        <v>0</v>
      </c>
      <c r="Z504">
        <f t="shared" si="45"/>
        <v>0</v>
      </c>
      <c r="AA504">
        <f t="shared" si="45"/>
        <v>0</v>
      </c>
      <c r="AB504">
        <f t="shared" si="42"/>
        <v>0</v>
      </c>
      <c r="AC504">
        <f t="shared" si="42"/>
        <v>0</v>
      </c>
      <c r="AD504">
        <f t="shared" si="42"/>
        <v>0</v>
      </c>
      <c r="AE504">
        <f t="shared" si="42"/>
        <v>0</v>
      </c>
    </row>
    <row r="505" spans="13:31" x14ac:dyDescent="0.25">
      <c r="M505">
        <f t="shared" si="45"/>
        <v>0</v>
      </c>
      <c r="N505">
        <f t="shared" si="45"/>
        <v>0</v>
      </c>
      <c r="O505">
        <f t="shared" si="45"/>
        <v>0</v>
      </c>
      <c r="P505">
        <f t="shared" si="45"/>
        <v>0</v>
      </c>
      <c r="Q505">
        <f t="shared" si="45"/>
        <v>0</v>
      </c>
      <c r="R505">
        <f t="shared" si="45"/>
        <v>0</v>
      </c>
      <c r="S505">
        <f t="shared" si="45"/>
        <v>0</v>
      </c>
      <c r="T505">
        <f t="shared" si="45"/>
        <v>0</v>
      </c>
      <c r="U505">
        <f t="shared" si="45"/>
        <v>0</v>
      </c>
      <c r="V505">
        <f t="shared" si="45"/>
        <v>0</v>
      </c>
      <c r="W505">
        <f t="shared" si="45"/>
        <v>0</v>
      </c>
      <c r="X505">
        <f t="shared" si="45"/>
        <v>0</v>
      </c>
      <c r="Y505">
        <f t="shared" si="45"/>
        <v>0</v>
      </c>
      <c r="Z505">
        <f t="shared" si="45"/>
        <v>0</v>
      </c>
      <c r="AA505">
        <f t="shared" si="45"/>
        <v>0</v>
      </c>
      <c r="AB505">
        <f t="shared" si="42"/>
        <v>0</v>
      </c>
      <c r="AC505">
        <f t="shared" si="42"/>
        <v>0</v>
      </c>
      <c r="AD505">
        <f t="shared" si="42"/>
        <v>0</v>
      </c>
      <c r="AE505">
        <f t="shared" si="42"/>
        <v>0</v>
      </c>
    </row>
    <row r="506" spans="13:31" x14ac:dyDescent="0.25">
      <c r="M506">
        <f t="shared" si="45"/>
        <v>0</v>
      </c>
      <c r="N506">
        <f t="shared" si="45"/>
        <v>0</v>
      </c>
      <c r="O506">
        <f t="shared" si="45"/>
        <v>0</v>
      </c>
      <c r="P506">
        <f t="shared" si="45"/>
        <v>0</v>
      </c>
      <c r="Q506">
        <f t="shared" si="45"/>
        <v>0</v>
      </c>
      <c r="R506">
        <f t="shared" si="45"/>
        <v>0</v>
      </c>
      <c r="S506">
        <f t="shared" si="45"/>
        <v>0</v>
      </c>
      <c r="T506">
        <f t="shared" si="45"/>
        <v>0</v>
      </c>
      <c r="U506">
        <f t="shared" si="45"/>
        <v>0</v>
      </c>
      <c r="V506">
        <f t="shared" si="45"/>
        <v>0</v>
      </c>
      <c r="W506">
        <f t="shared" si="45"/>
        <v>0</v>
      </c>
      <c r="X506">
        <f t="shared" si="45"/>
        <v>0</v>
      </c>
      <c r="Y506">
        <f t="shared" si="45"/>
        <v>0</v>
      </c>
      <c r="Z506">
        <f t="shared" si="45"/>
        <v>0</v>
      </c>
      <c r="AA506">
        <f t="shared" si="45"/>
        <v>0</v>
      </c>
      <c r="AB506">
        <f t="shared" si="42"/>
        <v>0</v>
      </c>
      <c r="AC506">
        <f t="shared" si="42"/>
        <v>0</v>
      </c>
      <c r="AD506">
        <f t="shared" si="42"/>
        <v>0</v>
      </c>
      <c r="AE506">
        <f t="shared" si="42"/>
        <v>0</v>
      </c>
    </row>
    <row r="507" spans="13:31" x14ac:dyDescent="0.25">
      <c r="M507">
        <f t="shared" si="45"/>
        <v>0</v>
      </c>
      <c r="N507">
        <f t="shared" si="45"/>
        <v>0</v>
      </c>
      <c r="O507">
        <f t="shared" si="45"/>
        <v>0</v>
      </c>
      <c r="P507">
        <f t="shared" si="45"/>
        <v>0</v>
      </c>
      <c r="Q507">
        <f t="shared" si="45"/>
        <v>0</v>
      </c>
      <c r="R507">
        <f t="shared" si="45"/>
        <v>0</v>
      </c>
      <c r="S507">
        <f t="shared" si="45"/>
        <v>0</v>
      </c>
      <c r="T507">
        <f t="shared" si="45"/>
        <v>0</v>
      </c>
      <c r="U507">
        <f t="shared" si="45"/>
        <v>0</v>
      </c>
      <c r="V507">
        <f t="shared" si="45"/>
        <v>0</v>
      </c>
      <c r="W507">
        <f t="shared" si="45"/>
        <v>0</v>
      </c>
      <c r="X507">
        <f t="shared" si="45"/>
        <v>0</v>
      </c>
      <c r="Y507">
        <f t="shared" si="45"/>
        <v>0</v>
      </c>
      <c r="Z507">
        <f t="shared" si="45"/>
        <v>0</v>
      </c>
      <c r="AA507">
        <f t="shared" si="45"/>
        <v>0</v>
      </c>
      <c r="AB507">
        <f t="shared" si="42"/>
        <v>0</v>
      </c>
      <c r="AC507">
        <f t="shared" si="42"/>
        <v>0</v>
      </c>
      <c r="AD507">
        <f t="shared" si="42"/>
        <v>0</v>
      </c>
      <c r="AE507">
        <f t="shared" si="42"/>
        <v>0</v>
      </c>
    </row>
    <row r="508" spans="13:31" x14ac:dyDescent="0.25">
      <c r="M508">
        <f t="shared" si="45"/>
        <v>0</v>
      </c>
      <c r="N508">
        <f t="shared" si="45"/>
        <v>0</v>
      </c>
      <c r="O508">
        <f t="shared" si="45"/>
        <v>0</v>
      </c>
      <c r="P508">
        <f t="shared" si="45"/>
        <v>0</v>
      </c>
      <c r="Q508">
        <f t="shared" si="45"/>
        <v>0</v>
      </c>
      <c r="R508">
        <f t="shared" si="45"/>
        <v>0</v>
      </c>
      <c r="S508">
        <f t="shared" si="45"/>
        <v>0</v>
      </c>
      <c r="T508">
        <f t="shared" si="45"/>
        <v>0</v>
      </c>
      <c r="U508">
        <f t="shared" si="45"/>
        <v>0</v>
      </c>
      <c r="V508">
        <f t="shared" si="45"/>
        <v>0</v>
      </c>
      <c r="W508">
        <f t="shared" si="45"/>
        <v>0</v>
      </c>
      <c r="X508">
        <f t="shared" si="45"/>
        <v>0</v>
      </c>
      <c r="Y508">
        <f t="shared" si="45"/>
        <v>0</v>
      </c>
      <c r="Z508">
        <f t="shared" si="45"/>
        <v>0</v>
      </c>
      <c r="AA508">
        <f t="shared" si="45"/>
        <v>0</v>
      </c>
      <c r="AB508">
        <f t="shared" si="42"/>
        <v>0</v>
      </c>
      <c r="AC508">
        <f t="shared" si="42"/>
        <v>0</v>
      </c>
      <c r="AD508">
        <f t="shared" si="42"/>
        <v>0</v>
      </c>
      <c r="AE508">
        <f t="shared" si="42"/>
        <v>0</v>
      </c>
    </row>
    <row r="509" spans="13:31" x14ac:dyDescent="0.25">
      <c r="M509">
        <f t="shared" ref="M509:AA525" si="46">IF($D509=M$1,$E509,0)</f>
        <v>0</v>
      </c>
      <c r="N509">
        <f t="shared" si="46"/>
        <v>0</v>
      </c>
      <c r="O509">
        <f t="shared" si="46"/>
        <v>0</v>
      </c>
      <c r="P509">
        <f t="shared" si="46"/>
        <v>0</v>
      </c>
      <c r="Q509">
        <f t="shared" si="46"/>
        <v>0</v>
      </c>
      <c r="R509">
        <f t="shared" si="46"/>
        <v>0</v>
      </c>
      <c r="S509">
        <f t="shared" si="46"/>
        <v>0</v>
      </c>
      <c r="T509">
        <f t="shared" si="46"/>
        <v>0</v>
      </c>
      <c r="U509">
        <f t="shared" si="46"/>
        <v>0</v>
      </c>
      <c r="V509">
        <f t="shared" si="46"/>
        <v>0</v>
      </c>
      <c r="W509">
        <f t="shared" si="46"/>
        <v>0</v>
      </c>
      <c r="X509">
        <f t="shared" si="46"/>
        <v>0</v>
      </c>
      <c r="Y509">
        <f t="shared" si="46"/>
        <v>0</v>
      </c>
      <c r="Z509">
        <f t="shared" si="46"/>
        <v>0</v>
      </c>
      <c r="AA509">
        <f t="shared" si="46"/>
        <v>0</v>
      </c>
      <c r="AB509">
        <f t="shared" si="42"/>
        <v>0</v>
      </c>
      <c r="AC509">
        <f t="shared" si="42"/>
        <v>0</v>
      </c>
      <c r="AD509">
        <f t="shared" si="42"/>
        <v>0</v>
      </c>
      <c r="AE509">
        <f t="shared" si="42"/>
        <v>0</v>
      </c>
    </row>
    <row r="510" spans="13:31" x14ac:dyDescent="0.25">
      <c r="M510">
        <f t="shared" si="46"/>
        <v>0</v>
      </c>
      <c r="N510">
        <f t="shared" si="46"/>
        <v>0</v>
      </c>
      <c r="O510">
        <f t="shared" si="46"/>
        <v>0</v>
      </c>
      <c r="P510">
        <f t="shared" si="46"/>
        <v>0</v>
      </c>
      <c r="Q510">
        <f t="shared" si="46"/>
        <v>0</v>
      </c>
      <c r="R510">
        <f t="shared" si="46"/>
        <v>0</v>
      </c>
      <c r="S510">
        <f t="shared" si="46"/>
        <v>0</v>
      </c>
      <c r="T510">
        <f t="shared" si="46"/>
        <v>0</v>
      </c>
      <c r="U510">
        <f t="shared" si="46"/>
        <v>0</v>
      </c>
      <c r="V510">
        <f t="shared" si="46"/>
        <v>0</v>
      </c>
      <c r="W510">
        <f t="shared" si="46"/>
        <v>0</v>
      </c>
      <c r="X510">
        <f t="shared" si="46"/>
        <v>0</v>
      </c>
      <c r="Y510">
        <f t="shared" si="46"/>
        <v>0</v>
      </c>
      <c r="Z510">
        <f t="shared" si="46"/>
        <v>0</v>
      </c>
      <c r="AA510">
        <f t="shared" si="46"/>
        <v>0</v>
      </c>
      <c r="AB510">
        <f t="shared" si="42"/>
        <v>0</v>
      </c>
      <c r="AC510">
        <f t="shared" si="42"/>
        <v>0</v>
      </c>
      <c r="AD510">
        <f t="shared" si="42"/>
        <v>0</v>
      </c>
      <c r="AE510">
        <f t="shared" si="42"/>
        <v>0</v>
      </c>
    </row>
    <row r="511" spans="13:31" x14ac:dyDescent="0.25">
      <c r="M511">
        <f t="shared" si="46"/>
        <v>0</v>
      </c>
      <c r="N511">
        <f t="shared" si="46"/>
        <v>0</v>
      </c>
      <c r="O511">
        <f t="shared" si="46"/>
        <v>0</v>
      </c>
      <c r="P511">
        <f t="shared" si="46"/>
        <v>0</v>
      </c>
      <c r="Q511">
        <f t="shared" si="46"/>
        <v>0</v>
      </c>
      <c r="R511">
        <f t="shared" si="46"/>
        <v>0</v>
      </c>
      <c r="S511">
        <f t="shared" si="46"/>
        <v>0</v>
      </c>
      <c r="T511">
        <f t="shared" si="46"/>
        <v>0</v>
      </c>
      <c r="U511">
        <f t="shared" si="46"/>
        <v>0</v>
      </c>
      <c r="V511">
        <f t="shared" si="46"/>
        <v>0</v>
      </c>
      <c r="W511">
        <f t="shared" si="46"/>
        <v>0</v>
      </c>
      <c r="X511">
        <f t="shared" si="46"/>
        <v>0</v>
      </c>
      <c r="Y511">
        <f t="shared" si="46"/>
        <v>0</v>
      </c>
      <c r="Z511">
        <f t="shared" si="46"/>
        <v>0</v>
      </c>
      <c r="AA511">
        <f t="shared" si="46"/>
        <v>0</v>
      </c>
      <c r="AB511">
        <f t="shared" si="42"/>
        <v>0</v>
      </c>
      <c r="AC511">
        <f t="shared" si="42"/>
        <v>0</v>
      </c>
      <c r="AD511">
        <f t="shared" si="42"/>
        <v>0</v>
      </c>
      <c r="AE511">
        <f t="shared" si="42"/>
        <v>0</v>
      </c>
    </row>
    <row r="512" spans="13:31" x14ac:dyDescent="0.25">
      <c r="M512">
        <f t="shared" si="46"/>
        <v>0</v>
      </c>
      <c r="N512">
        <f t="shared" si="46"/>
        <v>0</v>
      </c>
      <c r="O512">
        <f t="shared" si="46"/>
        <v>0</v>
      </c>
      <c r="P512">
        <f t="shared" si="46"/>
        <v>0</v>
      </c>
      <c r="Q512">
        <f t="shared" si="46"/>
        <v>0</v>
      </c>
      <c r="R512">
        <f t="shared" si="46"/>
        <v>0</v>
      </c>
      <c r="S512">
        <f t="shared" si="46"/>
        <v>0</v>
      </c>
      <c r="T512">
        <f t="shared" si="46"/>
        <v>0</v>
      </c>
      <c r="U512">
        <f t="shared" si="46"/>
        <v>0</v>
      </c>
      <c r="V512">
        <f t="shared" si="46"/>
        <v>0</v>
      </c>
      <c r="W512">
        <f t="shared" si="46"/>
        <v>0</v>
      </c>
      <c r="X512">
        <f t="shared" si="46"/>
        <v>0</v>
      </c>
      <c r="Y512">
        <f t="shared" si="46"/>
        <v>0</v>
      </c>
      <c r="Z512">
        <f t="shared" si="46"/>
        <v>0</v>
      </c>
      <c r="AA512">
        <f t="shared" si="46"/>
        <v>0</v>
      </c>
      <c r="AB512">
        <f t="shared" si="42"/>
        <v>0</v>
      </c>
      <c r="AC512">
        <f t="shared" si="42"/>
        <v>0</v>
      </c>
      <c r="AD512">
        <f t="shared" si="42"/>
        <v>0</v>
      </c>
      <c r="AE512">
        <f t="shared" si="42"/>
        <v>0</v>
      </c>
    </row>
    <row r="513" spans="13:31" x14ac:dyDescent="0.25">
      <c r="M513">
        <f t="shared" si="46"/>
        <v>0</v>
      </c>
      <c r="N513">
        <f t="shared" si="46"/>
        <v>0</v>
      </c>
      <c r="O513">
        <f t="shared" si="46"/>
        <v>0</v>
      </c>
      <c r="P513">
        <f t="shared" si="46"/>
        <v>0</v>
      </c>
      <c r="Q513">
        <f t="shared" si="46"/>
        <v>0</v>
      </c>
      <c r="R513">
        <f t="shared" si="46"/>
        <v>0</v>
      </c>
      <c r="S513">
        <f t="shared" si="46"/>
        <v>0</v>
      </c>
      <c r="T513">
        <f t="shared" si="46"/>
        <v>0</v>
      </c>
      <c r="U513">
        <f t="shared" si="46"/>
        <v>0</v>
      </c>
      <c r="V513">
        <f t="shared" si="46"/>
        <v>0</v>
      </c>
      <c r="W513">
        <f t="shared" si="46"/>
        <v>0</v>
      </c>
      <c r="X513">
        <f t="shared" si="46"/>
        <v>0</v>
      </c>
      <c r="Y513">
        <f t="shared" si="46"/>
        <v>0</v>
      </c>
      <c r="Z513">
        <f t="shared" si="46"/>
        <v>0</v>
      </c>
      <c r="AA513">
        <f t="shared" si="46"/>
        <v>0</v>
      </c>
      <c r="AB513">
        <f t="shared" si="42"/>
        <v>0</v>
      </c>
      <c r="AC513">
        <f t="shared" si="42"/>
        <v>0</v>
      </c>
      <c r="AD513">
        <f t="shared" si="42"/>
        <v>0</v>
      </c>
      <c r="AE513">
        <f t="shared" si="42"/>
        <v>0</v>
      </c>
    </row>
    <row r="514" spans="13:31" x14ac:dyDescent="0.25">
      <c r="M514">
        <f t="shared" si="46"/>
        <v>0</v>
      </c>
      <c r="N514">
        <f t="shared" si="46"/>
        <v>0</v>
      </c>
      <c r="O514">
        <f t="shared" si="46"/>
        <v>0</v>
      </c>
      <c r="P514">
        <f t="shared" si="46"/>
        <v>0</v>
      </c>
      <c r="Q514">
        <f t="shared" si="46"/>
        <v>0</v>
      </c>
      <c r="R514">
        <f t="shared" si="46"/>
        <v>0</v>
      </c>
      <c r="S514">
        <f t="shared" si="46"/>
        <v>0</v>
      </c>
      <c r="T514">
        <f t="shared" si="46"/>
        <v>0</v>
      </c>
      <c r="U514">
        <f t="shared" si="46"/>
        <v>0</v>
      </c>
      <c r="V514">
        <f t="shared" si="46"/>
        <v>0</v>
      </c>
      <c r="W514">
        <f t="shared" si="46"/>
        <v>0</v>
      </c>
      <c r="X514">
        <f t="shared" si="46"/>
        <v>0</v>
      </c>
      <c r="Y514">
        <f t="shared" si="46"/>
        <v>0</v>
      </c>
      <c r="Z514">
        <f t="shared" si="46"/>
        <v>0</v>
      </c>
      <c r="AA514">
        <f t="shared" si="46"/>
        <v>0</v>
      </c>
      <c r="AB514">
        <f t="shared" si="42"/>
        <v>0</v>
      </c>
      <c r="AC514">
        <f t="shared" si="42"/>
        <v>0</v>
      </c>
      <c r="AD514">
        <f t="shared" si="42"/>
        <v>0</v>
      </c>
      <c r="AE514">
        <f t="shared" si="42"/>
        <v>0</v>
      </c>
    </row>
    <row r="515" spans="13:31" x14ac:dyDescent="0.25">
      <c r="M515">
        <f t="shared" si="46"/>
        <v>0</v>
      </c>
      <c r="N515">
        <f t="shared" si="46"/>
        <v>0</v>
      </c>
      <c r="O515">
        <f t="shared" si="46"/>
        <v>0</v>
      </c>
      <c r="P515">
        <f t="shared" si="46"/>
        <v>0</v>
      </c>
      <c r="Q515">
        <f t="shared" si="46"/>
        <v>0</v>
      </c>
      <c r="R515">
        <f t="shared" si="46"/>
        <v>0</v>
      </c>
      <c r="S515">
        <f t="shared" si="46"/>
        <v>0</v>
      </c>
      <c r="T515">
        <f t="shared" si="46"/>
        <v>0</v>
      </c>
      <c r="U515">
        <f t="shared" si="46"/>
        <v>0</v>
      </c>
      <c r="V515">
        <f t="shared" si="46"/>
        <v>0</v>
      </c>
      <c r="W515">
        <f t="shared" si="46"/>
        <v>0</v>
      </c>
      <c r="X515">
        <f t="shared" si="46"/>
        <v>0</v>
      </c>
      <c r="Y515">
        <f t="shared" si="46"/>
        <v>0</v>
      </c>
      <c r="Z515">
        <f t="shared" si="46"/>
        <v>0</v>
      </c>
      <c r="AA515">
        <f t="shared" si="46"/>
        <v>0</v>
      </c>
      <c r="AB515">
        <f t="shared" si="42"/>
        <v>0</v>
      </c>
      <c r="AC515">
        <f t="shared" si="42"/>
        <v>0</v>
      </c>
      <c r="AD515">
        <f t="shared" si="42"/>
        <v>0</v>
      </c>
      <c r="AE515">
        <f t="shared" si="42"/>
        <v>0</v>
      </c>
    </row>
    <row r="516" spans="13:31" x14ac:dyDescent="0.25">
      <c r="M516">
        <f t="shared" si="46"/>
        <v>0</v>
      </c>
      <c r="N516">
        <f t="shared" si="46"/>
        <v>0</v>
      </c>
      <c r="O516">
        <f t="shared" si="46"/>
        <v>0</v>
      </c>
      <c r="P516">
        <f t="shared" si="46"/>
        <v>0</v>
      </c>
      <c r="Q516">
        <f t="shared" si="46"/>
        <v>0</v>
      </c>
      <c r="R516">
        <f t="shared" si="46"/>
        <v>0</v>
      </c>
      <c r="S516">
        <f t="shared" si="46"/>
        <v>0</v>
      </c>
      <c r="T516">
        <f t="shared" si="46"/>
        <v>0</v>
      </c>
      <c r="U516">
        <f t="shared" si="46"/>
        <v>0</v>
      </c>
      <c r="V516">
        <f t="shared" si="46"/>
        <v>0</v>
      </c>
      <c r="W516">
        <f t="shared" si="46"/>
        <v>0</v>
      </c>
      <c r="X516">
        <f t="shared" si="46"/>
        <v>0</v>
      </c>
      <c r="Y516">
        <f t="shared" si="46"/>
        <v>0</v>
      </c>
      <c r="Z516">
        <f t="shared" si="46"/>
        <v>0</v>
      </c>
      <c r="AA516">
        <f t="shared" si="46"/>
        <v>0</v>
      </c>
      <c r="AB516">
        <f t="shared" si="42"/>
        <v>0</v>
      </c>
      <c r="AC516">
        <f t="shared" si="42"/>
        <v>0</v>
      </c>
      <c r="AD516">
        <f t="shared" si="42"/>
        <v>0</v>
      </c>
      <c r="AE516">
        <f t="shared" si="42"/>
        <v>0</v>
      </c>
    </row>
    <row r="517" spans="13:31" x14ac:dyDescent="0.25">
      <c r="M517">
        <f t="shared" si="46"/>
        <v>0</v>
      </c>
      <c r="N517">
        <f t="shared" si="46"/>
        <v>0</v>
      </c>
      <c r="O517">
        <f t="shared" si="46"/>
        <v>0</v>
      </c>
      <c r="P517">
        <f t="shared" si="46"/>
        <v>0</v>
      </c>
      <c r="Q517">
        <f t="shared" si="46"/>
        <v>0</v>
      </c>
      <c r="R517">
        <f t="shared" si="46"/>
        <v>0</v>
      </c>
      <c r="S517">
        <f t="shared" si="46"/>
        <v>0</v>
      </c>
      <c r="T517">
        <f t="shared" si="46"/>
        <v>0</v>
      </c>
      <c r="U517">
        <f t="shared" si="46"/>
        <v>0</v>
      </c>
      <c r="V517">
        <f t="shared" si="46"/>
        <v>0</v>
      </c>
      <c r="W517">
        <f t="shared" si="46"/>
        <v>0</v>
      </c>
      <c r="X517">
        <f t="shared" si="46"/>
        <v>0</v>
      </c>
      <c r="Y517">
        <f t="shared" si="46"/>
        <v>0</v>
      </c>
      <c r="Z517">
        <f t="shared" si="46"/>
        <v>0</v>
      </c>
      <c r="AA517">
        <f t="shared" si="46"/>
        <v>0</v>
      </c>
      <c r="AB517">
        <f t="shared" si="42"/>
        <v>0</v>
      </c>
      <c r="AC517">
        <f t="shared" si="42"/>
        <v>0</v>
      </c>
      <c r="AD517">
        <f t="shared" si="42"/>
        <v>0</v>
      </c>
      <c r="AE517">
        <f t="shared" si="42"/>
        <v>0</v>
      </c>
    </row>
    <row r="518" spans="13:31" x14ac:dyDescent="0.25">
      <c r="M518">
        <f t="shared" si="46"/>
        <v>0</v>
      </c>
      <c r="N518">
        <f t="shared" si="46"/>
        <v>0</v>
      </c>
      <c r="O518">
        <f t="shared" si="46"/>
        <v>0</v>
      </c>
      <c r="P518">
        <f t="shared" si="46"/>
        <v>0</v>
      </c>
      <c r="Q518">
        <f t="shared" si="46"/>
        <v>0</v>
      </c>
      <c r="R518">
        <f t="shared" si="46"/>
        <v>0</v>
      </c>
      <c r="S518">
        <f t="shared" si="46"/>
        <v>0</v>
      </c>
      <c r="T518">
        <f t="shared" si="46"/>
        <v>0</v>
      </c>
      <c r="U518">
        <f t="shared" si="46"/>
        <v>0</v>
      </c>
      <c r="V518">
        <f t="shared" si="46"/>
        <v>0</v>
      </c>
      <c r="W518">
        <f t="shared" si="46"/>
        <v>0</v>
      </c>
      <c r="X518">
        <f t="shared" si="46"/>
        <v>0</v>
      </c>
      <c r="Y518">
        <f t="shared" si="46"/>
        <v>0</v>
      </c>
      <c r="Z518">
        <f t="shared" si="46"/>
        <v>0</v>
      </c>
      <c r="AA518">
        <f t="shared" si="46"/>
        <v>0</v>
      </c>
      <c r="AB518">
        <f t="shared" si="42"/>
        <v>0</v>
      </c>
      <c r="AC518">
        <f t="shared" si="42"/>
        <v>0</v>
      </c>
      <c r="AD518">
        <f t="shared" si="42"/>
        <v>0</v>
      </c>
      <c r="AE518">
        <f t="shared" si="42"/>
        <v>0</v>
      </c>
    </row>
    <row r="519" spans="13:31" x14ac:dyDescent="0.25">
      <c r="M519">
        <f t="shared" si="46"/>
        <v>0</v>
      </c>
      <c r="N519">
        <f t="shared" si="46"/>
        <v>0</v>
      </c>
      <c r="O519">
        <f t="shared" si="46"/>
        <v>0</v>
      </c>
      <c r="P519">
        <f t="shared" si="46"/>
        <v>0</v>
      </c>
      <c r="Q519">
        <f t="shared" si="46"/>
        <v>0</v>
      </c>
      <c r="R519">
        <f t="shared" si="46"/>
        <v>0</v>
      </c>
      <c r="S519">
        <f t="shared" si="46"/>
        <v>0</v>
      </c>
      <c r="T519">
        <f t="shared" si="46"/>
        <v>0</v>
      </c>
      <c r="U519">
        <f t="shared" si="46"/>
        <v>0</v>
      </c>
      <c r="V519">
        <f t="shared" si="46"/>
        <v>0</v>
      </c>
      <c r="W519">
        <f t="shared" si="46"/>
        <v>0</v>
      </c>
      <c r="X519">
        <f t="shared" si="46"/>
        <v>0</v>
      </c>
      <c r="Y519">
        <f t="shared" si="46"/>
        <v>0</v>
      </c>
      <c r="Z519">
        <f t="shared" si="46"/>
        <v>0</v>
      </c>
      <c r="AA519">
        <f t="shared" si="46"/>
        <v>0</v>
      </c>
      <c r="AB519">
        <f t="shared" si="42"/>
        <v>0</v>
      </c>
      <c r="AC519">
        <f t="shared" si="42"/>
        <v>0</v>
      </c>
      <c r="AD519">
        <f t="shared" si="42"/>
        <v>0</v>
      </c>
      <c r="AE519">
        <f t="shared" si="42"/>
        <v>0</v>
      </c>
    </row>
    <row r="520" spans="13:31" x14ac:dyDescent="0.25">
      <c r="M520">
        <f t="shared" si="46"/>
        <v>0</v>
      </c>
      <c r="N520">
        <f t="shared" si="46"/>
        <v>0</v>
      </c>
      <c r="O520">
        <f t="shared" si="46"/>
        <v>0</v>
      </c>
      <c r="P520">
        <f t="shared" si="46"/>
        <v>0</v>
      </c>
      <c r="Q520">
        <f t="shared" si="46"/>
        <v>0</v>
      </c>
      <c r="R520">
        <f t="shared" si="46"/>
        <v>0</v>
      </c>
      <c r="S520">
        <f t="shared" si="46"/>
        <v>0</v>
      </c>
      <c r="T520">
        <f t="shared" si="46"/>
        <v>0</v>
      </c>
      <c r="U520">
        <f t="shared" si="46"/>
        <v>0</v>
      </c>
      <c r="V520">
        <f t="shared" si="46"/>
        <v>0</v>
      </c>
      <c r="W520">
        <f t="shared" si="46"/>
        <v>0</v>
      </c>
      <c r="X520">
        <f t="shared" si="46"/>
        <v>0</v>
      </c>
      <c r="Y520">
        <f t="shared" si="46"/>
        <v>0</v>
      </c>
      <c r="Z520">
        <f t="shared" si="46"/>
        <v>0</v>
      </c>
      <c r="AA520">
        <f t="shared" si="46"/>
        <v>0</v>
      </c>
      <c r="AB520">
        <f t="shared" si="42"/>
        <v>0</v>
      </c>
      <c r="AC520">
        <f t="shared" si="42"/>
        <v>0</v>
      </c>
      <c r="AD520">
        <f t="shared" si="42"/>
        <v>0</v>
      </c>
      <c r="AE520">
        <f t="shared" si="42"/>
        <v>0</v>
      </c>
    </row>
    <row r="521" spans="13:31" x14ac:dyDescent="0.25">
      <c r="M521">
        <f t="shared" si="46"/>
        <v>0</v>
      </c>
      <c r="N521">
        <f t="shared" si="46"/>
        <v>0</v>
      </c>
      <c r="O521">
        <f t="shared" si="46"/>
        <v>0</v>
      </c>
      <c r="P521">
        <f t="shared" si="46"/>
        <v>0</v>
      </c>
      <c r="Q521">
        <f t="shared" si="46"/>
        <v>0</v>
      </c>
      <c r="R521">
        <f t="shared" si="46"/>
        <v>0</v>
      </c>
      <c r="S521">
        <f t="shared" si="46"/>
        <v>0</v>
      </c>
      <c r="T521">
        <f t="shared" si="46"/>
        <v>0</v>
      </c>
      <c r="U521">
        <f t="shared" si="46"/>
        <v>0</v>
      </c>
      <c r="V521">
        <f t="shared" si="46"/>
        <v>0</v>
      </c>
      <c r="W521">
        <f t="shared" si="46"/>
        <v>0</v>
      </c>
      <c r="X521">
        <f t="shared" si="46"/>
        <v>0</v>
      </c>
      <c r="Y521">
        <f t="shared" si="46"/>
        <v>0</v>
      </c>
      <c r="Z521">
        <f t="shared" si="46"/>
        <v>0</v>
      </c>
      <c r="AA521">
        <f t="shared" si="46"/>
        <v>0</v>
      </c>
      <c r="AB521">
        <f t="shared" si="42"/>
        <v>0</v>
      </c>
      <c r="AC521">
        <f t="shared" si="42"/>
        <v>0</v>
      </c>
      <c r="AD521">
        <f t="shared" si="42"/>
        <v>0</v>
      </c>
      <c r="AE521">
        <f t="shared" si="42"/>
        <v>0</v>
      </c>
    </row>
    <row r="522" spans="13:31" x14ac:dyDescent="0.25">
      <c r="M522">
        <f t="shared" si="46"/>
        <v>0</v>
      </c>
      <c r="N522">
        <f t="shared" si="46"/>
        <v>0</v>
      </c>
      <c r="O522">
        <f t="shared" si="46"/>
        <v>0</v>
      </c>
      <c r="P522">
        <f t="shared" si="46"/>
        <v>0</v>
      </c>
      <c r="Q522">
        <f t="shared" si="46"/>
        <v>0</v>
      </c>
      <c r="R522">
        <f t="shared" si="46"/>
        <v>0</v>
      </c>
      <c r="S522">
        <f t="shared" si="46"/>
        <v>0</v>
      </c>
      <c r="T522">
        <f t="shared" si="46"/>
        <v>0</v>
      </c>
      <c r="U522">
        <f t="shared" si="46"/>
        <v>0</v>
      </c>
      <c r="V522">
        <f t="shared" si="46"/>
        <v>0</v>
      </c>
      <c r="W522">
        <f t="shared" si="46"/>
        <v>0</v>
      </c>
      <c r="X522">
        <f t="shared" si="46"/>
        <v>0</v>
      </c>
      <c r="Y522">
        <f t="shared" si="46"/>
        <v>0</v>
      </c>
      <c r="Z522">
        <f t="shared" si="46"/>
        <v>0</v>
      </c>
      <c r="AA522">
        <f t="shared" si="46"/>
        <v>0</v>
      </c>
      <c r="AB522">
        <f t="shared" si="42"/>
        <v>0</v>
      </c>
      <c r="AC522">
        <f t="shared" si="42"/>
        <v>0</v>
      </c>
      <c r="AD522">
        <f t="shared" si="42"/>
        <v>0</v>
      </c>
      <c r="AE522">
        <f t="shared" si="42"/>
        <v>0</v>
      </c>
    </row>
    <row r="523" spans="13:31" x14ac:dyDescent="0.25">
      <c r="M523">
        <f t="shared" si="46"/>
        <v>0</v>
      </c>
      <c r="N523">
        <f t="shared" si="46"/>
        <v>0</v>
      </c>
      <c r="O523">
        <f t="shared" si="46"/>
        <v>0</v>
      </c>
      <c r="P523">
        <f t="shared" si="46"/>
        <v>0</v>
      </c>
      <c r="Q523">
        <f t="shared" si="46"/>
        <v>0</v>
      </c>
      <c r="R523">
        <f t="shared" si="46"/>
        <v>0</v>
      </c>
      <c r="S523">
        <f t="shared" si="46"/>
        <v>0</v>
      </c>
      <c r="T523">
        <f t="shared" si="46"/>
        <v>0</v>
      </c>
      <c r="U523">
        <f t="shared" si="46"/>
        <v>0</v>
      </c>
      <c r="V523">
        <f t="shared" si="46"/>
        <v>0</v>
      </c>
      <c r="W523">
        <f t="shared" si="46"/>
        <v>0</v>
      </c>
      <c r="X523">
        <f t="shared" si="46"/>
        <v>0</v>
      </c>
      <c r="Y523">
        <f t="shared" si="46"/>
        <v>0</v>
      </c>
      <c r="Z523">
        <f t="shared" si="46"/>
        <v>0</v>
      </c>
      <c r="AA523">
        <f t="shared" si="46"/>
        <v>0</v>
      </c>
      <c r="AB523">
        <f t="shared" si="42"/>
        <v>0</v>
      </c>
      <c r="AC523">
        <f t="shared" si="42"/>
        <v>0</v>
      </c>
      <c r="AD523">
        <f t="shared" si="42"/>
        <v>0</v>
      </c>
      <c r="AE523">
        <f t="shared" si="42"/>
        <v>0</v>
      </c>
    </row>
    <row r="524" spans="13:31" x14ac:dyDescent="0.25">
      <c r="M524">
        <f t="shared" si="46"/>
        <v>0</v>
      </c>
      <c r="N524">
        <f t="shared" si="46"/>
        <v>0</v>
      </c>
      <c r="O524">
        <f t="shared" si="46"/>
        <v>0</v>
      </c>
      <c r="P524">
        <f t="shared" si="46"/>
        <v>0</v>
      </c>
      <c r="Q524">
        <f t="shared" si="46"/>
        <v>0</v>
      </c>
      <c r="R524">
        <f t="shared" si="46"/>
        <v>0</v>
      </c>
      <c r="S524">
        <f t="shared" si="46"/>
        <v>0</v>
      </c>
      <c r="T524">
        <f t="shared" si="46"/>
        <v>0</v>
      </c>
      <c r="U524">
        <f t="shared" si="46"/>
        <v>0</v>
      </c>
      <c r="V524">
        <f t="shared" si="46"/>
        <v>0</v>
      </c>
      <c r="W524">
        <f t="shared" si="46"/>
        <v>0</v>
      </c>
      <c r="X524">
        <f t="shared" si="46"/>
        <v>0</v>
      </c>
      <c r="Y524">
        <f t="shared" si="46"/>
        <v>0</v>
      </c>
      <c r="Z524">
        <f t="shared" si="46"/>
        <v>0</v>
      </c>
      <c r="AA524">
        <f t="shared" si="46"/>
        <v>0</v>
      </c>
      <c r="AB524">
        <f t="shared" si="42"/>
        <v>0</v>
      </c>
      <c r="AC524">
        <f t="shared" si="42"/>
        <v>0</v>
      </c>
      <c r="AD524">
        <f t="shared" si="42"/>
        <v>0</v>
      </c>
      <c r="AE524">
        <f t="shared" si="42"/>
        <v>0</v>
      </c>
    </row>
    <row r="525" spans="13:31" x14ac:dyDescent="0.25">
      <c r="M525">
        <f t="shared" si="46"/>
        <v>0</v>
      </c>
      <c r="N525">
        <f t="shared" si="46"/>
        <v>0</v>
      </c>
      <c r="O525">
        <f t="shared" si="46"/>
        <v>0</v>
      </c>
      <c r="P525">
        <f t="shared" si="46"/>
        <v>0</v>
      </c>
      <c r="Q525">
        <f t="shared" si="46"/>
        <v>0</v>
      </c>
      <c r="R525">
        <f t="shared" si="46"/>
        <v>0</v>
      </c>
      <c r="S525">
        <f t="shared" si="46"/>
        <v>0</v>
      </c>
      <c r="T525">
        <f t="shared" si="46"/>
        <v>0</v>
      </c>
      <c r="U525">
        <f t="shared" si="46"/>
        <v>0</v>
      </c>
      <c r="V525">
        <f t="shared" si="46"/>
        <v>0</v>
      </c>
      <c r="W525">
        <f t="shared" si="46"/>
        <v>0</v>
      </c>
      <c r="X525">
        <f t="shared" si="46"/>
        <v>0</v>
      </c>
      <c r="Y525">
        <f t="shared" si="46"/>
        <v>0</v>
      </c>
      <c r="Z525">
        <f t="shared" si="46"/>
        <v>0</v>
      </c>
      <c r="AA525">
        <f t="shared" si="46"/>
        <v>0</v>
      </c>
      <c r="AB525">
        <f t="shared" si="42"/>
        <v>0</v>
      </c>
      <c r="AC525">
        <f t="shared" si="42"/>
        <v>0</v>
      </c>
      <c r="AD525">
        <f t="shared" si="42"/>
        <v>0</v>
      </c>
      <c r="AE525">
        <f t="shared" si="42"/>
        <v>0</v>
      </c>
    </row>
    <row r="526" spans="13:31" x14ac:dyDescent="0.25">
      <c r="M526">
        <f t="shared" ref="M526:AB542" si="47">IF($D526=M$1,$E526,0)</f>
        <v>0</v>
      </c>
      <c r="N526">
        <f t="shared" si="47"/>
        <v>0</v>
      </c>
      <c r="O526">
        <f t="shared" si="47"/>
        <v>0</v>
      </c>
      <c r="P526">
        <f t="shared" si="47"/>
        <v>0</v>
      </c>
      <c r="Q526">
        <f t="shared" si="47"/>
        <v>0</v>
      </c>
      <c r="R526">
        <f t="shared" si="47"/>
        <v>0</v>
      </c>
      <c r="S526">
        <f t="shared" si="47"/>
        <v>0</v>
      </c>
      <c r="T526">
        <f t="shared" si="47"/>
        <v>0</v>
      </c>
      <c r="U526">
        <f t="shared" si="47"/>
        <v>0</v>
      </c>
      <c r="V526">
        <f t="shared" si="47"/>
        <v>0</v>
      </c>
      <c r="W526">
        <f t="shared" si="47"/>
        <v>0</v>
      </c>
      <c r="X526">
        <f t="shared" si="47"/>
        <v>0</v>
      </c>
      <c r="Y526">
        <f t="shared" si="47"/>
        <v>0</v>
      </c>
      <c r="Z526">
        <f t="shared" si="47"/>
        <v>0</v>
      </c>
      <c r="AA526">
        <f t="shared" si="47"/>
        <v>0</v>
      </c>
      <c r="AB526">
        <f t="shared" si="42"/>
        <v>0</v>
      </c>
      <c r="AC526">
        <f t="shared" si="42"/>
        <v>0</v>
      </c>
      <c r="AD526">
        <f t="shared" si="42"/>
        <v>0</v>
      </c>
      <c r="AE526">
        <f t="shared" si="42"/>
        <v>0</v>
      </c>
    </row>
    <row r="527" spans="13:31" x14ac:dyDescent="0.25">
      <c r="M527">
        <f t="shared" si="47"/>
        <v>0</v>
      </c>
      <c r="N527">
        <f t="shared" si="47"/>
        <v>0</v>
      </c>
      <c r="O527">
        <f t="shared" si="47"/>
        <v>0</v>
      </c>
      <c r="P527">
        <f t="shared" si="47"/>
        <v>0</v>
      </c>
      <c r="Q527">
        <f t="shared" si="47"/>
        <v>0</v>
      </c>
      <c r="R527">
        <f t="shared" si="47"/>
        <v>0</v>
      </c>
      <c r="S527">
        <f t="shared" si="47"/>
        <v>0</v>
      </c>
      <c r="T527">
        <f t="shared" si="47"/>
        <v>0</v>
      </c>
      <c r="U527">
        <f t="shared" si="47"/>
        <v>0</v>
      </c>
      <c r="V527">
        <f t="shared" si="47"/>
        <v>0</v>
      </c>
      <c r="W527">
        <f t="shared" si="47"/>
        <v>0</v>
      </c>
      <c r="X527">
        <f t="shared" si="47"/>
        <v>0</v>
      </c>
      <c r="Y527">
        <f t="shared" si="47"/>
        <v>0</v>
      </c>
      <c r="Z527">
        <f t="shared" si="47"/>
        <v>0</v>
      </c>
      <c r="AA527">
        <f t="shared" si="47"/>
        <v>0</v>
      </c>
      <c r="AB527">
        <f t="shared" si="42"/>
        <v>0</v>
      </c>
      <c r="AC527">
        <f t="shared" si="42"/>
        <v>0</v>
      </c>
      <c r="AD527">
        <f t="shared" si="42"/>
        <v>0</v>
      </c>
      <c r="AE527">
        <f t="shared" si="42"/>
        <v>0</v>
      </c>
    </row>
    <row r="528" spans="13:31" x14ac:dyDescent="0.25">
      <c r="M528">
        <f t="shared" si="47"/>
        <v>0</v>
      </c>
      <c r="N528">
        <f t="shared" si="47"/>
        <v>0</v>
      </c>
      <c r="O528">
        <f t="shared" si="47"/>
        <v>0</v>
      </c>
      <c r="P528">
        <f t="shared" si="47"/>
        <v>0</v>
      </c>
      <c r="Q528">
        <f t="shared" si="47"/>
        <v>0</v>
      </c>
      <c r="R528">
        <f t="shared" si="47"/>
        <v>0</v>
      </c>
      <c r="S528">
        <f t="shared" si="47"/>
        <v>0</v>
      </c>
      <c r="T528">
        <f t="shared" si="47"/>
        <v>0</v>
      </c>
      <c r="U528">
        <f t="shared" si="47"/>
        <v>0</v>
      </c>
      <c r="V528">
        <f t="shared" si="47"/>
        <v>0</v>
      </c>
      <c r="W528">
        <f t="shared" si="47"/>
        <v>0</v>
      </c>
      <c r="X528">
        <f t="shared" si="47"/>
        <v>0</v>
      </c>
      <c r="Y528">
        <f t="shared" si="47"/>
        <v>0</v>
      </c>
      <c r="Z528">
        <f t="shared" si="47"/>
        <v>0</v>
      </c>
      <c r="AA528">
        <f t="shared" si="47"/>
        <v>0</v>
      </c>
      <c r="AB528">
        <f t="shared" si="42"/>
        <v>0</v>
      </c>
      <c r="AC528">
        <f t="shared" si="42"/>
        <v>0</v>
      </c>
      <c r="AD528">
        <f t="shared" si="42"/>
        <v>0</v>
      </c>
      <c r="AE528">
        <f t="shared" si="42"/>
        <v>0</v>
      </c>
    </row>
    <row r="529" spans="13:31" x14ac:dyDescent="0.25">
      <c r="M529">
        <f t="shared" si="47"/>
        <v>0</v>
      </c>
      <c r="N529">
        <f t="shared" si="47"/>
        <v>0</v>
      </c>
      <c r="O529">
        <f t="shared" si="47"/>
        <v>0</v>
      </c>
      <c r="P529">
        <f t="shared" si="47"/>
        <v>0</v>
      </c>
      <c r="Q529">
        <f t="shared" si="47"/>
        <v>0</v>
      </c>
      <c r="R529">
        <f t="shared" si="47"/>
        <v>0</v>
      </c>
      <c r="S529">
        <f t="shared" si="47"/>
        <v>0</v>
      </c>
      <c r="T529">
        <f t="shared" si="47"/>
        <v>0</v>
      </c>
      <c r="U529">
        <f t="shared" si="47"/>
        <v>0</v>
      </c>
      <c r="V529">
        <f t="shared" si="47"/>
        <v>0</v>
      </c>
      <c r="W529">
        <f t="shared" si="47"/>
        <v>0</v>
      </c>
      <c r="X529">
        <f t="shared" si="47"/>
        <v>0</v>
      </c>
      <c r="Y529">
        <f t="shared" si="47"/>
        <v>0</v>
      </c>
      <c r="Z529">
        <f t="shared" si="47"/>
        <v>0</v>
      </c>
      <c r="AA529">
        <f t="shared" si="47"/>
        <v>0</v>
      </c>
      <c r="AB529">
        <f t="shared" si="42"/>
        <v>0</v>
      </c>
      <c r="AC529">
        <f t="shared" si="42"/>
        <v>0</v>
      </c>
      <c r="AD529">
        <f t="shared" si="42"/>
        <v>0</v>
      </c>
      <c r="AE529">
        <f t="shared" si="42"/>
        <v>0</v>
      </c>
    </row>
    <row r="530" spans="13:31" x14ac:dyDescent="0.25">
      <c r="M530">
        <f t="shared" si="47"/>
        <v>0</v>
      </c>
      <c r="N530">
        <f t="shared" si="47"/>
        <v>0</v>
      </c>
      <c r="O530">
        <f t="shared" si="47"/>
        <v>0</v>
      </c>
      <c r="P530">
        <f t="shared" si="47"/>
        <v>0</v>
      </c>
      <c r="Q530">
        <f t="shared" si="47"/>
        <v>0</v>
      </c>
      <c r="R530">
        <f t="shared" si="47"/>
        <v>0</v>
      </c>
      <c r="S530">
        <f t="shared" si="47"/>
        <v>0</v>
      </c>
      <c r="T530">
        <f t="shared" si="47"/>
        <v>0</v>
      </c>
      <c r="U530">
        <f t="shared" si="47"/>
        <v>0</v>
      </c>
      <c r="V530">
        <f t="shared" si="47"/>
        <v>0</v>
      </c>
      <c r="W530">
        <f t="shared" si="47"/>
        <v>0</v>
      </c>
      <c r="X530">
        <f t="shared" si="47"/>
        <v>0</v>
      </c>
      <c r="Y530">
        <f t="shared" si="47"/>
        <v>0</v>
      </c>
      <c r="Z530">
        <f t="shared" si="47"/>
        <v>0</v>
      </c>
      <c r="AA530">
        <f t="shared" si="47"/>
        <v>0</v>
      </c>
      <c r="AB530">
        <f t="shared" si="47"/>
        <v>0</v>
      </c>
      <c r="AC530">
        <f t="shared" ref="AB530:AE593" si="48">IF($D530=AC$1,$E530,0)</f>
        <v>0</v>
      </c>
      <c r="AD530">
        <f t="shared" si="48"/>
        <v>0</v>
      </c>
      <c r="AE530">
        <f t="shared" si="48"/>
        <v>0</v>
      </c>
    </row>
    <row r="531" spans="13:31" x14ac:dyDescent="0.25">
      <c r="M531">
        <f t="shared" si="47"/>
        <v>0</v>
      </c>
      <c r="N531">
        <f t="shared" si="47"/>
        <v>0</v>
      </c>
      <c r="O531">
        <f t="shared" si="47"/>
        <v>0</v>
      </c>
      <c r="P531">
        <f t="shared" si="47"/>
        <v>0</v>
      </c>
      <c r="Q531">
        <f t="shared" si="47"/>
        <v>0</v>
      </c>
      <c r="R531">
        <f t="shared" si="47"/>
        <v>0</v>
      </c>
      <c r="S531">
        <f t="shared" si="47"/>
        <v>0</v>
      </c>
      <c r="T531">
        <f t="shared" si="47"/>
        <v>0</v>
      </c>
      <c r="U531">
        <f t="shared" si="47"/>
        <v>0</v>
      </c>
      <c r="V531">
        <f t="shared" si="47"/>
        <v>0</v>
      </c>
      <c r="W531">
        <f t="shared" si="47"/>
        <v>0</v>
      </c>
      <c r="X531">
        <f t="shared" si="47"/>
        <v>0</v>
      </c>
      <c r="Y531">
        <f t="shared" si="47"/>
        <v>0</v>
      </c>
      <c r="Z531">
        <f t="shared" si="47"/>
        <v>0</v>
      </c>
      <c r="AA531">
        <f t="shared" si="47"/>
        <v>0</v>
      </c>
      <c r="AB531">
        <f t="shared" si="48"/>
        <v>0</v>
      </c>
      <c r="AC531">
        <f t="shared" si="48"/>
        <v>0</v>
      </c>
      <c r="AD531">
        <f t="shared" si="48"/>
        <v>0</v>
      </c>
      <c r="AE531">
        <f t="shared" si="48"/>
        <v>0</v>
      </c>
    </row>
    <row r="532" spans="13:31" x14ac:dyDescent="0.25">
      <c r="M532">
        <f t="shared" si="47"/>
        <v>0</v>
      </c>
      <c r="N532">
        <f t="shared" si="47"/>
        <v>0</v>
      </c>
      <c r="O532">
        <f t="shared" si="47"/>
        <v>0</v>
      </c>
      <c r="P532">
        <f t="shared" si="47"/>
        <v>0</v>
      </c>
      <c r="Q532">
        <f t="shared" si="47"/>
        <v>0</v>
      </c>
      <c r="R532">
        <f t="shared" si="47"/>
        <v>0</v>
      </c>
      <c r="S532">
        <f t="shared" si="47"/>
        <v>0</v>
      </c>
      <c r="T532">
        <f t="shared" si="47"/>
        <v>0</v>
      </c>
      <c r="U532">
        <f t="shared" si="47"/>
        <v>0</v>
      </c>
      <c r="V532">
        <f t="shared" si="47"/>
        <v>0</v>
      </c>
      <c r="W532">
        <f t="shared" si="47"/>
        <v>0</v>
      </c>
      <c r="X532">
        <f t="shared" si="47"/>
        <v>0</v>
      </c>
      <c r="Y532">
        <f t="shared" si="47"/>
        <v>0</v>
      </c>
      <c r="Z532">
        <f t="shared" si="47"/>
        <v>0</v>
      </c>
      <c r="AA532">
        <f t="shared" si="47"/>
        <v>0</v>
      </c>
      <c r="AB532">
        <f t="shared" si="48"/>
        <v>0</v>
      </c>
      <c r="AC532">
        <f t="shared" si="48"/>
        <v>0</v>
      </c>
      <c r="AD532">
        <f t="shared" si="48"/>
        <v>0</v>
      </c>
      <c r="AE532">
        <f t="shared" si="48"/>
        <v>0</v>
      </c>
    </row>
    <row r="533" spans="13:31" x14ac:dyDescent="0.25">
      <c r="M533">
        <f t="shared" si="47"/>
        <v>0</v>
      </c>
      <c r="N533">
        <f t="shared" si="47"/>
        <v>0</v>
      </c>
      <c r="O533">
        <f t="shared" si="47"/>
        <v>0</v>
      </c>
      <c r="P533">
        <f t="shared" si="47"/>
        <v>0</v>
      </c>
      <c r="Q533">
        <f t="shared" si="47"/>
        <v>0</v>
      </c>
      <c r="R533">
        <f t="shared" si="47"/>
        <v>0</v>
      </c>
      <c r="S533">
        <f t="shared" si="47"/>
        <v>0</v>
      </c>
      <c r="T533">
        <f t="shared" si="47"/>
        <v>0</v>
      </c>
      <c r="U533">
        <f t="shared" si="47"/>
        <v>0</v>
      </c>
      <c r="V533">
        <f t="shared" si="47"/>
        <v>0</v>
      </c>
      <c r="W533">
        <f t="shared" si="47"/>
        <v>0</v>
      </c>
      <c r="X533">
        <f t="shared" si="47"/>
        <v>0</v>
      </c>
      <c r="Y533">
        <f t="shared" si="47"/>
        <v>0</v>
      </c>
      <c r="Z533">
        <f t="shared" si="47"/>
        <v>0</v>
      </c>
      <c r="AA533">
        <f t="shared" si="47"/>
        <v>0</v>
      </c>
      <c r="AB533">
        <f t="shared" si="48"/>
        <v>0</v>
      </c>
      <c r="AC533">
        <f t="shared" si="48"/>
        <v>0</v>
      </c>
      <c r="AD533">
        <f t="shared" si="48"/>
        <v>0</v>
      </c>
      <c r="AE533">
        <f t="shared" si="48"/>
        <v>0</v>
      </c>
    </row>
    <row r="534" spans="13:31" x14ac:dyDescent="0.25">
      <c r="M534">
        <f t="shared" si="47"/>
        <v>0</v>
      </c>
      <c r="N534">
        <f t="shared" si="47"/>
        <v>0</v>
      </c>
      <c r="O534">
        <f t="shared" si="47"/>
        <v>0</v>
      </c>
      <c r="P534">
        <f t="shared" si="47"/>
        <v>0</v>
      </c>
      <c r="Q534">
        <f t="shared" si="47"/>
        <v>0</v>
      </c>
      <c r="R534">
        <f t="shared" si="47"/>
        <v>0</v>
      </c>
      <c r="S534">
        <f t="shared" si="47"/>
        <v>0</v>
      </c>
      <c r="T534">
        <f t="shared" si="47"/>
        <v>0</v>
      </c>
      <c r="U534">
        <f t="shared" si="47"/>
        <v>0</v>
      </c>
      <c r="V534">
        <f t="shared" si="47"/>
        <v>0</v>
      </c>
      <c r="W534">
        <f t="shared" si="47"/>
        <v>0</v>
      </c>
      <c r="X534">
        <f t="shared" si="47"/>
        <v>0</v>
      </c>
      <c r="Y534">
        <f t="shared" si="47"/>
        <v>0</v>
      </c>
      <c r="Z534">
        <f t="shared" si="47"/>
        <v>0</v>
      </c>
      <c r="AA534">
        <f t="shared" si="47"/>
        <v>0</v>
      </c>
      <c r="AB534">
        <f t="shared" si="48"/>
        <v>0</v>
      </c>
      <c r="AC534">
        <f t="shared" si="48"/>
        <v>0</v>
      </c>
      <c r="AD534">
        <f t="shared" si="48"/>
        <v>0</v>
      </c>
      <c r="AE534">
        <f t="shared" si="48"/>
        <v>0</v>
      </c>
    </row>
    <row r="535" spans="13:31" x14ac:dyDescent="0.25">
      <c r="M535">
        <f t="shared" si="47"/>
        <v>0</v>
      </c>
      <c r="N535">
        <f t="shared" si="47"/>
        <v>0</v>
      </c>
      <c r="O535">
        <f t="shared" si="47"/>
        <v>0</v>
      </c>
      <c r="P535">
        <f t="shared" si="47"/>
        <v>0</v>
      </c>
      <c r="Q535">
        <f t="shared" si="47"/>
        <v>0</v>
      </c>
      <c r="R535">
        <f t="shared" si="47"/>
        <v>0</v>
      </c>
      <c r="S535">
        <f t="shared" si="47"/>
        <v>0</v>
      </c>
      <c r="T535">
        <f t="shared" si="47"/>
        <v>0</v>
      </c>
      <c r="U535">
        <f t="shared" si="47"/>
        <v>0</v>
      </c>
      <c r="V535">
        <f t="shared" si="47"/>
        <v>0</v>
      </c>
      <c r="W535">
        <f t="shared" si="47"/>
        <v>0</v>
      </c>
      <c r="X535">
        <f t="shared" si="47"/>
        <v>0</v>
      </c>
      <c r="Y535">
        <f t="shared" si="47"/>
        <v>0</v>
      </c>
      <c r="Z535">
        <f t="shared" si="47"/>
        <v>0</v>
      </c>
      <c r="AA535">
        <f t="shared" si="47"/>
        <v>0</v>
      </c>
      <c r="AB535">
        <f t="shared" si="48"/>
        <v>0</v>
      </c>
      <c r="AC535">
        <f t="shared" si="48"/>
        <v>0</v>
      </c>
      <c r="AD535">
        <f t="shared" si="48"/>
        <v>0</v>
      </c>
      <c r="AE535">
        <f t="shared" si="48"/>
        <v>0</v>
      </c>
    </row>
    <row r="536" spans="13:31" x14ac:dyDescent="0.25">
      <c r="M536">
        <f t="shared" si="47"/>
        <v>0</v>
      </c>
      <c r="N536">
        <f t="shared" si="47"/>
        <v>0</v>
      </c>
      <c r="O536">
        <f t="shared" si="47"/>
        <v>0</v>
      </c>
      <c r="P536">
        <f t="shared" si="47"/>
        <v>0</v>
      </c>
      <c r="Q536">
        <f t="shared" si="47"/>
        <v>0</v>
      </c>
      <c r="R536">
        <f t="shared" si="47"/>
        <v>0</v>
      </c>
      <c r="S536">
        <f t="shared" si="47"/>
        <v>0</v>
      </c>
      <c r="T536">
        <f t="shared" si="47"/>
        <v>0</v>
      </c>
      <c r="U536">
        <f t="shared" si="47"/>
        <v>0</v>
      </c>
      <c r="V536">
        <f t="shared" si="47"/>
        <v>0</v>
      </c>
      <c r="W536">
        <f t="shared" si="47"/>
        <v>0</v>
      </c>
      <c r="X536">
        <f t="shared" si="47"/>
        <v>0</v>
      </c>
      <c r="Y536">
        <f t="shared" si="47"/>
        <v>0</v>
      </c>
      <c r="Z536">
        <f t="shared" si="47"/>
        <v>0</v>
      </c>
      <c r="AA536">
        <f t="shared" si="47"/>
        <v>0</v>
      </c>
      <c r="AB536">
        <f t="shared" si="48"/>
        <v>0</v>
      </c>
      <c r="AC536">
        <f t="shared" si="48"/>
        <v>0</v>
      </c>
      <c r="AD536">
        <f t="shared" si="48"/>
        <v>0</v>
      </c>
      <c r="AE536">
        <f t="shared" si="48"/>
        <v>0</v>
      </c>
    </row>
    <row r="537" spans="13:31" x14ac:dyDescent="0.25">
      <c r="M537">
        <f t="shared" si="47"/>
        <v>0</v>
      </c>
      <c r="N537">
        <f t="shared" si="47"/>
        <v>0</v>
      </c>
      <c r="O537">
        <f t="shared" si="47"/>
        <v>0</v>
      </c>
      <c r="P537">
        <f t="shared" si="47"/>
        <v>0</v>
      </c>
      <c r="Q537">
        <f t="shared" si="47"/>
        <v>0</v>
      </c>
      <c r="R537">
        <f t="shared" si="47"/>
        <v>0</v>
      </c>
      <c r="S537">
        <f t="shared" si="47"/>
        <v>0</v>
      </c>
      <c r="T537">
        <f t="shared" si="47"/>
        <v>0</v>
      </c>
      <c r="U537">
        <f t="shared" si="47"/>
        <v>0</v>
      </c>
      <c r="V537">
        <f t="shared" si="47"/>
        <v>0</v>
      </c>
      <c r="W537">
        <f t="shared" si="47"/>
        <v>0</v>
      </c>
      <c r="X537">
        <f t="shared" si="47"/>
        <v>0</v>
      </c>
      <c r="Y537">
        <f t="shared" si="47"/>
        <v>0</v>
      </c>
      <c r="Z537">
        <f t="shared" si="47"/>
        <v>0</v>
      </c>
      <c r="AA537">
        <f t="shared" si="47"/>
        <v>0</v>
      </c>
      <c r="AB537">
        <f t="shared" si="48"/>
        <v>0</v>
      </c>
      <c r="AC537">
        <f t="shared" si="48"/>
        <v>0</v>
      </c>
      <c r="AD537">
        <f t="shared" si="48"/>
        <v>0</v>
      </c>
      <c r="AE537">
        <f t="shared" si="48"/>
        <v>0</v>
      </c>
    </row>
    <row r="538" spans="13:31" x14ac:dyDescent="0.25">
      <c r="M538">
        <f t="shared" si="47"/>
        <v>0</v>
      </c>
      <c r="N538">
        <f t="shared" si="47"/>
        <v>0</v>
      </c>
      <c r="O538">
        <f t="shared" si="47"/>
        <v>0</v>
      </c>
      <c r="P538">
        <f t="shared" si="47"/>
        <v>0</v>
      </c>
      <c r="Q538">
        <f t="shared" si="47"/>
        <v>0</v>
      </c>
      <c r="R538">
        <f t="shared" si="47"/>
        <v>0</v>
      </c>
      <c r="S538">
        <f t="shared" si="47"/>
        <v>0</v>
      </c>
      <c r="T538">
        <f t="shared" si="47"/>
        <v>0</v>
      </c>
      <c r="U538">
        <f t="shared" si="47"/>
        <v>0</v>
      </c>
      <c r="V538">
        <f t="shared" si="47"/>
        <v>0</v>
      </c>
      <c r="W538">
        <f t="shared" si="47"/>
        <v>0</v>
      </c>
      <c r="X538">
        <f t="shared" si="47"/>
        <v>0</v>
      </c>
      <c r="Y538">
        <f t="shared" si="47"/>
        <v>0</v>
      </c>
      <c r="Z538">
        <f t="shared" si="47"/>
        <v>0</v>
      </c>
      <c r="AA538">
        <f t="shared" si="47"/>
        <v>0</v>
      </c>
      <c r="AB538">
        <f t="shared" si="48"/>
        <v>0</v>
      </c>
      <c r="AC538">
        <f t="shared" si="48"/>
        <v>0</v>
      </c>
      <c r="AD538">
        <f t="shared" si="48"/>
        <v>0</v>
      </c>
      <c r="AE538">
        <f t="shared" si="48"/>
        <v>0</v>
      </c>
    </row>
    <row r="539" spans="13:31" x14ac:dyDescent="0.25">
      <c r="M539">
        <f t="shared" si="47"/>
        <v>0</v>
      </c>
      <c r="N539">
        <f t="shared" si="47"/>
        <v>0</v>
      </c>
      <c r="O539">
        <f t="shared" si="47"/>
        <v>0</v>
      </c>
      <c r="P539">
        <f t="shared" si="47"/>
        <v>0</v>
      </c>
      <c r="Q539">
        <f t="shared" si="47"/>
        <v>0</v>
      </c>
      <c r="R539">
        <f t="shared" si="47"/>
        <v>0</v>
      </c>
      <c r="S539">
        <f t="shared" si="47"/>
        <v>0</v>
      </c>
      <c r="T539">
        <f t="shared" si="47"/>
        <v>0</v>
      </c>
      <c r="U539">
        <f t="shared" si="47"/>
        <v>0</v>
      </c>
      <c r="V539">
        <f t="shared" si="47"/>
        <v>0</v>
      </c>
      <c r="W539">
        <f t="shared" si="47"/>
        <v>0</v>
      </c>
      <c r="X539">
        <f t="shared" si="47"/>
        <v>0</v>
      </c>
      <c r="Y539">
        <f t="shared" si="47"/>
        <v>0</v>
      </c>
      <c r="Z539">
        <f t="shared" si="47"/>
        <v>0</v>
      </c>
      <c r="AA539">
        <f t="shared" si="47"/>
        <v>0</v>
      </c>
      <c r="AB539">
        <f t="shared" si="48"/>
        <v>0</v>
      </c>
      <c r="AC539">
        <f t="shared" si="48"/>
        <v>0</v>
      </c>
      <c r="AD539">
        <f t="shared" si="48"/>
        <v>0</v>
      </c>
      <c r="AE539">
        <f t="shared" si="48"/>
        <v>0</v>
      </c>
    </row>
    <row r="540" spans="13:31" x14ac:dyDescent="0.25">
      <c r="M540">
        <f t="shared" si="47"/>
        <v>0</v>
      </c>
      <c r="N540">
        <f t="shared" si="47"/>
        <v>0</v>
      </c>
      <c r="O540">
        <f t="shared" si="47"/>
        <v>0</v>
      </c>
      <c r="P540">
        <f t="shared" si="47"/>
        <v>0</v>
      </c>
      <c r="Q540">
        <f t="shared" si="47"/>
        <v>0</v>
      </c>
      <c r="R540">
        <f t="shared" si="47"/>
        <v>0</v>
      </c>
      <c r="S540">
        <f t="shared" si="47"/>
        <v>0</v>
      </c>
      <c r="T540">
        <f t="shared" si="47"/>
        <v>0</v>
      </c>
      <c r="U540">
        <f t="shared" si="47"/>
        <v>0</v>
      </c>
      <c r="V540">
        <f t="shared" si="47"/>
        <v>0</v>
      </c>
      <c r="W540">
        <f t="shared" si="47"/>
        <v>0</v>
      </c>
      <c r="X540">
        <f t="shared" si="47"/>
        <v>0</v>
      </c>
      <c r="Y540">
        <f t="shared" si="47"/>
        <v>0</v>
      </c>
      <c r="Z540">
        <f t="shared" si="47"/>
        <v>0</v>
      </c>
      <c r="AA540">
        <f t="shared" si="47"/>
        <v>0</v>
      </c>
      <c r="AB540">
        <f t="shared" si="48"/>
        <v>0</v>
      </c>
      <c r="AC540">
        <f t="shared" si="48"/>
        <v>0</v>
      </c>
      <c r="AD540">
        <f t="shared" si="48"/>
        <v>0</v>
      </c>
      <c r="AE540">
        <f t="shared" si="48"/>
        <v>0</v>
      </c>
    </row>
    <row r="541" spans="13:31" x14ac:dyDescent="0.25">
      <c r="M541">
        <f t="shared" si="47"/>
        <v>0</v>
      </c>
      <c r="N541">
        <f t="shared" si="47"/>
        <v>0</v>
      </c>
      <c r="O541">
        <f t="shared" si="47"/>
        <v>0</v>
      </c>
      <c r="P541">
        <f t="shared" si="47"/>
        <v>0</v>
      </c>
      <c r="Q541">
        <f t="shared" si="47"/>
        <v>0</v>
      </c>
      <c r="R541">
        <f t="shared" si="47"/>
        <v>0</v>
      </c>
      <c r="S541">
        <f t="shared" si="47"/>
        <v>0</v>
      </c>
      <c r="T541">
        <f t="shared" si="47"/>
        <v>0</v>
      </c>
      <c r="U541">
        <f t="shared" si="47"/>
        <v>0</v>
      </c>
      <c r="V541">
        <f t="shared" si="47"/>
        <v>0</v>
      </c>
      <c r="W541">
        <f t="shared" si="47"/>
        <v>0</v>
      </c>
      <c r="X541">
        <f t="shared" si="47"/>
        <v>0</v>
      </c>
      <c r="Y541">
        <f t="shared" si="47"/>
        <v>0</v>
      </c>
      <c r="Z541">
        <f t="shared" si="47"/>
        <v>0</v>
      </c>
      <c r="AA541">
        <f t="shared" si="47"/>
        <v>0</v>
      </c>
      <c r="AB541">
        <f t="shared" si="48"/>
        <v>0</v>
      </c>
      <c r="AC541">
        <f t="shared" si="48"/>
        <v>0</v>
      </c>
      <c r="AD541">
        <f t="shared" si="48"/>
        <v>0</v>
      </c>
      <c r="AE541">
        <f t="shared" si="48"/>
        <v>0</v>
      </c>
    </row>
    <row r="542" spans="13:31" x14ac:dyDescent="0.25">
      <c r="M542">
        <f t="shared" si="47"/>
        <v>0</v>
      </c>
      <c r="N542">
        <f t="shared" si="47"/>
        <v>0</v>
      </c>
      <c r="O542">
        <f t="shared" si="47"/>
        <v>0</v>
      </c>
      <c r="P542">
        <f t="shared" si="47"/>
        <v>0</v>
      </c>
      <c r="Q542">
        <f t="shared" si="47"/>
        <v>0</v>
      </c>
      <c r="R542">
        <f t="shared" si="47"/>
        <v>0</v>
      </c>
      <c r="S542">
        <f t="shared" si="47"/>
        <v>0</v>
      </c>
      <c r="T542">
        <f t="shared" si="47"/>
        <v>0</v>
      </c>
      <c r="U542">
        <f t="shared" si="47"/>
        <v>0</v>
      </c>
      <c r="V542">
        <f t="shared" si="47"/>
        <v>0</v>
      </c>
      <c r="W542">
        <f t="shared" si="47"/>
        <v>0</v>
      </c>
      <c r="X542">
        <f t="shared" si="47"/>
        <v>0</v>
      </c>
      <c r="Y542">
        <f t="shared" si="47"/>
        <v>0</v>
      </c>
      <c r="Z542">
        <f t="shared" si="47"/>
        <v>0</v>
      </c>
      <c r="AA542">
        <f t="shared" ref="AA542" si="49">IF($D542=AA$1,$E542,0)</f>
        <v>0</v>
      </c>
      <c r="AB542">
        <f t="shared" si="48"/>
        <v>0</v>
      </c>
      <c r="AC542">
        <f t="shared" si="48"/>
        <v>0</v>
      </c>
      <c r="AD542">
        <f t="shared" si="48"/>
        <v>0</v>
      </c>
      <c r="AE542">
        <f t="shared" si="48"/>
        <v>0</v>
      </c>
    </row>
    <row r="543" spans="13:31" x14ac:dyDescent="0.25">
      <c r="M543">
        <f t="shared" ref="M543:AA559" si="50">IF($D543=M$1,$E543,0)</f>
        <v>0</v>
      </c>
      <c r="N543">
        <f t="shared" si="50"/>
        <v>0</v>
      </c>
      <c r="O543">
        <f t="shared" si="50"/>
        <v>0</v>
      </c>
      <c r="P543">
        <f t="shared" si="50"/>
        <v>0</v>
      </c>
      <c r="Q543">
        <f t="shared" si="50"/>
        <v>0</v>
      </c>
      <c r="R543">
        <f t="shared" si="50"/>
        <v>0</v>
      </c>
      <c r="S543">
        <f t="shared" si="50"/>
        <v>0</v>
      </c>
      <c r="T543">
        <f t="shared" si="50"/>
        <v>0</v>
      </c>
      <c r="U543">
        <f t="shared" si="50"/>
        <v>0</v>
      </c>
      <c r="V543">
        <f t="shared" si="50"/>
        <v>0</v>
      </c>
      <c r="W543">
        <f t="shared" si="50"/>
        <v>0</v>
      </c>
      <c r="X543">
        <f t="shared" si="50"/>
        <v>0</v>
      </c>
      <c r="Y543">
        <f t="shared" si="50"/>
        <v>0</v>
      </c>
      <c r="Z543">
        <f t="shared" si="50"/>
        <v>0</v>
      </c>
      <c r="AA543">
        <f t="shared" si="50"/>
        <v>0</v>
      </c>
      <c r="AB543">
        <f t="shared" si="48"/>
        <v>0</v>
      </c>
      <c r="AC543">
        <f t="shared" si="48"/>
        <v>0</v>
      </c>
      <c r="AD543">
        <f t="shared" si="48"/>
        <v>0</v>
      </c>
      <c r="AE543">
        <f t="shared" si="48"/>
        <v>0</v>
      </c>
    </row>
    <row r="544" spans="13:31" x14ac:dyDescent="0.25">
      <c r="M544">
        <f t="shared" si="50"/>
        <v>0</v>
      </c>
      <c r="N544">
        <f t="shared" si="50"/>
        <v>0</v>
      </c>
      <c r="O544">
        <f t="shared" si="50"/>
        <v>0</v>
      </c>
      <c r="P544">
        <f t="shared" si="50"/>
        <v>0</v>
      </c>
      <c r="Q544">
        <f t="shared" si="50"/>
        <v>0</v>
      </c>
      <c r="R544">
        <f t="shared" si="50"/>
        <v>0</v>
      </c>
      <c r="S544">
        <f t="shared" si="50"/>
        <v>0</v>
      </c>
      <c r="T544">
        <f t="shared" si="50"/>
        <v>0</v>
      </c>
      <c r="U544">
        <f t="shared" si="50"/>
        <v>0</v>
      </c>
      <c r="V544">
        <f t="shared" si="50"/>
        <v>0</v>
      </c>
      <c r="W544">
        <f t="shared" si="50"/>
        <v>0</v>
      </c>
      <c r="X544">
        <f t="shared" si="50"/>
        <v>0</v>
      </c>
      <c r="Y544">
        <f t="shared" si="50"/>
        <v>0</v>
      </c>
      <c r="Z544">
        <f t="shared" si="50"/>
        <v>0</v>
      </c>
      <c r="AA544">
        <f t="shared" si="50"/>
        <v>0</v>
      </c>
      <c r="AB544">
        <f t="shared" si="48"/>
        <v>0</v>
      </c>
      <c r="AC544">
        <f t="shared" si="48"/>
        <v>0</v>
      </c>
      <c r="AD544">
        <f t="shared" si="48"/>
        <v>0</v>
      </c>
      <c r="AE544">
        <f t="shared" si="48"/>
        <v>0</v>
      </c>
    </row>
    <row r="545" spans="13:31" x14ac:dyDescent="0.25">
      <c r="M545">
        <f t="shared" si="50"/>
        <v>0</v>
      </c>
      <c r="N545">
        <f t="shared" si="50"/>
        <v>0</v>
      </c>
      <c r="O545">
        <f t="shared" si="50"/>
        <v>0</v>
      </c>
      <c r="P545">
        <f t="shared" si="50"/>
        <v>0</v>
      </c>
      <c r="Q545">
        <f t="shared" si="50"/>
        <v>0</v>
      </c>
      <c r="R545">
        <f t="shared" si="50"/>
        <v>0</v>
      </c>
      <c r="S545">
        <f t="shared" si="50"/>
        <v>0</v>
      </c>
      <c r="T545">
        <f t="shared" si="50"/>
        <v>0</v>
      </c>
      <c r="U545">
        <f t="shared" si="50"/>
        <v>0</v>
      </c>
      <c r="V545">
        <f t="shared" si="50"/>
        <v>0</v>
      </c>
      <c r="W545">
        <f t="shared" si="50"/>
        <v>0</v>
      </c>
      <c r="X545">
        <f t="shared" si="50"/>
        <v>0</v>
      </c>
      <c r="Y545">
        <f t="shared" si="50"/>
        <v>0</v>
      </c>
      <c r="Z545">
        <f t="shared" si="50"/>
        <v>0</v>
      </c>
      <c r="AA545">
        <f t="shared" si="50"/>
        <v>0</v>
      </c>
      <c r="AB545">
        <f t="shared" si="48"/>
        <v>0</v>
      </c>
      <c r="AC545">
        <f t="shared" si="48"/>
        <v>0</v>
      </c>
      <c r="AD545">
        <f t="shared" si="48"/>
        <v>0</v>
      </c>
      <c r="AE545">
        <f t="shared" si="48"/>
        <v>0</v>
      </c>
    </row>
    <row r="546" spans="13:31" x14ac:dyDescent="0.25">
      <c r="M546">
        <f t="shared" si="50"/>
        <v>0</v>
      </c>
      <c r="N546">
        <f t="shared" si="50"/>
        <v>0</v>
      </c>
      <c r="O546">
        <f t="shared" si="50"/>
        <v>0</v>
      </c>
      <c r="P546">
        <f t="shared" si="50"/>
        <v>0</v>
      </c>
      <c r="Q546">
        <f t="shared" si="50"/>
        <v>0</v>
      </c>
      <c r="R546">
        <f t="shared" si="50"/>
        <v>0</v>
      </c>
      <c r="S546">
        <f t="shared" si="50"/>
        <v>0</v>
      </c>
      <c r="T546">
        <f t="shared" si="50"/>
        <v>0</v>
      </c>
      <c r="U546">
        <f t="shared" si="50"/>
        <v>0</v>
      </c>
      <c r="V546">
        <f t="shared" si="50"/>
        <v>0</v>
      </c>
      <c r="W546">
        <f t="shared" si="50"/>
        <v>0</v>
      </c>
      <c r="X546">
        <f t="shared" si="50"/>
        <v>0</v>
      </c>
      <c r="Y546">
        <f t="shared" si="50"/>
        <v>0</v>
      </c>
      <c r="Z546">
        <f t="shared" si="50"/>
        <v>0</v>
      </c>
      <c r="AA546">
        <f t="shared" si="50"/>
        <v>0</v>
      </c>
      <c r="AB546">
        <f t="shared" si="48"/>
        <v>0</v>
      </c>
      <c r="AC546">
        <f t="shared" si="48"/>
        <v>0</v>
      </c>
      <c r="AD546">
        <f t="shared" si="48"/>
        <v>0</v>
      </c>
      <c r="AE546">
        <f t="shared" si="48"/>
        <v>0</v>
      </c>
    </row>
    <row r="547" spans="13:31" x14ac:dyDescent="0.25">
      <c r="M547">
        <f t="shared" si="50"/>
        <v>0</v>
      </c>
      <c r="N547">
        <f t="shared" si="50"/>
        <v>0</v>
      </c>
      <c r="O547">
        <f t="shared" si="50"/>
        <v>0</v>
      </c>
      <c r="P547">
        <f t="shared" si="50"/>
        <v>0</v>
      </c>
      <c r="Q547">
        <f t="shared" si="50"/>
        <v>0</v>
      </c>
      <c r="R547">
        <f t="shared" si="50"/>
        <v>0</v>
      </c>
      <c r="S547">
        <f t="shared" si="50"/>
        <v>0</v>
      </c>
      <c r="T547">
        <f t="shared" si="50"/>
        <v>0</v>
      </c>
      <c r="U547">
        <f t="shared" si="50"/>
        <v>0</v>
      </c>
      <c r="V547">
        <f t="shared" si="50"/>
        <v>0</v>
      </c>
      <c r="W547">
        <f t="shared" si="50"/>
        <v>0</v>
      </c>
      <c r="X547">
        <f t="shared" si="50"/>
        <v>0</v>
      </c>
      <c r="Y547">
        <f t="shared" si="50"/>
        <v>0</v>
      </c>
      <c r="Z547">
        <f t="shared" si="50"/>
        <v>0</v>
      </c>
      <c r="AA547">
        <f t="shared" si="50"/>
        <v>0</v>
      </c>
      <c r="AB547">
        <f t="shared" si="48"/>
        <v>0</v>
      </c>
      <c r="AC547">
        <f t="shared" si="48"/>
        <v>0</v>
      </c>
      <c r="AD547">
        <f t="shared" si="48"/>
        <v>0</v>
      </c>
      <c r="AE547">
        <f t="shared" si="48"/>
        <v>0</v>
      </c>
    </row>
    <row r="548" spans="13:31" x14ac:dyDescent="0.25">
      <c r="M548">
        <f t="shared" si="50"/>
        <v>0</v>
      </c>
      <c r="N548">
        <f t="shared" si="50"/>
        <v>0</v>
      </c>
      <c r="O548">
        <f t="shared" si="50"/>
        <v>0</v>
      </c>
      <c r="P548">
        <f t="shared" si="50"/>
        <v>0</v>
      </c>
      <c r="Q548">
        <f t="shared" si="50"/>
        <v>0</v>
      </c>
      <c r="R548">
        <f t="shared" si="50"/>
        <v>0</v>
      </c>
      <c r="S548">
        <f t="shared" si="50"/>
        <v>0</v>
      </c>
      <c r="T548">
        <f t="shared" si="50"/>
        <v>0</v>
      </c>
      <c r="U548">
        <f t="shared" si="50"/>
        <v>0</v>
      </c>
      <c r="V548">
        <f t="shared" si="50"/>
        <v>0</v>
      </c>
      <c r="W548">
        <f t="shared" si="50"/>
        <v>0</v>
      </c>
      <c r="X548">
        <f t="shared" si="50"/>
        <v>0</v>
      </c>
      <c r="Y548">
        <f t="shared" si="50"/>
        <v>0</v>
      </c>
      <c r="Z548">
        <f t="shared" si="50"/>
        <v>0</v>
      </c>
      <c r="AA548">
        <f t="shared" si="50"/>
        <v>0</v>
      </c>
      <c r="AB548">
        <f t="shared" si="48"/>
        <v>0</v>
      </c>
      <c r="AC548">
        <f t="shared" si="48"/>
        <v>0</v>
      </c>
      <c r="AD548">
        <f t="shared" si="48"/>
        <v>0</v>
      </c>
      <c r="AE548">
        <f t="shared" si="48"/>
        <v>0</v>
      </c>
    </row>
    <row r="549" spans="13:31" x14ac:dyDescent="0.25">
      <c r="M549">
        <f t="shared" si="50"/>
        <v>0</v>
      </c>
      <c r="N549">
        <f t="shared" si="50"/>
        <v>0</v>
      </c>
      <c r="O549">
        <f t="shared" si="50"/>
        <v>0</v>
      </c>
      <c r="P549">
        <f t="shared" si="50"/>
        <v>0</v>
      </c>
      <c r="Q549">
        <f t="shared" si="50"/>
        <v>0</v>
      </c>
      <c r="R549">
        <f t="shared" si="50"/>
        <v>0</v>
      </c>
      <c r="S549">
        <f t="shared" si="50"/>
        <v>0</v>
      </c>
      <c r="T549">
        <f t="shared" si="50"/>
        <v>0</v>
      </c>
      <c r="U549">
        <f t="shared" si="50"/>
        <v>0</v>
      </c>
      <c r="V549">
        <f t="shared" si="50"/>
        <v>0</v>
      </c>
      <c r="W549">
        <f t="shared" si="50"/>
        <v>0</v>
      </c>
      <c r="X549">
        <f t="shared" si="50"/>
        <v>0</v>
      </c>
      <c r="Y549">
        <f t="shared" si="50"/>
        <v>0</v>
      </c>
      <c r="Z549">
        <f t="shared" si="50"/>
        <v>0</v>
      </c>
      <c r="AA549">
        <f t="shared" si="50"/>
        <v>0</v>
      </c>
      <c r="AB549">
        <f t="shared" si="48"/>
        <v>0</v>
      </c>
      <c r="AC549">
        <f t="shared" si="48"/>
        <v>0</v>
      </c>
      <c r="AD549">
        <f t="shared" si="48"/>
        <v>0</v>
      </c>
      <c r="AE549">
        <f t="shared" si="48"/>
        <v>0</v>
      </c>
    </row>
    <row r="550" spans="13:31" x14ac:dyDescent="0.25">
      <c r="M550">
        <f t="shared" si="50"/>
        <v>0</v>
      </c>
      <c r="N550">
        <f t="shared" si="50"/>
        <v>0</v>
      </c>
      <c r="O550">
        <f t="shared" si="50"/>
        <v>0</v>
      </c>
      <c r="P550">
        <f t="shared" si="50"/>
        <v>0</v>
      </c>
      <c r="Q550">
        <f t="shared" si="50"/>
        <v>0</v>
      </c>
      <c r="R550">
        <f t="shared" si="50"/>
        <v>0</v>
      </c>
      <c r="S550">
        <f t="shared" si="50"/>
        <v>0</v>
      </c>
      <c r="T550">
        <f t="shared" si="50"/>
        <v>0</v>
      </c>
      <c r="U550">
        <f t="shared" si="50"/>
        <v>0</v>
      </c>
      <c r="V550">
        <f t="shared" si="50"/>
        <v>0</v>
      </c>
      <c r="W550">
        <f t="shared" si="50"/>
        <v>0</v>
      </c>
      <c r="X550">
        <f t="shared" si="50"/>
        <v>0</v>
      </c>
      <c r="Y550">
        <f t="shared" si="50"/>
        <v>0</v>
      </c>
      <c r="Z550">
        <f t="shared" si="50"/>
        <v>0</v>
      </c>
      <c r="AA550">
        <f t="shared" si="50"/>
        <v>0</v>
      </c>
      <c r="AB550">
        <f t="shared" si="48"/>
        <v>0</v>
      </c>
      <c r="AC550">
        <f t="shared" si="48"/>
        <v>0</v>
      </c>
      <c r="AD550">
        <f t="shared" si="48"/>
        <v>0</v>
      </c>
      <c r="AE550">
        <f t="shared" si="48"/>
        <v>0</v>
      </c>
    </row>
    <row r="551" spans="13:31" x14ac:dyDescent="0.25">
      <c r="M551">
        <f t="shared" si="50"/>
        <v>0</v>
      </c>
      <c r="N551">
        <f t="shared" si="50"/>
        <v>0</v>
      </c>
      <c r="O551">
        <f t="shared" si="50"/>
        <v>0</v>
      </c>
      <c r="P551">
        <f t="shared" si="50"/>
        <v>0</v>
      </c>
      <c r="Q551">
        <f t="shared" si="50"/>
        <v>0</v>
      </c>
      <c r="R551">
        <f t="shared" si="50"/>
        <v>0</v>
      </c>
      <c r="S551">
        <f t="shared" si="50"/>
        <v>0</v>
      </c>
      <c r="T551">
        <f t="shared" si="50"/>
        <v>0</v>
      </c>
      <c r="U551">
        <f t="shared" si="50"/>
        <v>0</v>
      </c>
      <c r="V551">
        <f t="shared" si="50"/>
        <v>0</v>
      </c>
      <c r="W551">
        <f t="shared" si="50"/>
        <v>0</v>
      </c>
      <c r="X551">
        <f t="shared" si="50"/>
        <v>0</v>
      </c>
      <c r="Y551">
        <f t="shared" si="50"/>
        <v>0</v>
      </c>
      <c r="Z551">
        <f t="shared" si="50"/>
        <v>0</v>
      </c>
      <c r="AA551">
        <f t="shared" si="50"/>
        <v>0</v>
      </c>
      <c r="AB551">
        <f t="shared" si="48"/>
        <v>0</v>
      </c>
      <c r="AC551">
        <f t="shared" si="48"/>
        <v>0</v>
      </c>
      <c r="AD551">
        <f t="shared" si="48"/>
        <v>0</v>
      </c>
      <c r="AE551">
        <f t="shared" si="48"/>
        <v>0</v>
      </c>
    </row>
    <row r="552" spans="13:31" x14ac:dyDescent="0.25">
      <c r="M552">
        <f t="shared" si="50"/>
        <v>0</v>
      </c>
      <c r="N552">
        <f t="shared" si="50"/>
        <v>0</v>
      </c>
      <c r="O552">
        <f t="shared" si="50"/>
        <v>0</v>
      </c>
      <c r="P552">
        <f t="shared" si="50"/>
        <v>0</v>
      </c>
      <c r="Q552">
        <f t="shared" si="50"/>
        <v>0</v>
      </c>
      <c r="R552">
        <f t="shared" si="50"/>
        <v>0</v>
      </c>
      <c r="S552">
        <f t="shared" si="50"/>
        <v>0</v>
      </c>
      <c r="T552">
        <f t="shared" si="50"/>
        <v>0</v>
      </c>
      <c r="U552">
        <f t="shared" si="50"/>
        <v>0</v>
      </c>
      <c r="V552">
        <f t="shared" si="50"/>
        <v>0</v>
      </c>
      <c r="W552">
        <f t="shared" si="50"/>
        <v>0</v>
      </c>
      <c r="X552">
        <f t="shared" si="50"/>
        <v>0</v>
      </c>
      <c r="Y552">
        <f t="shared" si="50"/>
        <v>0</v>
      </c>
      <c r="Z552">
        <f t="shared" si="50"/>
        <v>0</v>
      </c>
      <c r="AA552">
        <f t="shared" si="50"/>
        <v>0</v>
      </c>
      <c r="AB552">
        <f t="shared" si="48"/>
        <v>0</v>
      </c>
      <c r="AC552">
        <f t="shared" si="48"/>
        <v>0</v>
      </c>
      <c r="AD552">
        <f t="shared" si="48"/>
        <v>0</v>
      </c>
      <c r="AE552">
        <f t="shared" si="48"/>
        <v>0</v>
      </c>
    </row>
    <row r="553" spans="13:31" x14ac:dyDescent="0.25">
      <c r="M553">
        <f t="shared" si="50"/>
        <v>0</v>
      </c>
      <c r="N553">
        <f t="shared" si="50"/>
        <v>0</v>
      </c>
      <c r="O553">
        <f t="shared" si="50"/>
        <v>0</v>
      </c>
      <c r="P553">
        <f t="shared" si="50"/>
        <v>0</v>
      </c>
      <c r="Q553">
        <f t="shared" si="50"/>
        <v>0</v>
      </c>
      <c r="R553">
        <f t="shared" si="50"/>
        <v>0</v>
      </c>
      <c r="S553">
        <f t="shared" si="50"/>
        <v>0</v>
      </c>
      <c r="T553">
        <f t="shared" si="50"/>
        <v>0</v>
      </c>
      <c r="U553">
        <f t="shared" si="50"/>
        <v>0</v>
      </c>
      <c r="V553">
        <f t="shared" si="50"/>
        <v>0</v>
      </c>
      <c r="W553">
        <f t="shared" si="50"/>
        <v>0</v>
      </c>
      <c r="X553">
        <f t="shared" si="50"/>
        <v>0</v>
      </c>
      <c r="Y553">
        <f t="shared" si="50"/>
        <v>0</v>
      </c>
      <c r="Z553">
        <f t="shared" si="50"/>
        <v>0</v>
      </c>
      <c r="AA553">
        <f t="shared" si="50"/>
        <v>0</v>
      </c>
      <c r="AB553">
        <f t="shared" si="48"/>
        <v>0</v>
      </c>
      <c r="AC553">
        <f t="shared" si="48"/>
        <v>0</v>
      </c>
      <c r="AD553">
        <f t="shared" si="48"/>
        <v>0</v>
      </c>
      <c r="AE553">
        <f t="shared" si="48"/>
        <v>0</v>
      </c>
    </row>
    <row r="554" spans="13:31" x14ac:dyDescent="0.25">
      <c r="M554">
        <f t="shared" si="50"/>
        <v>0</v>
      </c>
      <c r="N554">
        <f t="shared" si="50"/>
        <v>0</v>
      </c>
      <c r="O554">
        <f t="shared" si="50"/>
        <v>0</v>
      </c>
      <c r="P554">
        <f t="shared" si="50"/>
        <v>0</v>
      </c>
      <c r="Q554">
        <f t="shared" si="50"/>
        <v>0</v>
      </c>
      <c r="R554">
        <f t="shared" si="50"/>
        <v>0</v>
      </c>
      <c r="S554">
        <f t="shared" si="50"/>
        <v>0</v>
      </c>
      <c r="T554">
        <f t="shared" si="50"/>
        <v>0</v>
      </c>
      <c r="U554">
        <f t="shared" si="50"/>
        <v>0</v>
      </c>
      <c r="V554">
        <f t="shared" si="50"/>
        <v>0</v>
      </c>
      <c r="W554">
        <f t="shared" si="50"/>
        <v>0</v>
      </c>
      <c r="X554">
        <f t="shared" si="50"/>
        <v>0</v>
      </c>
      <c r="Y554">
        <f t="shared" si="50"/>
        <v>0</v>
      </c>
      <c r="Z554">
        <f t="shared" si="50"/>
        <v>0</v>
      </c>
      <c r="AA554">
        <f t="shared" si="50"/>
        <v>0</v>
      </c>
      <c r="AB554">
        <f t="shared" si="48"/>
        <v>0</v>
      </c>
      <c r="AC554">
        <f t="shared" si="48"/>
        <v>0</v>
      </c>
      <c r="AD554">
        <f t="shared" si="48"/>
        <v>0</v>
      </c>
      <c r="AE554">
        <f t="shared" si="48"/>
        <v>0</v>
      </c>
    </row>
    <row r="555" spans="13:31" x14ac:dyDescent="0.25">
      <c r="M555">
        <f t="shared" si="50"/>
        <v>0</v>
      </c>
      <c r="N555">
        <f t="shared" si="50"/>
        <v>0</v>
      </c>
      <c r="O555">
        <f t="shared" si="50"/>
        <v>0</v>
      </c>
      <c r="P555">
        <f t="shared" si="50"/>
        <v>0</v>
      </c>
      <c r="Q555">
        <f t="shared" si="50"/>
        <v>0</v>
      </c>
      <c r="R555">
        <f t="shared" si="50"/>
        <v>0</v>
      </c>
      <c r="S555">
        <f t="shared" si="50"/>
        <v>0</v>
      </c>
      <c r="T555">
        <f t="shared" si="50"/>
        <v>0</v>
      </c>
      <c r="U555">
        <f t="shared" si="50"/>
        <v>0</v>
      </c>
      <c r="V555">
        <f t="shared" si="50"/>
        <v>0</v>
      </c>
      <c r="W555">
        <f t="shared" si="50"/>
        <v>0</v>
      </c>
      <c r="X555">
        <f t="shared" si="50"/>
        <v>0</v>
      </c>
      <c r="Y555">
        <f t="shared" si="50"/>
        <v>0</v>
      </c>
      <c r="Z555">
        <f t="shared" si="50"/>
        <v>0</v>
      </c>
      <c r="AA555">
        <f t="shared" si="50"/>
        <v>0</v>
      </c>
      <c r="AB555">
        <f t="shared" si="48"/>
        <v>0</v>
      </c>
      <c r="AC555">
        <f t="shared" si="48"/>
        <v>0</v>
      </c>
      <c r="AD555">
        <f t="shared" si="48"/>
        <v>0</v>
      </c>
      <c r="AE555">
        <f t="shared" si="48"/>
        <v>0</v>
      </c>
    </row>
    <row r="556" spans="13:31" x14ac:dyDescent="0.25">
      <c r="M556">
        <f t="shared" si="50"/>
        <v>0</v>
      </c>
      <c r="N556">
        <f t="shared" si="50"/>
        <v>0</v>
      </c>
      <c r="O556">
        <f t="shared" si="50"/>
        <v>0</v>
      </c>
      <c r="P556">
        <f t="shared" si="50"/>
        <v>0</v>
      </c>
      <c r="Q556">
        <f t="shared" si="50"/>
        <v>0</v>
      </c>
      <c r="R556">
        <f t="shared" si="50"/>
        <v>0</v>
      </c>
      <c r="S556">
        <f t="shared" si="50"/>
        <v>0</v>
      </c>
      <c r="T556">
        <f t="shared" si="50"/>
        <v>0</v>
      </c>
      <c r="U556">
        <f t="shared" si="50"/>
        <v>0</v>
      </c>
      <c r="V556">
        <f t="shared" si="50"/>
        <v>0</v>
      </c>
      <c r="W556">
        <f t="shared" si="50"/>
        <v>0</v>
      </c>
      <c r="X556">
        <f t="shared" si="50"/>
        <v>0</v>
      </c>
      <c r="Y556">
        <f t="shared" si="50"/>
        <v>0</v>
      </c>
      <c r="Z556">
        <f t="shared" si="50"/>
        <v>0</v>
      </c>
      <c r="AA556">
        <f t="shared" si="50"/>
        <v>0</v>
      </c>
      <c r="AB556">
        <f t="shared" si="48"/>
        <v>0</v>
      </c>
      <c r="AC556">
        <f t="shared" si="48"/>
        <v>0</v>
      </c>
      <c r="AD556">
        <f t="shared" si="48"/>
        <v>0</v>
      </c>
      <c r="AE556">
        <f t="shared" si="48"/>
        <v>0</v>
      </c>
    </row>
    <row r="557" spans="13:31" x14ac:dyDescent="0.25">
      <c r="M557">
        <f t="shared" si="50"/>
        <v>0</v>
      </c>
      <c r="N557">
        <f t="shared" si="50"/>
        <v>0</v>
      </c>
      <c r="O557">
        <f t="shared" si="50"/>
        <v>0</v>
      </c>
      <c r="P557">
        <f t="shared" si="50"/>
        <v>0</v>
      </c>
      <c r="Q557">
        <f t="shared" si="50"/>
        <v>0</v>
      </c>
      <c r="R557">
        <f t="shared" si="50"/>
        <v>0</v>
      </c>
      <c r="S557">
        <f t="shared" si="50"/>
        <v>0</v>
      </c>
      <c r="T557">
        <f t="shared" si="50"/>
        <v>0</v>
      </c>
      <c r="U557">
        <f t="shared" si="50"/>
        <v>0</v>
      </c>
      <c r="V557">
        <f t="shared" si="50"/>
        <v>0</v>
      </c>
      <c r="W557">
        <f t="shared" si="50"/>
        <v>0</v>
      </c>
      <c r="X557">
        <f t="shared" si="50"/>
        <v>0</v>
      </c>
      <c r="Y557">
        <f t="shared" si="50"/>
        <v>0</v>
      </c>
      <c r="Z557">
        <f t="shared" si="50"/>
        <v>0</v>
      </c>
      <c r="AA557">
        <f t="shared" si="50"/>
        <v>0</v>
      </c>
      <c r="AB557">
        <f t="shared" si="48"/>
        <v>0</v>
      </c>
      <c r="AC557">
        <f t="shared" si="48"/>
        <v>0</v>
      </c>
      <c r="AD557">
        <f t="shared" si="48"/>
        <v>0</v>
      </c>
      <c r="AE557">
        <f t="shared" si="48"/>
        <v>0</v>
      </c>
    </row>
    <row r="558" spans="13:31" x14ac:dyDescent="0.25">
      <c r="M558">
        <f t="shared" si="50"/>
        <v>0</v>
      </c>
      <c r="N558">
        <f t="shared" si="50"/>
        <v>0</v>
      </c>
      <c r="O558">
        <f t="shared" si="50"/>
        <v>0</v>
      </c>
      <c r="P558">
        <f t="shared" si="50"/>
        <v>0</v>
      </c>
      <c r="Q558">
        <f t="shared" si="50"/>
        <v>0</v>
      </c>
      <c r="R558">
        <f t="shared" si="50"/>
        <v>0</v>
      </c>
      <c r="S558">
        <f t="shared" si="50"/>
        <v>0</v>
      </c>
      <c r="T558">
        <f t="shared" si="50"/>
        <v>0</v>
      </c>
      <c r="U558">
        <f t="shared" si="50"/>
        <v>0</v>
      </c>
      <c r="V558">
        <f t="shared" si="50"/>
        <v>0</v>
      </c>
      <c r="W558">
        <f t="shared" si="50"/>
        <v>0</v>
      </c>
      <c r="X558">
        <f t="shared" si="50"/>
        <v>0</v>
      </c>
      <c r="Y558">
        <f t="shared" si="50"/>
        <v>0</v>
      </c>
      <c r="Z558">
        <f t="shared" si="50"/>
        <v>0</v>
      </c>
      <c r="AA558">
        <f t="shared" si="50"/>
        <v>0</v>
      </c>
      <c r="AB558">
        <f t="shared" si="48"/>
        <v>0</v>
      </c>
      <c r="AC558">
        <f t="shared" si="48"/>
        <v>0</v>
      </c>
      <c r="AD558">
        <f t="shared" si="48"/>
        <v>0</v>
      </c>
      <c r="AE558">
        <f t="shared" si="48"/>
        <v>0</v>
      </c>
    </row>
    <row r="559" spans="13:31" x14ac:dyDescent="0.25">
      <c r="M559">
        <f t="shared" si="50"/>
        <v>0</v>
      </c>
      <c r="N559">
        <f t="shared" si="50"/>
        <v>0</v>
      </c>
      <c r="O559">
        <f t="shared" si="50"/>
        <v>0</v>
      </c>
      <c r="P559">
        <f t="shared" si="50"/>
        <v>0</v>
      </c>
      <c r="Q559">
        <f t="shared" si="50"/>
        <v>0</v>
      </c>
      <c r="R559">
        <f t="shared" si="50"/>
        <v>0</v>
      </c>
      <c r="S559">
        <f t="shared" si="50"/>
        <v>0</v>
      </c>
      <c r="T559">
        <f t="shared" si="50"/>
        <v>0</v>
      </c>
      <c r="U559">
        <f t="shared" si="50"/>
        <v>0</v>
      </c>
      <c r="V559">
        <f t="shared" si="50"/>
        <v>0</v>
      </c>
      <c r="W559">
        <f t="shared" si="50"/>
        <v>0</v>
      </c>
      <c r="X559">
        <f t="shared" si="50"/>
        <v>0</v>
      </c>
      <c r="Y559">
        <f t="shared" si="50"/>
        <v>0</v>
      </c>
      <c r="Z559">
        <f t="shared" si="50"/>
        <v>0</v>
      </c>
      <c r="AA559">
        <f t="shared" si="50"/>
        <v>0</v>
      </c>
      <c r="AB559">
        <f t="shared" si="48"/>
        <v>0</v>
      </c>
      <c r="AC559">
        <f t="shared" si="48"/>
        <v>0</v>
      </c>
      <c r="AD559">
        <f t="shared" si="48"/>
        <v>0</v>
      </c>
      <c r="AE559">
        <f t="shared" si="48"/>
        <v>0</v>
      </c>
    </row>
    <row r="560" spans="13:31" x14ac:dyDescent="0.25">
      <c r="M560">
        <f t="shared" ref="M560:AA576" si="51">IF($D560=M$1,$E560,0)</f>
        <v>0</v>
      </c>
      <c r="N560">
        <f t="shared" si="51"/>
        <v>0</v>
      </c>
      <c r="O560">
        <f t="shared" si="51"/>
        <v>0</v>
      </c>
      <c r="P560">
        <f t="shared" si="51"/>
        <v>0</v>
      </c>
      <c r="Q560">
        <f t="shared" si="51"/>
        <v>0</v>
      </c>
      <c r="R560">
        <f t="shared" si="51"/>
        <v>0</v>
      </c>
      <c r="S560">
        <f t="shared" si="51"/>
        <v>0</v>
      </c>
      <c r="T560">
        <f t="shared" si="51"/>
        <v>0</v>
      </c>
      <c r="U560">
        <f t="shared" si="51"/>
        <v>0</v>
      </c>
      <c r="V560">
        <f t="shared" si="51"/>
        <v>0</v>
      </c>
      <c r="W560">
        <f t="shared" si="51"/>
        <v>0</v>
      </c>
      <c r="X560">
        <f t="shared" si="51"/>
        <v>0</v>
      </c>
      <c r="Y560">
        <f t="shared" si="51"/>
        <v>0</v>
      </c>
      <c r="Z560">
        <f t="shared" si="51"/>
        <v>0</v>
      </c>
      <c r="AA560">
        <f t="shared" si="51"/>
        <v>0</v>
      </c>
      <c r="AB560">
        <f t="shared" si="48"/>
        <v>0</v>
      </c>
      <c r="AC560">
        <f t="shared" si="48"/>
        <v>0</v>
      </c>
      <c r="AD560">
        <f t="shared" si="48"/>
        <v>0</v>
      </c>
      <c r="AE560">
        <f t="shared" si="48"/>
        <v>0</v>
      </c>
    </row>
    <row r="561" spans="13:31" x14ac:dyDescent="0.25">
      <c r="M561">
        <f t="shared" si="51"/>
        <v>0</v>
      </c>
      <c r="N561">
        <f t="shared" si="51"/>
        <v>0</v>
      </c>
      <c r="O561">
        <f t="shared" si="51"/>
        <v>0</v>
      </c>
      <c r="P561">
        <f t="shared" si="51"/>
        <v>0</v>
      </c>
      <c r="Q561">
        <f t="shared" si="51"/>
        <v>0</v>
      </c>
      <c r="R561">
        <f t="shared" si="51"/>
        <v>0</v>
      </c>
      <c r="S561">
        <f t="shared" si="51"/>
        <v>0</v>
      </c>
      <c r="T561">
        <f t="shared" si="51"/>
        <v>0</v>
      </c>
      <c r="U561">
        <f t="shared" si="51"/>
        <v>0</v>
      </c>
      <c r="V561">
        <f t="shared" si="51"/>
        <v>0</v>
      </c>
      <c r="W561">
        <f t="shared" si="51"/>
        <v>0</v>
      </c>
      <c r="X561">
        <f t="shared" si="51"/>
        <v>0</v>
      </c>
      <c r="Y561">
        <f t="shared" si="51"/>
        <v>0</v>
      </c>
      <c r="Z561">
        <f t="shared" si="51"/>
        <v>0</v>
      </c>
      <c r="AA561">
        <f t="shared" si="51"/>
        <v>0</v>
      </c>
      <c r="AB561">
        <f t="shared" si="48"/>
        <v>0</v>
      </c>
      <c r="AC561">
        <f t="shared" si="48"/>
        <v>0</v>
      </c>
      <c r="AD561">
        <f t="shared" si="48"/>
        <v>0</v>
      </c>
      <c r="AE561">
        <f t="shared" si="48"/>
        <v>0</v>
      </c>
    </row>
    <row r="562" spans="13:31" x14ac:dyDescent="0.25">
      <c r="M562">
        <f t="shared" si="51"/>
        <v>0</v>
      </c>
      <c r="N562">
        <f t="shared" si="51"/>
        <v>0</v>
      </c>
      <c r="O562">
        <f t="shared" si="51"/>
        <v>0</v>
      </c>
      <c r="P562">
        <f t="shared" si="51"/>
        <v>0</v>
      </c>
      <c r="Q562">
        <f t="shared" si="51"/>
        <v>0</v>
      </c>
      <c r="R562">
        <f t="shared" si="51"/>
        <v>0</v>
      </c>
      <c r="S562">
        <f t="shared" si="51"/>
        <v>0</v>
      </c>
      <c r="T562">
        <f t="shared" si="51"/>
        <v>0</v>
      </c>
      <c r="U562">
        <f t="shared" si="51"/>
        <v>0</v>
      </c>
      <c r="V562">
        <f t="shared" si="51"/>
        <v>0</v>
      </c>
      <c r="W562">
        <f t="shared" si="51"/>
        <v>0</v>
      </c>
      <c r="X562">
        <f t="shared" si="51"/>
        <v>0</v>
      </c>
      <c r="Y562">
        <f t="shared" si="51"/>
        <v>0</v>
      </c>
      <c r="Z562">
        <f t="shared" si="51"/>
        <v>0</v>
      </c>
      <c r="AA562">
        <f t="shared" si="51"/>
        <v>0</v>
      </c>
      <c r="AB562">
        <f t="shared" si="48"/>
        <v>0</v>
      </c>
      <c r="AC562">
        <f t="shared" si="48"/>
        <v>0</v>
      </c>
      <c r="AD562">
        <f t="shared" si="48"/>
        <v>0</v>
      </c>
      <c r="AE562">
        <f t="shared" si="48"/>
        <v>0</v>
      </c>
    </row>
    <row r="563" spans="13:31" x14ac:dyDescent="0.25">
      <c r="M563">
        <f t="shared" si="51"/>
        <v>0</v>
      </c>
      <c r="N563">
        <f t="shared" si="51"/>
        <v>0</v>
      </c>
      <c r="O563">
        <f t="shared" si="51"/>
        <v>0</v>
      </c>
      <c r="P563">
        <f t="shared" si="51"/>
        <v>0</v>
      </c>
      <c r="Q563">
        <f t="shared" si="51"/>
        <v>0</v>
      </c>
      <c r="R563">
        <f t="shared" si="51"/>
        <v>0</v>
      </c>
      <c r="S563">
        <f t="shared" si="51"/>
        <v>0</v>
      </c>
      <c r="T563">
        <f t="shared" si="51"/>
        <v>0</v>
      </c>
      <c r="U563">
        <f t="shared" si="51"/>
        <v>0</v>
      </c>
      <c r="V563">
        <f t="shared" si="51"/>
        <v>0</v>
      </c>
      <c r="W563">
        <f t="shared" si="51"/>
        <v>0</v>
      </c>
      <c r="X563">
        <f t="shared" si="51"/>
        <v>0</v>
      </c>
      <c r="Y563">
        <f t="shared" si="51"/>
        <v>0</v>
      </c>
      <c r="Z563">
        <f t="shared" si="51"/>
        <v>0</v>
      </c>
      <c r="AA563">
        <f t="shared" si="51"/>
        <v>0</v>
      </c>
      <c r="AB563">
        <f t="shared" si="48"/>
        <v>0</v>
      </c>
      <c r="AC563">
        <f t="shared" si="48"/>
        <v>0</v>
      </c>
      <c r="AD563">
        <f t="shared" si="48"/>
        <v>0</v>
      </c>
      <c r="AE563">
        <f t="shared" si="48"/>
        <v>0</v>
      </c>
    </row>
    <row r="564" spans="13:31" x14ac:dyDescent="0.25">
      <c r="M564">
        <f t="shared" si="51"/>
        <v>0</v>
      </c>
      <c r="N564">
        <f t="shared" si="51"/>
        <v>0</v>
      </c>
      <c r="O564">
        <f t="shared" si="51"/>
        <v>0</v>
      </c>
      <c r="P564">
        <f t="shared" si="51"/>
        <v>0</v>
      </c>
      <c r="Q564">
        <f t="shared" si="51"/>
        <v>0</v>
      </c>
      <c r="R564">
        <f t="shared" si="51"/>
        <v>0</v>
      </c>
      <c r="S564">
        <f t="shared" si="51"/>
        <v>0</v>
      </c>
      <c r="T564">
        <f t="shared" si="51"/>
        <v>0</v>
      </c>
      <c r="U564">
        <f t="shared" si="51"/>
        <v>0</v>
      </c>
      <c r="V564">
        <f t="shared" si="51"/>
        <v>0</v>
      </c>
      <c r="W564">
        <f t="shared" si="51"/>
        <v>0</v>
      </c>
      <c r="X564">
        <f t="shared" si="51"/>
        <v>0</v>
      </c>
      <c r="Y564">
        <f t="shared" si="51"/>
        <v>0</v>
      </c>
      <c r="Z564">
        <f t="shared" si="51"/>
        <v>0</v>
      </c>
      <c r="AA564">
        <f t="shared" si="51"/>
        <v>0</v>
      </c>
      <c r="AB564">
        <f t="shared" si="48"/>
        <v>0</v>
      </c>
      <c r="AC564">
        <f t="shared" si="48"/>
        <v>0</v>
      </c>
      <c r="AD564">
        <f t="shared" si="48"/>
        <v>0</v>
      </c>
      <c r="AE564">
        <f t="shared" si="48"/>
        <v>0</v>
      </c>
    </row>
    <row r="565" spans="13:31" x14ac:dyDescent="0.25">
      <c r="M565">
        <f t="shared" si="51"/>
        <v>0</v>
      </c>
      <c r="N565">
        <f t="shared" si="51"/>
        <v>0</v>
      </c>
      <c r="O565">
        <f t="shared" si="51"/>
        <v>0</v>
      </c>
      <c r="P565">
        <f t="shared" si="51"/>
        <v>0</v>
      </c>
      <c r="Q565">
        <f t="shared" si="51"/>
        <v>0</v>
      </c>
      <c r="R565">
        <f t="shared" si="51"/>
        <v>0</v>
      </c>
      <c r="S565">
        <f t="shared" si="51"/>
        <v>0</v>
      </c>
      <c r="T565">
        <f t="shared" si="51"/>
        <v>0</v>
      </c>
      <c r="U565">
        <f t="shared" si="51"/>
        <v>0</v>
      </c>
      <c r="V565">
        <f t="shared" si="51"/>
        <v>0</v>
      </c>
      <c r="W565">
        <f t="shared" si="51"/>
        <v>0</v>
      </c>
      <c r="X565">
        <f t="shared" si="51"/>
        <v>0</v>
      </c>
      <c r="Y565">
        <f t="shared" si="51"/>
        <v>0</v>
      </c>
      <c r="Z565">
        <f t="shared" si="51"/>
        <v>0</v>
      </c>
      <c r="AA565">
        <f t="shared" si="51"/>
        <v>0</v>
      </c>
      <c r="AB565">
        <f t="shared" si="48"/>
        <v>0</v>
      </c>
      <c r="AC565">
        <f t="shared" si="48"/>
        <v>0</v>
      </c>
      <c r="AD565">
        <f t="shared" si="48"/>
        <v>0</v>
      </c>
      <c r="AE565">
        <f t="shared" si="48"/>
        <v>0</v>
      </c>
    </row>
    <row r="566" spans="13:31" x14ac:dyDescent="0.25">
      <c r="M566">
        <f t="shared" si="51"/>
        <v>0</v>
      </c>
      <c r="N566">
        <f t="shared" si="51"/>
        <v>0</v>
      </c>
      <c r="O566">
        <f t="shared" si="51"/>
        <v>0</v>
      </c>
      <c r="P566">
        <f t="shared" si="51"/>
        <v>0</v>
      </c>
      <c r="Q566">
        <f t="shared" si="51"/>
        <v>0</v>
      </c>
      <c r="R566">
        <f t="shared" si="51"/>
        <v>0</v>
      </c>
      <c r="S566">
        <f t="shared" si="51"/>
        <v>0</v>
      </c>
      <c r="T566">
        <f t="shared" si="51"/>
        <v>0</v>
      </c>
      <c r="U566">
        <f t="shared" si="51"/>
        <v>0</v>
      </c>
      <c r="V566">
        <f t="shared" si="51"/>
        <v>0</v>
      </c>
      <c r="W566">
        <f t="shared" si="51"/>
        <v>0</v>
      </c>
      <c r="X566">
        <f t="shared" si="51"/>
        <v>0</v>
      </c>
      <c r="Y566">
        <f t="shared" si="51"/>
        <v>0</v>
      </c>
      <c r="Z566">
        <f t="shared" si="51"/>
        <v>0</v>
      </c>
      <c r="AA566">
        <f t="shared" si="51"/>
        <v>0</v>
      </c>
      <c r="AB566">
        <f t="shared" si="48"/>
        <v>0</v>
      </c>
      <c r="AC566">
        <f t="shared" si="48"/>
        <v>0</v>
      </c>
      <c r="AD566">
        <f t="shared" si="48"/>
        <v>0</v>
      </c>
      <c r="AE566">
        <f t="shared" si="48"/>
        <v>0</v>
      </c>
    </row>
    <row r="567" spans="13:31" x14ac:dyDescent="0.25">
      <c r="M567">
        <f t="shared" si="51"/>
        <v>0</v>
      </c>
      <c r="N567">
        <f t="shared" si="51"/>
        <v>0</v>
      </c>
      <c r="O567">
        <f t="shared" si="51"/>
        <v>0</v>
      </c>
      <c r="P567">
        <f t="shared" si="51"/>
        <v>0</v>
      </c>
      <c r="Q567">
        <f t="shared" si="51"/>
        <v>0</v>
      </c>
      <c r="R567">
        <f t="shared" si="51"/>
        <v>0</v>
      </c>
      <c r="S567">
        <f t="shared" si="51"/>
        <v>0</v>
      </c>
      <c r="T567">
        <f t="shared" si="51"/>
        <v>0</v>
      </c>
      <c r="U567">
        <f t="shared" si="51"/>
        <v>0</v>
      </c>
      <c r="V567">
        <f t="shared" si="51"/>
        <v>0</v>
      </c>
      <c r="W567">
        <f t="shared" si="51"/>
        <v>0</v>
      </c>
      <c r="X567">
        <f t="shared" si="51"/>
        <v>0</v>
      </c>
      <c r="Y567">
        <f t="shared" si="51"/>
        <v>0</v>
      </c>
      <c r="Z567">
        <f t="shared" si="51"/>
        <v>0</v>
      </c>
      <c r="AA567">
        <f t="shared" si="51"/>
        <v>0</v>
      </c>
      <c r="AB567">
        <f t="shared" si="48"/>
        <v>0</v>
      </c>
      <c r="AC567">
        <f t="shared" si="48"/>
        <v>0</v>
      </c>
      <c r="AD567">
        <f t="shared" si="48"/>
        <v>0</v>
      </c>
      <c r="AE567">
        <f t="shared" si="48"/>
        <v>0</v>
      </c>
    </row>
    <row r="568" spans="13:31" x14ac:dyDescent="0.25">
      <c r="M568">
        <f t="shared" si="51"/>
        <v>0</v>
      </c>
      <c r="N568">
        <f t="shared" si="51"/>
        <v>0</v>
      </c>
      <c r="O568">
        <f t="shared" si="51"/>
        <v>0</v>
      </c>
      <c r="P568">
        <f t="shared" si="51"/>
        <v>0</v>
      </c>
      <c r="Q568">
        <f t="shared" si="51"/>
        <v>0</v>
      </c>
      <c r="R568">
        <f t="shared" si="51"/>
        <v>0</v>
      </c>
      <c r="S568">
        <f t="shared" si="51"/>
        <v>0</v>
      </c>
      <c r="T568">
        <f t="shared" si="51"/>
        <v>0</v>
      </c>
      <c r="U568">
        <f t="shared" si="51"/>
        <v>0</v>
      </c>
      <c r="V568">
        <f t="shared" si="51"/>
        <v>0</v>
      </c>
      <c r="W568">
        <f t="shared" si="51"/>
        <v>0</v>
      </c>
      <c r="X568">
        <f t="shared" si="51"/>
        <v>0</v>
      </c>
      <c r="Y568">
        <f t="shared" si="51"/>
        <v>0</v>
      </c>
      <c r="Z568">
        <f t="shared" si="51"/>
        <v>0</v>
      </c>
      <c r="AA568">
        <f t="shared" si="51"/>
        <v>0</v>
      </c>
      <c r="AB568">
        <f t="shared" si="48"/>
        <v>0</v>
      </c>
      <c r="AC568">
        <f t="shared" si="48"/>
        <v>0</v>
      </c>
      <c r="AD568">
        <f t="shared" si="48"/>
        <v>0</v>
      </c>
      <c r="AE568">
        <f t="shared" si="48"/>
        <v>0</v>
      </c>
    </row>
    <row r="569" spans="13:31" x14ac:dyDescent="0.25">
      <c r="M569">
        <f t="shared" si="51"/>
        <v>0</v>
      </c>
      <c r="N569">
        <f t="shared" si="51"/>
        <v>0</v>
      </c>
      <c r="O569">
        <f t="shared" si="51"/>
        <v>0</v>
      </c>
      <c r="P569">
        <f t="shared" si="51"/>
        <v>0</v>
      </c>
      <c r="Q569">
        <f t="shared" si="51"/>
        <v>0</v>
      </c>
      <c r="R569">
        <f t="shared" si="51"/>
        <v>0</v>
      </c>
      <c r="S569">
        <f t="shared" si="51"/>
        <v>0</v>
      </c>
      <c r="T569">
        <f t="shared" si="51"/>
        <v>0</v>
      </c>
      <c r="U569">
        <f t="shared" si="51"/>
        <v>0</v>
      </c>
      <c r="V569">
        <f t="shared" si="51"/>
        <v>0</v>
      </c>
      <c r="W569">
        <f t="shared" si="51"/>
        <v>0</v>
      </c>
      <c r="X569">
        <f t="shared" si="51"/>
        <v>0</v>
      </c>
      <c r="Y569">
        <f t="shared" si="51"/>
        <v>0</v>
      </c>
      <c r="Z569">
        <f t="shared" si="51"/>
        <v>0</v>
      </c>
      <c r="AA569">
        <f t="shared" si="51"/>
        <v>0</v>
      </c>
      <c r="AB569">
        <f t="shared" si="48"/>
        <v>0</v>
      </c>
      <c r="AC569">
        <f t="shared" si="48"/>
        <v>0</v>
      </c>
      <c r="AD569">
        <f t="shared" si="48"/>
        <v>0</v>
      </c>
      <c r="AE569">
        <f t="shared" si="48"/>
        <v>0</v>
      </c>
    </row>
    <row r="570" spans="13:31" x14ac:dyDescent="0.25">
      <c r="M570">
        <f t="shared" si="51"/>
        <v>0</v>
      </c>
      <c r="N570">
        <f t="shared" si="51"/>
        <v>0</v>
      </c>
      <c r="O570">
        <f t="shared" si="51"/>
        <v>0</v>
      </c>
      <c r="P570">
        <f t="shared" si="51"/>
        <v>0</v>
      </c>
      <c r="Q570">
        <f t="shared" si="51"/>
        <v>0</v>
      </c>
      <c r="R570">
        <f t="shared" si="51"/>
        <v>0</v>
      </c>
      <c r="S570">
        <f t="shared" si="51"/>
        <v>0</v>
      </c>
      <c r="T570">
        <f t="shared" si="51"/>
        <v>0</v>
      </c>
      <c r="U570">
        <f t="shared" si="51"/>
        <v>0</v>
      </c>
      <c r="V570">
        <f t="shared" si="51"/>
        <v>0</v>
      </c>
      <c r="W570">
        <f t="shared" si="51"/>
        <v>0</v>
      </c>
      <c r="X570">
        <f t="shared" si="51"/>
        <v>0</v>
      </c>
      <c r="Y570">
        <f t="shared" si="51"/>
        <v>0</v>
      </c>
      <c r="Z570">
        <f t="shared" si="51"/>
        <v>0</v>
      </c>
      <c r="AA570">
        <f t="shared" si="51"/>
        <v>0</v>
      </c>
      <c r="AB570">
        <f t="shared" si="48"/>
        <v>0</v>
      </c>
      <c r="AC570">
        <f t="shared" si="48"/>
        <v>0</v>
      </c>
      <c r="AD570">
        <f t="shared" si="48"/>
        <v>0</v>
      </c>
      <c r="AE570">
        <f t="shared" si="48"/>
        <v>0</v>
      </c>
    </row>
    <row r="571" spans="13:31" x14ac:dyDescent="0.25">
      <c r="M571">
        <f t="shared" si="51"/>
        <v>0</v>
      </c>
      <c r="N571">
        <f t="shared" si="51"/>
        <v>0</v>
      </c>
      <c r="O571">
        <f t="shared" si="51"/>
        <v>0</v>
      </c>
      <c r="P571">
        <f t="shared" si="51"/>
        <v>0</v>
      </c>
      <c r="Q571">
        <f t="shared" si="51"/>
        <v>0</v>
      </c>
      <c r="R571">
        <f t="shared" si="51"/>
        <v>0</v>
      </c>
      <c r="S571">
        <f t="shared" si="51"/>
        <v>0</v>
      </c>
      <c r="T571">
        <f t="shared" si="51"/>
        <v>0</v>
      </c>
      <c r="U571">
        <f t="shared" si="51"/>
        <v>0</v>
      </c>
      <c r="V571">
        <f t="shared" si="51"/>
        <v>0</v>
      </c>
      <c r="W571">
        <f t="shared" si="51"/>
        <v>0</v>
      </c>
      <c r="X571">
        <f t="shared" si="51"/>
        <v>0</v>
      </c>
      <c r="Y571">
        <f t="shared" si="51"/>
        <v>0</v>
      </c>
      <c r="Z571">
        <f t="shared" si="51"/>
        <v>0</v>
      </c>
      <c r="AA571">
        <f t="shared" si="51"/>
        <v>0</v>
      </c>
      <c r="AB571">
        <f t="shared" si="48"/>
        <v>0</v>
      </c>
      <c r="AC571">
        <f t="shared" si="48"/>
        <v>0</v>
      </c>
      <c r="AD571">
        <f t="shared" si="48"/>
        <v>0</v>
      </c>
      <c r="AE571">
        <f t="shared" si="48"/>
        <v>0</v>
      </c>
    </row>
    <row r="572" spans="13:31" x14ac:dyDescent="0.25">
      <c r="M572">
        <f t="shared" si="51"/>
        <v>0</v>
      </c>
      <c r="N572">
        <f t="shared" si="51"/>
        <v>0</v>
      </c>
      <c r="O572">
        <f t="shared" si="51"/>
        <v>0</v>
      </c>
      <c r="P572">
        <f t="shared" si="51"/>
        <v>0</v>
      </c>
      <c r="Q572">
        <f t="shared" si="51"/>
        <v>0</v>
      </c>
      <c r="R572">
        <f t="shared" si="51"/>
        <v>0</v>
      </c>
      <c r="S572">
        <f t="shared" si="51"/>
        <v>0</v>
      </c>
      <c r="T572">
        <f t="shared" si="51"/>
        <v>0</v>
      </c>
      <c r="U572">
        <f t="shared" si="51"/>
        <v>0</v>
      </c>
      <c r="V572">
        <f t="shared" si="51"/>
        <v>0</v>
      </c>
      <c r="W572">
        <f t="shared" si="51"/>
        <v>0</v>
      </c>
      <c r="X572">
        <f t="shared" si="51"/>
        <v>0</v>
      </c>
      <c r="Y572">
        <f t="shared" si="51"/>
        <v>0</v>
      </c>
      <c r="Z572">
        <f t="shared" si="51"/>
        <v>0</v>
      </c>
      <c r="AA572">
        <f t="shared" si="51"/>
        <v>0</v>
      </c>
      <c r="AB572">
        <f t="shared" si="48"/>
        <v>0</v>
      </c>
      <c r="AC572">
        <f t="shared" si="48"/>
        <v>0</v>
      </c>
      <c r="AD572">
        <f t="shared" si="48"/>
        <v>0</v>
      </c>
      <c r="AE572">
        <f t="shared" si="48"/>
        <v>0</v>
      </c>
    </row>
    <row r="573" spans="13:31" x14ac:dyDescent="0.25">
      <c r="M573">
        <f t="shared" si="51"/>
        <v>0</v>
      </c>
      <c r="N573">
        <f t="shared" si="51"/>
        <v>0</v>
      </c>
      <c r="O573">
        <f t="shared" si="51"/>
        <v>0</v>
      </c>
      <c r="P573">
        <f t="shared" si="51"/>
        <v>0</v>
      </c>
      <c r="Q573">
        <f t="shared" si="51"/>
        <v>0</v>
      </c>
      <c r="R573">
        <f t="shared" si="51"/>
        <v>0</v>
      </c>
      <c r="S573">
        <f t="shared" si="51"/>
        <v>0</v>
      </c>
      <c r="T573">
        <f t="shared" si="51"/>
        <v>0</v>
      </c>
      <c r="U573">
        <f t="shared" si="51"/>
        <v>0</v>
      </c>
      <c r="V573">
        <f t="shared" si="51"/>
        <v>0</v>
      </c>
      <c r="W573">
        <f t="shared" si="51"/>
        <v>0</v>
      </c>
      <c r="X573">
        <f t="shared" si="51"/>
        <v>0</v>
      </c>
      <c r="Y573">
        <f t="shared" si="51"/>
        <v>0</v>
      </c>
      <c r="Z573">
        <f t="shared" si="51"/>
        <v>0</v>
      </c>
      <c r="AA573">
        <f t="shared" si="51"/>
        <v>0</v>
      </c>
      <c r="AB573">
        <f t="shared" si="48"/>
        <v>0</v>
      </c>
      <c r="AC573">
        <f t="shared" si="48"/>
        <v>0</v>
      </c>
      <c r="AD573">
        <f t="shared" si="48"/>
        <v>0</v>
      </c>
      <c r="AE573">
        <f t="shared" si="48"/>
        <v>0</v>
      </c>
    </row>
    <row r="574" spans="13:31" x14ac:dyDescent="0.25">
      <c r="M574">
        <f t="shared" si="51"/>
        <v>0</v>
      </c>
      <c r="N574">
        <f t="shared" si="51"/>
        <v>0</v>
      </c>
      <c r="O574">
        <f t="shared" si="51"/>
        <v>0</v>
      </c>
      <c r="P574">
        <f t="shared" si="51"/>
        <v>0</v>
      </c>
      <c r="Q574">
        <f t="shared" si="51"/>
        <v>0</v>
      </c>
      <c r="R574">
        <f t="shared" si="51"/>
        <v>0</v>
      </c>
      <c r="S574">
        <f t="shared" si="51"/>
        <v>0</v>
      </c>
      <c r="T574">
        <f t="shared" si="51"/>
        <v>0</v>
      </c>
      <c r="U574">
        <f t="shared" si="51"/>
        <v>0</v>
      </c>
      <c r="V574">
        <f t="shared" si="51"/>
        <v>0</v>
      </c>
      <c r="W574">
        <f t="shared" si="51"/>
        <v>0</v>
      </c>
      <c r="X574">
        <f t="shared" si="51"/>
        <v>0</v>
      </c>
      <c r="Y574">
        <f t="shared" si="51"/>
        <v>0</v>
      </c>
      <c r="Z574">
        <f t="shared" si="51"/>
        <v>0</v>
      </c>
      <c r="AA574">
        <f t="shared" si="51"/>
        <v>0</v>
      </c>
      <c r="AB574">
        <f t="shared" si="48"/>
        <v>0</v>
      </c>
      <c r="AC574">
        <f t="shared" si="48"/>
        <v>0</v>
      </c>
      <c r="AD574">
        <f t="shared" si="48"/>
        <v>0</v>
      </c>
      <c r="AE574">
        <f t="shared" si="48"/>
        <v>0</v>
      </c>
    </row>
    <row r="575" spans="13:31" x14ac:dyDescent="0.25">
      <c r="M575">
        <f t="shared" si="51"/>
        <v>0</v>
      </c>
      <c r="N575">
        <f t="shared" si="51"/>
        <v>0</v>
      </c>
      <c r="O575">
        <f t="shared" si="51"/>
        <v>0</v>
      </c>
      <c r="P575">
        <f t="shared" si="51"/>
        <v>0</v>
      </c>
      <c r="Q575">
        <f t="shared" si="51"/>
        <v>0</v>
      </c>
      <c r="R575">
        <f t="shared" si="51"/>
        <v>0</v>
      </c>
      <c r="S575">
        <f t="shared" si="51"/>
        <v>0</v>
      </c>
      <c r="T575">
        <f t="shared" si="51"/>
        <v>0</v>
      </c>
      <c r="U575">
        <f t="shared" si="51"/>
        <v>0</v>
      </c>
      <c r="V575">
        <f t="shared" si="51"/>
        <v>0</v>
      </c>
      <c r="W575">
        <f t="shared" si="51"/>
        <v>0</v>
      </c>
      <c r="X575">
        <f t="shared" si="51"/>
        <v>0</v>
      </c>
      <c r="Y575">
        <f t="shared" si="51"/>
        <v>0</v>
      </c>
      <c r="Z575">
        <f t="shared" si="51"/>
        <v>0</v>
      </c>
      <c r="AA575">
        <f t="shared" si="51"/>
        <v>0</v>
      </c>
      <c r="AB575">
        <f t="shared" si="48"/>
        <v>0</v>
      </c>
      <c r="AC575">
        <f t="shared" si="48"/>
        <v>0</v>
      </c>
      <c r="AD575">
        <f t="shared" si="48"/>
        <v>0</v>
      </c>
      <c r="AE575">
        <f t="shared" si="48"/>
        <v>0</v>
      </c>
    </row>
    <row r="576" spans="13:31" x14ac:dyDescent="0.25">
      <c r="M576">
        <f t="shared" si="51"/>
        <v>0</v>
      </c>
      <c r="N576">
        <f t="shared" si="51"/>
        <v>0</v>
      </c>
      <c r="O576">
        <f t="shared" si="51"/>
        <v>0</v>
      </c>
      <c r="P576">
        <f t="shared" si="51"/>
        <v>0</v>
      </c>
      <c r="Q576">
        <f t="shared" si="51"/>
        <v>0</v>
      </c>
      <c r="R576">
        <f t="shared" si="51"/>
        <v>0</v>
      </c>
      <c r="S576">
        <f t="shared" si="51"/>
        <v>0</v>
      </c>
      <c r="T576">
        <f t="shared" si="51"/>
        <v>0</v>
      </c>
      <c r="U576">
        <f t="shared" si="51"/>
        <v>0</v>
      </c>
      <c r="V576">
        <f t="shared" si="51"/>
        <v>0</v>
      </c>
      <c r="W576">
        <f t="shared" si="51"/>
        <v>0</v>
      </c>
      <c r="X576">
        <f t="shared" si="51"/>
        <v>0</v>
      </c>
      <c r="Y576">
        <f t="shared" si="51"/>
        <v>0</v>
      </c>
      <c r="Z576">
        <f t="shared" si="51"/>
        <v>0</v>
      </c>
      <c r="AA576">
        <f t="shared" si="51"/>
        <v>0</v>
      </c>
      <c r="AB576">
        <f t="shared" si="48"/>
        <v>0</v>
      </c>
      <c r="AC576">
        <f t="shared" si="48"/>
        <v>0</v>
      </c>
      <c r="AD576">
        <f t="shared" si="48"/>
        <v>0</v>
      </c>
      <c r="AE576">
        <f t="shared" si="48"/>
        <v>0</v>
      </c>
    </row>
    <row r="577" spans="13:31" x14ac:dyDescent="0.25">
      <c r="M577">
        <f t="shared" ref="M577:AA593" si="52">IF($D577=M$1,$E577,0)</f>
        <v>0</v>
      </c>
      <c r="N577">
        <f t="shared" si="52"/>
        <v>0</v>
      </c>
      <c r="O577">
        <f t="shared" si="52"/>
        <v>0</v>
      </c>
      <c r="P577">
        <f t="shared" si="52"/>
        <v>0</v>
      </c>
      <c r="Q577">
        <f t="shared" si="52"/>
        <v>0</v>
      </c>
      <c r="R577">
        <f t="shared" si="52"/>
        <v>0</v>
      </c>
      <c r="S577">
        <f t="shared" si="52"/>
        <v>0</v>
      </c>
      <c r="T577">
        <f t="shared" si="52"/>
        <v>0</v>
      </c>
      <c r="U577">
        <f t="shared" si="52"/>
        <v>0</v>
      </c>
      <c r="V577">
        <f t="shared" si="52"/>
        <v>0</v>
      </c>
      <c r="W577">
        <f t="shared" si="52"/>
        <v>0</v>
      </c>
      <c r="X577">
        <f t="shared" si="52"/>
        <v>0</v>
      </c>
      <c r="Y577">
        <f t="shared" si="52"/>
        <v>0</v>
      </c>
      <c r="Z577">
        <f t="shared" si="52"/>
        <v>0</v>
      </c>
      <c r="AA577">
        <f t="shared" si="52"/>
        <v>0</v>
      </c>
      <c r="AB577">
        <f t="shared" si="48"/>
        <v>0</v>
      </c>
      <c r="AC577">
        <f t="shared" si="48"/>
        <v>0</v>
      </c>
      <c r="AD577">
        <f t="shared" si="48"/>
        <v>0</v>
      </c>
      <c r="AE577">
        <f t="shared" si="48"/>
        <v>0</v>
      </c>
    </row>
    <row r="578" spans="13:31" x14ac:dyDescent="0.25">
      <c r="M578">
        <f t="shared" si="52"/>
        <v>0</v>
      </c>
      <c r="N578">
        <f t="shared" si="52"/>
        <v>0</v>
      </c>
      <c r="O578">
        <f t="shared" si="52"/>
        <v>0</v>
      </c>
      <c r="P578">
        <f t="shared" si="52"/>
        <v>0</v>
      </c>
      <c r="Q578">
        <f t="shared" si="52"/>
        <v>0</v>
      </c>
      <c r="R578">
        <f t="shared" si="52"/>
        <v>0</v>
      </c>
      <c r="S578">
        <f t="shared" si="52"/>
        <v>0</v>
      </c>
      <c r="T578">
        <f t="shared" si="52"/>
        <v>0</v>
      </c>
      <c r="U578">
        <f t="shared" si="52"/>
        <v>0</v>
      </c>
      <c r="V578">
        <f t="shared" si="52"/>
        <v>0</v>
      </c>
      <c r="W578">
        <f t="shared" si="52"/>
        <v>0</v>
      </c>
      <c r="X578">
        <f t="shared" si="52"/>
        <v>0</v>
      </c>
      <c r="Y578">
        <f t="shared" si="52"/>
        <v>0</v>
      </c>
      <c r="Z578">
        <f t="shared" si="52"/>
        <v>0</v>
      </c>
      <c r="AA578">
        <f t="shared" si="52"/>
        <v>0</v>
      </c>
      <c r="AB578">
        <f t="shared" si="48"/>
        <v>0</v>
      </c>
      <c r="AC578">
        <f t="shared" si="48"/>
        <v>0</v>
      </c>
      <c r="AD578">
        <f t="shared" si="48"/>
        <v>0</v>
      </c>
      <c r="AE578">
        <f t="shared" si="48"/>
        <v>0</v>
      </c>
    </row>
    <row r="579" spans="13:31" x14ac:dyDescent="0.25">
      <c r="M579">
        <f t="shared" si="52"/>
        <v>0</v>
      </c>
      <c r="N579">
        <f t="shared" si="52"/>
        <v>0</v>
      </c>
      <c r="O579">
        <f t="shared" si="52"/>
        <v>0</v>
      </c>
      <c r="P579">
        <f t="shared" si="52"/>
        <v>0</v>
      </c>
      <c r="Q579">
        <f t="shared" si="52"/>
        <v>0</v>
      </c>
      <c r="R579">
        <f t="shared" si="52"/>
        <v>0</v>
      </c>
      <c r="S579">
        <f t="shared" si="52"/>
        <v>0</v>
      </c>
      <c r="T579">
        <f t="shared" si="52"/>
        <v>0</v>
      </c>
      <c r="U579">
        <f t="shared" si="52"/>
        <v>0</v>
      </c>
      <c r="V579">
        <f t="shared" si="52"/>
        <v>0</v>
      </c>
      <c r="W579">
        <f t="shared" si="52"/>
        <v>0</v>
      </c>
      <c r="X579">
        <f t="shared" si="52"/>
        <v>0</v>
      </c>
      <c r="Y579">
        <f t="shared" si="52"/>
        <v>0</v>
      </c>
      <c r="Z579">
        <f t="shared" si="52"/>
        <v>0</v>
      </c>
      <c r="AA579">
        <f t="shared" si="52"/>
        <v>0</v>
      </c>
      <c r="AB579">
        <f t="shared" si="48"/>
        <v>0</v>
      </c>
      <c r="AC579">
        <f t="shared" si="48"/>
        <v>0</v>
      </c>
      <c r="AD579">
        <f t="shared" si="48"/>
        <v>0</v>
      </c>
      <c r="AE579">
        <f t="shared" si="48"/>
        <v>0</v>
      </c>
    </row>
    <row r="580" spans="13:31" x14ac:dyDescent="0.25">
      <c r="M580">
        <f t="shared" si="52"/>
        <v>0</v>
      </c>
      <c r="N580">
        <f t="shared" si="52"/>
        <v>0</v>
      </c>
      <c r="O580">
        <f t="shared" si="52"/>
        <v>0</v>
      </c>
      <c r="P580">
        <f t="shared" si="52"/>
        <v>0</v>
      </c>
      <c r="Q580">
        <f t="shared" si="52"/>
        <v>0</v>
      </c>
      <c r="R580">
        <f t="shared" si="52"/>
        <v>0</v>
      </c>
      <c r="S580">
        <f t="shared" si="52"/>
        <v>0</v>
      </c>
      <c r="T580">
        <f t="shared" si="52"/>
        <v>0</v>
      </c>
      <c r="U580">
        <f t="shared" si="52"/>
        <v>0</v>
      </c>
      <c r="V580">
        <f t="shared" si="52"/>
        <v>0</v>
      </c>
      <c r="W580">
        <f t="shared" si="52"/>
        <v>0</v>
      </c>
      <c r="X580">
        <f t="shared" si="52"/>
        <v>0</v>
      </c>
      <c r="Y580">
        <f t="shared" si="52"/>
        <v>0</v>
      </c>
      <c r="Z580">
        <f t="shared" si="52"/>
        <v>0</v>
      </c>
      <c r="AA580">
        <f t="shared" si="52"/>
        <v>0</v>
      </c>
      <c r="AB580">
        <f t="shared" si="48"/>
        <v>0</v>
      </c>
      <c r="AC580">
        <f t="shared" si="48"/>
        <v>0</v>
      </c>
      <c r="AD580">
        <f t="shared" si="48"/>
        <v>0</v>
      </c>
      <c r="AE580">
        <f t="shared" si="48"/>
        <v>0</v>
      </c>
    </row>
    <row r="581" spans="13:31" x14ac:dyDescent="0.25">
      <c r="M581">
        <f t="shared" si="52"/>
        <v>0</v>
      </c>
      <c r="N581">
        <f t="shared" si="52"/>
        <v>0</v>
      </c>
      <c r="O581">
        <f t="shared" si="52"/>
        <v>0</v>
      </c>
      <c r="P581">
        <f t="shared" si="52"/>
        <v>0</v>
      </c>
      <c r="Q581">
        <f t="shared" si="52"/>
        <v>0</v>
      </c>
      <c r="R581">
        <f t="shared" si="52"/>
        <v>0</v>
      </c>
      <c r="S581">
        <f t="shared" si="52"/>
        <v>0</v>
      </c>
      <c r="T581">
        <f t="shared" si="52"/>
        <v>0</v>
      </c>
      <c r="U581">
        <f t="shared" si="52"/>
        <v>0</v>
      </c>
      <c r="V581">
        <f t="shared" si="52"/>
        <v>0</v>
      </c>
      <c r="W581">
        <f t="shared" si="52"/>
        <v>0</v>
      </c>
      <c r="X581">
        <f t="shared" si="52"/>
        <v>0</v>
      </c>
      <c r="Y581">
        <f t="shared" si="52"/>
        <v>0</v>
      </c>
      <c r="Z581">
        <f t="shared" si="52"/>
        <v>0</v>
      </c>
      <c r="AA581">
        <f t="shared" si="52"/>
        <v>0</v>
      </c>
      <c r="AB581">
        <f t="shared" si="48"/>
        <v>0</v>
      </c>
      <c r="AC581">
        <f t="shared" si="48"/>
        <v>0</v>
      </c>
      <c r="AD581">
        <f t="shared" si="48"/>
        <v>0</v>
      </c>
      <c r="AE581">
        <f t="shared" si="48"/>
        <v>0</v>
      </c>
    </row>
    <row r="582" spans="13:31" x14ac:dyDescent="0.25">
      <c r="M582">
        <f t="shared" si="52"/>
        <v>0</v>
      </c>
      <c r="N582">
        <f t="shared" si="52"/>
        <v>0</v>
      </c>
      <c r="O582">
        <f t="shared" si="52"/>
        <v>0</v>
      </c>
      <c r="P582">
        <f t="shared" si="52"/>
        <v>0</v>
      </c>
      <c r="Q582">
        <f t="shared" si="52"/>
        <v>0</v>
      </c>
      <c r="R582">
        <f t="shared" si="52"/>
        <v>0</v>
      </c>
      <c r="S582">
        <f t="shared" si="52"/>
        <v>0</v>
      </c>
      <c r="T582">
        <f t="shared" si="52"/>
        <v>0</v>
      </c>
      <c r="U582">
        <f t="shared" si="52"/>
        <v>0</v>
      </c>
      <c r="V582">
        <f t="shared" si="52"/>
        <v>0</v>
      </c>
      <c r="W582">
        <f t="shared" si="52"/>
        <v>0</v>
      </c>
      <c r="X582">
        <f t="shared" si="52"/>
        <v>0</v>
      </c>
      <c r="Y582">
        <f t="shared" si="52"/>
        <v>0</v>
      </c>
      <c r="Z582">
        <f t="shared" si="52"/>
        <v>0</v>
      </c>
      <c r="AA582">
        <f t="shared" si="52"/>
        <v>0</v>
      </c>
      <c r="AB582">
        <f t="shared" si="48"/>
        <v>0</v>
      </c>
      <c r="AC582">
        <f t="shared" si="48"/>
        <v>0</v>
      </c>
      <c r="AD582">
        <f t="shared" si="48"/>
        <v>0</v>
      </c>
      <c r="AE582">
        <f t="shared" si="48"/>
        <v>0</v>
      </c>
    </row>
    <row r="583" spans="13:31" x14ac:dyDescent="0.25">
      <c r="M583">
        <f t="shared" si="52"/>
        <v>0</v>
      </c>
      <c r="N583">
        <f t="shared" si="52"/>
        <v>0</v>
      </c>
      <c r="O583">
        <f t="shared" si="52"/>
        <v>0</v>
      </c>
      <c r="P583">
        <f t="shared" si="52"/>
        <v>0</v>
      </c>
      <c r="Q583">
        <f t="shared" si="52"/>
        <v>0</v>
      </c>
      <c r="R583">
        <f t="shared" si="52"/>
        <v>0</v>
      </c>
      <c r="S583">
        <f t="shared" si="52"/>
        <v>0</v>
      </c>
      <c r="T583">
        <f t="shared" si="52"/>
        <v>0</v>
      </c>
      <c r="U583">
        <f t="shared" si="52"/>
        <v>0</v>
      </c>
      <c r="V583">
        <f t="shared" si="52"/>
        <v>0</v>
      </c>
      <c r="W583">
        <f t="shared" si="52"/>
        <v>0</v>
      </c>
      <c r="X583">
        <f t="shared" si="52"/>
        <v>0</v>
      </c>
      <c r="Y583">
        <f t="shared" si="52"/>
        <v>0</v>
      </c>
      <c r="Z583">
        <f t="shared" si="52"/>
        <v>0</v>
      </c>
      <c r="AA583">
        <f t="shared" si="52"/>
        <v>0</v>
      </c>
      <c r="AB583">
        <f t="shared" si="48"/>
        <v>0</v>
      </c>
      <c r="AC583">
        <f t="shared" si="48"/>
        <v>0</v>
      </c>
      <c r="AD583">
        <f t="shared" si="48"/>
        <v>0</v>
      </c>
      <c r="AE583">
        <f t="shared" si="48"/>
        <v>0</v>
      </c>
    </row>
    <row r="584" spans="13:31" x14ac:dyDescent="0.25">
      <c r="M584">
        <f t="shared" si="52"/>
        <v>0</v>
      </c>
      <c r="N584">
        <f t="shared" si="52"/>
        <v>0</v>
      </c>
      <c r="O584">
        <f t="shared" si="52"/>
        <v>0</v>
      </c>
      <c r="P584">
        <f t="shared" si="52"/>
        <v>0</v>
      </c>
      <c r="Q584">
        <f t="shared" si="52"/>
        <v>0</v>
      </c>
      <c r="R584">
        <f t="shared" si="52"/>
        <v>0</v>
      </c>
      <c r="S584">
        <f t="shared" si="52"/>
        <v>0</v>
      </c>
      <c r="T584">
        <f t="shared" si="52"/>
        <v>0</v>
      </c>
      <c r="U584">
        <f t="shared" si="52"/>
        <v>0</v>
      </c>
      <c r="V584">
        <f t="shared" si="52"/>
        <v>0</v>
      </c>
      <c r="W584">
        <f t="shared" si="52"/>
        <v>0</v>
      </c>
      <c r="X584">
        <f t="shared" si="52"/>
        <v>0</v>
      </c>
      <c r="Y584">
        <f t="shared" si="52"/>
        <v>0</v>
      </c>
      <c r="Z584">
        <f t="shared" si="52"/>
        <v>0</v>
      </c>
      <c r="AA584">
        <f t="shared" si="52"/>
        <v>0</v>
      </c>
      <c r="AB584">
        <f t="shared" si="48"/>
        <v>0</v>
      </c>
      <c r="AC584">
        <f t="shared" si="48"/>
        <v>0</v>
      </c>
      <c r="AD584">
        <f t="shared" si="48"/>
        <v>0</v>
      </c>
      <c r="AE584">
        <f t="shared" si="48"/>
        <v>0</v>
      </c>
    </row>
    <row r="585" spans="13:31" x14ac:dyDescent="0.25">
      <c r="M585">
        <f t="shared" si="52"/>
        <v>0</v>
      </c>
      <c r="N585">
        <f t="shared" si="52"/>
        <v>0</v>
      </c>
      <c r="O585">
        <f t="shared" si="52"/>
        <v>0</v>
      </c>
      <c r="P585">
        <f t="shared" si="52"/>
        <v>0</v>
      </c>
      <c r="Q585">
        <f t="shared" si="52"/>
        <v>0</v>
      </c>
      <c r="R585">
        <f t="shared" si="52"/>
        <v>0</v>
      </c>
      <c r="S585">
        <f t="shared" si="52"/>
        <v>0</v>
      </c>
      <c r="T585">
        <f t="shared" si="52"/>
        <v>0</v>
      </c>
      <c r="U585">
        <f t="shared" si="52"/>
        <v>0</v>
      </c>
      <c r="V585">
        <f t="shared" si="52"/>
        <v>0</v>
      </c>
      <c r="W585">
        <f t="shared" si="52"/>
        <v>0</v>
      </c>
      <c r="X585">
        <f t="shared" si="52"/>
        <v>0</v>
      </c>
      <c r="Y585">
        <f t="shared" si="52"/>
        <v>0</v>
      </c>
      <c r="Z585">
        <f t="shared" si="52"/>
        <v>0</v>
      </c>
      <c r="AA585">
        <f t="shared" si="52"/>
        <v>0</v>
      </c>
      <c r="AB585">
        <f t="shared" si="48"/>
        <v>0</v>
      </c>
      <c r="AC585">
        <f t="shared" si="48"/>
        <v>0</v>
      </c>
      <c r="AD585">
        <f t="shared" si="48"/>
        <v>0</v>
      </c>
      <c r="AE585">
        <f t="shared" si="48"/>
        <v>0</v>
      </c>
    </row>
    <row r="586" spans="13:31" x14ac:dyDescent="0.25">
      <c r="M586">
        <f t="shared" si="52"/>
        <v>0</v>
      </c>
      <c r="N586">
        <f t="shared" si="52"/>
        <v>0</v>
      </c>
      <c r="O586">
        <f t="shared" si="52"/>
        <v>0</v>
      </c>
      <c r="P586">
        <f t="shared" si="52"/>
        <v>0</v>
      </c>
      <c r="Q586">
        <f t="shared" si="52"/>
        <v>0</v>
      </c>
      <c r="R586">
        <f t="shared" si="52"/>
        <v>0</v>
      </c>
      <c r="S586">
        <f t="shared" si="52"/>
        <v>0</v>
      </c>
      <c r="T586">
        <f t="shared" si="52"/>
        <v>0</v>
      </c>
      <c r="U586">
        <f t="shared" si="52"/>
        <v>0</v>
      </c>
      <c r="V586">
        <f t="shared" si="52"/>
        <v>0</v>
      </c>
      <c r="W586">
        <f t="shared" si="52"/>
        <v>0</v>
      </c>
      <c r="X586">
        <f t="shared" si="52"/>
        <v>0</v>
      </c>
      <c r="Y586">
        <f t="shared" si="52"/>
        <v>0</v>
      </c>
      <c r="Z586">
        <f t="shared" si="52"/>
        <v>0</v>
      </c>
      <c r="AA586">
        <f t="shared" si="52"/>
        <v>0</v>
      </c>
      <c r="AB586">
        <f t="shared" si="48"/>
        <v>0</v>
      </c>
      <c r="AC586">
        <f t="shared" si="48"/>
        <v>0</v>
      </c>
      <c r="AD586">
        <f t="shared" si="48"/>
        <v>0</v>
      </c>
      <c r="AE586">
        <f t="shared" si="48"/>
        <v>0</v>
      </c>
    </row>
    <row r="587" spans="13:31" x14ac:dyDescent="0.25">
      <c r="M587">
        <f t="shared" si="52"/>
        <v>0</v>
      </c>
      <c r="N587">
        <f t="shared" si="52"/>
        <v>0</v>
      </c>
      <c r="O587">
        <f t="shared" si="52"/>
        <v>0</v>
      </c>
      <c r="P587">
        <f t="shared" si="52"/>
        <v>0</v>
      </c>
      <c r="Q587">
        <f t="shared" si="52"/>
        <v>0</v>
      </c>
      <c r="R587">
        <f t="shared" si="52"/>
        <v>0</v>
      </c>
      <c r="S587">
        <f t="shared" si="52"/>
        <v>0</v>
      </c>
      <c r="T587">
        <f t="shared" si="52"/>
        <v>0</v>
      </c>
      <c r="U587">
        <f t="shared" si="52"/>
        <v>0</v>
      </c>
      <c r="V587">
        <f t="shared" si="52"/>
        <v>0</v>
      </c>
      <c r="W587">
        <f t="shared" si="52"/>
        <v>0</v>
      </c>
      <c r="X587">
        <f t="shared" si="52"/>
        <v>0</v>
      </c>
      <c r="Y587">
        <f t="shared" si="52"/>
        <v>0</v>
      </c>
      <c r="Z587">
        <f t="shared" si="52"/>
        <v>0</v>
      </c>
      <c r="AA587">
        <f t="shared" si="52"/>
        <v>0</v>
      </c>
      <c r="AB587">
        <f t="shared" si="48"/>
        <v>0</v>
      </c>
      <c r="AC587">
        <f t="shared" si="48"/>
        <v>0</v>
      </c>
      <c r="AD587">
        <f t="shared" si="48"/>
        <v>0</v>
      </c>
      <c r="AE587">
        <f t="shared" si="48"/>
        <v>0</v>
      </c>
    </row>
    <row r="588" spans="13:31" x14ac:dyDescent="0.25">
      <c r="M588">
        <f t="shared" si="52"/>
        <v>0</v>
      </c>
      <c r="N588">
        <f t="shared" si="52"/>
        <v>0</v>
      </c>
      <c r="O588">
        <f t="shared" si="52"/>
        <v>0</v>
      </c>
      <c r="P588">
        <f t="shared" si="52"/>
        <v>0</v>
      </c>
      <c r="Q588">
        <f t="shared" si="52"/>
        <v>0</v>
      </c>
      <c r="R588">
        <f t="shared" si="52"/>
        <v>0</v>
      </c>
      <c r="S588">
        <f t="shared" si="52"/>
        <v>0</v>
      </c>
      <c r="T588">
        <f t="shared" si="52"/>
        <v>0</v>
      </c>
      <c r="U588">
        <f t="shared" si="52"/>
        <v>0</v>
      </c>
      <c r="V588">
        <f t="shared" si="52"/>
        <v>0</v>
      </c>
      <c r="W588">
        <f t="shared" si="52"/>
        <v>0</v>
      </c>
      <c r="X588">
        <f t="shared" si="52"/>
        <v>0</v>
      </c>
      <c r="Y588">
        <f t="shared" si="52"/>
        <v>0</v>
      </c>
      <c r="Z588">
        <f t="shared" si="52"/>
        <v>0</v>
      </c>
      <c r="AA588">
        <f t="shared" si="52"/>
        <v>0</v>
      </c>
      <c r="AB588">
        <f t="shared" si="48"/>
        <v>0</v>
      </c>
      <c r="AC588">
        <f t="shared" si="48"/>
        <v>0</v>
      </c>
      <c r="AD588">
        <f t="shared" si="48"/>
        <v>0</v>
      </c>
      <c r="AE588">
        <f t="shared" si="48"/>
        <v>0</v>
      </c>
    </row>
    <row r="589" spans="13:31" x14ac:dyDescent="0.25">
      <c r="M589">
        <f t="shared" si="52"/>
        <v>0</v>
      </c>
      <c r="N589">
        <f t="shared" si="52"/>
        <v>0</v>
      </c>
      <c r="O589">
        <f t="shared" si="52"/>
        <v>0</v>
      </c>
      <c r="P589">
        <f t="shared" si="52"/>
        <v>0</v>
      </c>
      <c r="Q589">
        <f t="shared" si="52"/>
        <v>0</v>
      </c>
      <c r="R589">
        <f t="shared" si="52"/>
        <v>0</v>
      </c>
      <c r="S589">
        <f t="shared" si="52"/>
        <v>0</v>
      </c>
      <c r="T589">
        <f t="shared" si="52"/>
        <v>0</v>
      </c>
      <c r="U589">
        <f t="shared" si="52"/>
        <v>0</v>
      </c>
      <c r="V589">
        <f t="shared" si="52"/>
        <v>0</v>
      </c>
      <c r="W589">
        <f t="shared" si="52"/>
        <v>0</v>
      </c>
      <c r="X589">
        <f t="shared" si="52"/>
        <v>0</v>
      </c>
      <c r="Y589">
        <f t="shared" si="52"/>
        <v>0</v>
      </c>
      <c r="Z589">
        <f t="shared" si="52"/>
        <v>0</v>
      </c>
      <c r="AA589">
        <f t="shared" si="52"/>
        <v>0</v>
      </c>
      <c r="AB589">
        <f t="shared" si="48"/>
        <v>0</v>
      </c>
      <c r="AC589">
        <f t="shared" si="48"/>
        <v>0</v>
      </c>
      <c r="AD589">
        <f t="shared" si="48"/>
        <v>0</v>
      </c>
      <c r="AE589">
        <f t="shared" si="48"/>
        <v>0</v>
      </c>
    </row>
    <row r="590" spans="13:31" x14ac:dyDescent="0.25">
      <c r="M590">
        <f t="shared" si="52"/>
        <v>0</v>
      </c>
      <c r="N590">
        <f t="shared" si="52"/>
        <v>0</v>
      </c>
      <c r="O590">
        <f t="shared" si="52"/>
        <v>0</v>
      </c>
      <c r="P590">
        <f t="shared" si="52"/>
        <v>0</v>
      </c>
      <c r="Q590">
        <f t="shared" si="52"/>
        <v>0</v>
      </c>
      <c r="R590">
        <f t="shared" si="52"/>
        <v>0</v>
      </c>
      <c r="S590">
        <f t="shared" si="52"/>
        <v>0</v>
      </c>
      <c r="T590">
        <f t="shared" si="52"/>
        <v>0</v>
      </c>
      <c r="U590">
        <f t="shared" si="52"/>
        <v>0</v>
      </c>
      <c r="V590">
        <f t="shared" si="52"/>
        <v>0</v>
      </c>
      <c r="W590">
        <f t="shared" si="52"/>
        <v>0</v>
      </c>
      <c r="X590">
        <f t="shared" si="52"/>
        <v>0</v>
      </c>
      <c r="Y590">
        <f t="shared" si="52"/>
        <v>0</v>
      </c>
      <c r="Z590">
        <f t="shared" si="52"/>
        <v>0</v>
      </c>
      <c r="AA590">
        <f t="shared" si="52"/>
        <v>0</v>
      </c>
      <c r="AB590">
        <f t="shared" si="48"/>
        <v>0</v>
      </c>
      <c r="AC590">
        <f t="shared" si="48"/>
        <v>0</v>
      </c>
      <c r="AD590">
        <f t="shared" si="48"/>
        <v>0</v>
      </c>
      <c r="AE590">
        <f t="shared" si="48"/>
        <v>0</v>
      </c>
    </row>
    <row r="591" spans="13:31" x14ac:dyDescent="0.25">
      <c r="M591">
        <f t="shared" si="52"/>
        <v>0</v>
      </c>
      <c r="N591">
        <f t="shared" si="52"/>
        <v>0</v>
      </c>
      <c r="O591">
        <f t="shared" si="52"/>
        <v>0</v>
      </c>
      <c r="P591">
        <f t="shared" si="52"/>
        <v>0</v>
      </c>
      <c r="Q591">
        <f t="shared" si="52"/>
        <v>0</v>
      </c>
      <c r="R591">
        <f t="shared" si="52"/>
        <v>0</v>
      </c>
      <c r="S591">
        <f t="shared" si="52"/>
        <v>0</v>
      </c>
      <c r="T591">
        <f t="shared" si="52"/>
        <v>0</v>
      </c>
      <c r="U591">
        <f t="shared" si="52"/>
        <v>0</v>
      </c>
      <c r="V591">
        <f t="shared" si="52"/>
        <v>0</v>
      </c>
      <c r="W591">
        <f t="shared" si="52"/>
        <v>0</v>
      </c>
      <c r="X591">
        <f t="shared" si="52"/>
        <v>0</v>
      </c>
      <c r="Y591">
        <f t="shared" si="52"/>
        <v>0</v>
      </c>
      <c r="Z591">
        <f t="shared" si="52"/>
        <v>0</v>
      </c>
      <c r="AA591">
        <f t="shared" si="52"/>
        <v>0</v>
      </c>
      <c r="AB591">
        <f t="shared" si="48"/>
        <v>0</v>
      </c>
      <c r="AC591">
        <f t="shared" si="48"/>
        <v>0</v>
      </c>
      <c r="AD591">
        <f t="shared" si="48"/>
        <v>0</v>
      </c>
      <c r="AE591">
        <f t="shared" si="48"/>
        <v>0</v>
      </c>
    </row>
    <row r="592" spans="13:31" x14ac:dyDescent="0.25">
      <c r="M592">
        <f t="shared" si="52"/>
        <v>0</v>
      </c>
      <c r="N592">
        <f t="shared" si="52"/>
        <v>0</v>
      </c>
      <c r="O592">
        <f t="shared" si="52"/>
        <v>0</v>
      </c>
      <c r="P592">
        <f t="shared" si="52"/>
        <v>0</v>
      </c>
      <c r="Q592">
        <f t="shared" si="52"/>
        <v>0</v>
      </c>
      <c r="R592">
        <f t="shared" si="52"/>
        <v>0</v>
      </c>
      <c r="S592">
        <f t="shared" si="52"/>
        <v>0</v>
      </c>
      <c r="T592">
        <f t="shared" si="52"/>
        <v>0</v>
      </c>
      <c r="U592">
        <f t="shared" si="52"/>
        <v>0</v>
      </c>
      <c r="V592">
        <f t="shared" si="52"/>
        <v>0</v>
      </c>
      <c r="W592">
        <f t="shared" si="52"/>
        <v>0</v>
      </c>
      <c r="X592">
        <f t="shared" si="52"/>
        <v>0</v>
      </c>
      <c r="Y592">
        <f t="shared" si="52"/>
        <v>0</v>
      </c>
      <c r="Z592">
        <f t="shared" si="52"/>
        <v>0</v>
      </c>
      <c r="AA592">
        <f t="shared" si="52"/>
        <v>0</v>
      </c>
      <c r="AB592">
        <f t="shared" si="48"/>
        <v>0</v>
      </c>
      <c r="AC592">
        <f t="shared" si="48"/>
        <v>0</v>
      </c>
      <c r="AD592">
        <f t="shared" si="48"/>
        <v>0</v>
      </c>
      <c r="AE592">
        <f t="shared" si="48"/>
        <v>0</v>
      </c>
    </row>
    <row r="593" spans="13:31" x14ac:dyDescent="0.25">
      <c r="M593">
        <f t="shared" si="52"/>
        <v>0</v>
      </c>
      <c r="N593">
        <f t="shared" si="52"/>
        <v>0</v>
      </c>
      <c r="O593">
        <f t="shared" si="52"/>
        <v>0</v>
      </c>
      <c r="P593">
        <f t="shared" si="52"/>
        <v>0</v>
      </c>
      <c r="Q593">
        <f t="shared" si="52"/>
        <v>0</v>
      </c>
      <c r="R593">
        <f t="shared" si="52"/>
        <v>0</v>
      </c>
      <c r="S593">
        <f t="shared" si="52"/>
        <v>0</v>
      </c>
      <c r="T593">
        <f t="shared" si="52"/>
        <v>0</v>
      </c>
      <c r="U593">
        <f t="shared" si="52"/>
        <v>0</v>
      </c>
      <c r="V593">
        <f t="shared" si="52"/>
        <v>0</v>
      </c>
      <c r="W593">
        <f t="shared" si="52"/>
        <v>0</v>
      </c>
      <c r="X593">
        <f t="shared" si="52"/>
        <v>0</v>
      </c>
      <c r="Y593">
        <f t="shared" si="52"/>
        <v>0</v>
      </c>
      <c r="Z593">
        <f t="shared" si="52"/>
        <v>0</v>
      </c>
      <c r="AA593">
        <f t="shared" si="52"/>
        <v>0</v>
      </c>
      <c r="AB593">
        <f t="shared" si="48"/>
        <v>0</v>
      </c>
      <c r="AC593">
        <f t="shared" si="48"/>
        <v>0</v>
      </c>
      <c r="AD593">
        <f t="shared" si="48"/>
        <v>0</v>
      </c>
      <c r="AE593">
        <f t="shared" si="48"/>
        <v>0</v>
      </c>
    </row>
    <row r="594" spans="13:31" x14ac:dyDescent="0.25">
      <c r="M594">
        <f t="shared" ref="M594:AB610" si="53">IF($D594=M$1,$E594,0)</f>
        <v>0</v>
      </c>
      <c r="N594">
        <f t="shared" si="53"/>
        <v>0</v>
      </c>
      <c r="O594">
        <f t="shared" si="53"/>
        <v>0</v>
      </c>
      <c r="P594">
        <f t="shared" si="53"/>
        <v>0</v>
      </c>
      <c r="Q594">
        <f t="shared" si="53"/>
        <v>0</v>
      </c>
      <c r="R594">
        <f t="shared" si="53"/>
        <v>0</v>
      </c>
      <c r="S594">
        <f t="shared" si="53"/>
        <v>0</v>
      </c>
      <c r="T594">
        <f t="shared" si="53"/>
        <v>0</v>
      </c>
      <c r="U594">
        <f t="shared" si="53"/>
        <v>0</v>
      </c>
      <c r="V594">
        <f t="shared" si="53"/>
        <v>0</v>
      </c>
      <c r="W594">
        <f t="shared" si="53"/>
        <v>0</v>
      </c>
      <c r="X594">
        <f t="shared" si="53"/>
        <v>0</v>
      </c>
      <c r="Y594">
        <f t="shared" si="53"/>
        <v>0</v>
      </c>
      <c r="Z594">
        <f t="shared" si="53"/>
        <v>0</v>
      </c>
      <c r="AA594">
        <f t="shared" si="53"/>
        <v>0</v>
      </c>
      <c r="AB594">
        <f t="shared" si="53"/>
        <v>0</v>
      </c>
      <c r="AC594">
        <f t="shared" ref="AB594:AE652" si="54">IF($D594=AC$1,$E594,0)</f>
        <v>0</v>
      </c>
      <c r="AD594">
        <f t="shared" si="54"/>
        <v>0</v>
      </c>
      <c r="AE594">
        <f t="shared" si="54"/>
        <v>0</v>
      </c>
    </row>
    <row r="595" spans="13:31" x14ac:dyDescent="0.25">
      <c r="M595">
        <f t="shared" si="53"/>
        <v>0</v>
      </c>
      <c r="N595">
        <f t="shared" si="53"/>
        <v>0</v>
      </c>
      <c r="O595">
        <f t="shared" si="53"/>
        <v>0</v>
      </c>
      <c r="P595">
        <f t="shared" si="53"/>
        <v>0</v>
      </c>
      <c r="Q595">
        <f t="shared" si="53"/>
        <v>0</v>
      </c>
      <c r="R595">
        <f t="shared" si="53"/>
        <v>0</v>
      </c>
      <c r="S595">
        <f t="shared" si="53"/>
        <v>0</v>
      </c>
      <c r="T595">
        <f t="shared" si="53"/>
        <v>0</v>
      </c>
      <c r="U595">
        <f t="shared" si="53"/>
        <v>0</v>
      </c>
      <c r="V595">
        <f t="shared" si="53"/>
        <v>0</v>
      </c>
      <c r="W595">
        <f t="shared" si="53"/>
        <v>0</v>
      </c>
      <c r="X595">
        <f t="shared" si="53"/>
        <v>0</v>
      </c>
      <c r="Y595">
        <f t="shared" si="53"/>
        <v>0</v>
      </c>
      <c r="Z595">
        <f t="shared" si="53"/>
        <v>0</v>
      </c>
      <c r="AA595">
        <f t="shared" si="53"/>
        <v>0</v>
      </c>
      <c r="AB595">
        <f t="shared" si="54"/>
        <v>0</v>
      </c>
      <c r="AC595">
        <f t="shared" si="54"/>
        <v>0</v>
      </c>
      <c r="AD595">
        <f t="shared" si="54"/>
        <v>0</v>
      </c>
      <c r="AE595">
        <f t="shared" si="54"/>
        <v>0</v>
      </c>
    </row>
    <row r="596" spans="13:31" x14ac:dyDescent="0.25">
      <c r="M596">
        <f t="shared" si="53"/>
        <v>0</v>
      </c>
      <c r="N596">
        <f t="shared" si="53"/>
        <v>0</v>
      </c>
      <c r="O596">
        <f t="shared" si="53"/>
        <v>0</v>
      </c>
      <c r="P596">
        <f t="shared" si="53"/>
        <v>0</v>
      </c>
      <c r="Q596">
        <f t="shared" si="53"/>
        <v>0</v>
      </c>
      <c r="R596">
        <f t="shared" si="53"/>
        <v>0</v>
      </c>
      <c r="S596">
        <f t="shared" si="53"/>
        <v>0</v>
      </c>
      <c r="T596">
        <f t="shared" si="53"/>
        <v>0</v>
      </c>
      <c r="U596">
        <f t="shared" si="53"/>
        <v>0</v>
      </c>
      <c r="V596">
        <f t="shared" si="53"/>
        <v>0</v>
      </c>
      <c r="W596">
        <f t="shared" si="53"/>
        <v>0</v>
      </c>
      <c r="X596">
        <f t="shared" si="53"/>
        <v>0</v>
      </c>
      <c r="Y596">
        <f t="shared" si="53"/>
        <v>0</v>
      </c>
      <c r="Z596">
        <f t="shared" si="53"/>
        <v>0</v>
      </c>
      <c r="AA596">
        <f t="shared" si="53"/>
        <v>0</v>
      </c>
      <c r="AB596">
        <f t="shared" si="54"/>
        <v>0</v>
      </c>
      <c r="AC596">
        <f t="shared" si="54"/>
        <v>0</v>
      </c>
      <c r="AD596">
        <f t="shared" si="54"/>
        <v>0</v>
      </c>
      <c r="AE596">
        <f t="shared" si="54"/>
        <v>0</v>
      </c>
    </row>
    <row r="597" spans="13:31" x14ac:dyDescent="0.25">
      <c r="M597">
        <f t="shared" si="53"/>
        <v>0</v>
      </c>
      <c r="N597">
        <f t="shared" si="53"/>
        <v>0</v>
      </c>
      <c r="O597">
        <f t="shared" si="53"/>
        <v>0</v>
      </c>
      <c r="P597">
        <f t="shared" si="53"/>
        <v>0</v>
      </c>
      <c r="Q597">
        <f t="shared" si="53"/>
        <v>0</v>
      </c>
      <c r="R597">
        <f t="shared" si="53"/>
        <v>0</v>
      </c>
      <c r="S597">
        <f t="shared" si="53"/>
        <v>0</v>
      </c>
      <c r="T597">
        <f t="shared" si="53"/>
        <v>0</v>
      </c>
      <c r="U597">
        <f t="shared" si="53"/>
        <v>0</v>
      </c>
      <c r="V597">
        <f t="shared" si="53"/>
        <v>0</v>
      </c>
      <c r="W597">
        <f t="shared" si="53"/>
        <v>0</v>
      </c>
      <c r="X597">
        <f t="shared" si="53"/>
        <v>0</v>
      </c>
      <c r="Y597">
        <f t="shared" si="53"/>
        <v>0</v>
      </c>
      <c r="Z597">
        <f t="shared" si="53"/>
        <v>0</v>
      </c>
      <c r="AA597">
        <f t="shared" si="53"/>
        <v>0</v>
      </c>
      <c r="AB597">
        <f t="shared" si="54"/>
        <v>0</v>
      </c>
      <c r="AC597">
        <f t="shared" si="54"/>
        <v>0</v>
      </c>
      <c r="AD597">
        <f t="shared" si="54"/>
        <v>0</v>
      </c>
      <c r="AE597">
        <f t="shared" si="54"/>
        <v>0</v>
      </c>
    </row>
    <row r="598" spans="13:31" x14ac:dyDescent="0.25">
      <c r="M598">
        <f t="shared" si="53"/>
        <v>0</v>
      </c>
      <c r="N598">
        <f t="shared" si="53"/>
        <v>0</v>
      </c>
      <c r="O598">
        <f t="shared" si="53"/>
        <v>0</v>
      </c>
      <c r="P598">
        <f t="shared" si="53"/>
        <v>0</v>
      </c>
      <c r="Q598">
        <f t="shared" si="53"/>
        <v>0</v>
      </c>
      <c r="R598">
        <f t="shared" si="53"/>
        <v>0</v>
      </c>
      <c r="S598">
        <f t="shared" si="53"/>
        <v>0</v>
      </c>
      <c r="T598">
        <f t="shared" si="53"/>
        <v>0</v>
      </c>
      <c r="U598">
        <f t="shared" si="53"/>
        <v>0</v>
      </c>
      <c r="V598">
        <f t="shared" si="53"/>
        <v>0</v>
      </c>
      <c r="W598">
        <f t="shared" si="53"/>
        <v>0</v>
      </c>
      <c r="X598">
        <f t="shared" si="53"/>
        <v>0</v>
      </c>
      <c r="Y598">
        <f t="shared" si="53"/>
        <v>0</v>
      </c>
      <c r="Z598">
        <f t="shared" si="53"/>
        <v>0</v>
      </c>
      <c r="AA598">
        <f t="shared" si="53"/>
        <v>0</v>
      </c>
      <c r="AB598">
        <f t="shared" si="54"/>
        <v>0</v>
      </c>
      <c r="AC598">
        <f t="shared" si="54"/>
        <v>0</v>
      </c>
      <c r="AD598">
        <f t="shared" si="54"/>
        <v>0</v>
      </c>
      <c r="AE598">
        <f t="shared" si="54"/>
        <v>0</v>
      </c>
    </row>
    <row r="599" spans="13:31" x14ac:dyDescent="0.25">
      <c r="M599">
        <f t="shared" si="53"/>
        <v>0</v>
      </c>
      <c r="N599">
        <f t="shared" si="53"/>
        <v>0</v>
      </c>
      <c r="O599">
        <f t="shared" si="53"/>
        <v>0</v>
      </c>
      <c r="P599">
        <f t="shared" si="53"/>
        <v>0</v>
      </c>
      <c r="Q599">
        <f t="shared" si="53"/>
        <v>0</v>
      </c>
      <c r="R599">
        <f t="shared" si="53"/>
        <v>0</v>
      </c>
      <c r="S599">
        <f t="shared" si="53"/>
        <v>0</v>
      </c>
      <c r="T599">
        <f t="shared" si="53"/>
        <v>0</v>
      </c>
      <c r="U599">
        <f t="shared" si="53"/>
        <v>0</v>
      </c>
      <c r="V599">
        <f t="shared" si="53"/>
        <v>0</v>
      </c>
      <c r="W599">
        <f t="shared" si="53"/>
        <v>0</v>
      </c>
      <c r="X599">
        <f t="shared" si="53"/>
        <v>0</v>
      </c>
      <c r="Y599">
        <f t="shared" si="53"/>
        <v>0</v>
      </c>
      <c r="Z599">
        <f t="shared" si="53"/>
        <v>0</v>
      </c>
      <c r="AA599">
        <f t="shared" si="53"/>
        <v>0</v>
      </c>
      <c r="AB599">
        <f t="shared" si="54"/>
        <v>0</v>
      </c>
      <c r="AC599">
        <f t="shared" si="54"/>
        <v>0</v>
      </c>
      <c r="AD599">
        <f t="shared" si="54"/>
        <v>0</v>
      </c>
      <c r="AE599">
        <f t="shared" si="54"/>
        <v>0</v>
      </c>
    </row>
    <row r="600" spans="13:31" x14ac:dyDescent="0.25">
      <c r="M600">
        <f t="shared" si="53"/>
        <v>0</v>
      </c>
      <c r="N600">
        <f t="shared" si="53"/>
        <v>0</v>
      </c>
      <c r="O600">
        <f t="shared" si="53"/>
        <v>0</v>
      </c>
      <c r="P600">
        <f t="shared" si="53"/>
        <v>0</v>
      </c>
      <c r="Q600">
        <f t="shared" si="53"/>
        <v>0</v>
      </c>
      <c r="R600">
        <f t="shared" si="53"/>
        <v>0</v>
      </c>
      <c r="S600">
        <f t="shared" si="53"/>
        <v>0</v>
      </c>
      <c r="T600">
        <f t="shared" si="53"/>
        <v>0</v>
      </c>
      <c r="U600">
        <f t="shared" si="53"/>
        <v>0</v>
      </c>
      <c r="V600">
        <f t="shared" si="53"/>
        <v>0</v>
      </c>
      <c r="W600">
        <f t="shared" si="53"/>
        <v>0</v>
      </c>
      <c r="X600">
        <f t="shared" si="53"/>
        <v>0</v>
      </c>
      <c r="Y600">
        <f t="shared" si="53"/>
        <v>0</v>
      </c>
      <c r="Z600">
        <f t="shared" si="53"/>
        <v>0</v>
      </c>
      <c r="AA600">
        <f t="shared" si="53"/>
        <v>0</v>
      </c>
      <c r="AB600">
        <f t="shared" si="54"/>
        <v>0</v>
      </c>
      <c r="AC600">
        <f t="shared" si="54"/>
        <v>0</v>
      </c>
      <c r="AD600">
        <f t="shared" si="54"/>
        <v>0</v>
      </c>
      <c r="AE600">
        <f t="shared" si="54"/>
        <v>0</v>
      </c>
    </row>
    <row r="601" spans="13:31" x14ac:dyDescent="0.25">
      <c r="M601">
        <f t="shared" si="53"/>
        <v>0</v>
      </c>
      <c r="N601">
        <f t="shared" si="53"/>
        <v>0</v>
      </c>
      <c r="O601">
        <f t="shared" si="53"/>
        <v>0</v>
      </c>
      <c r="P601">
        <f t="shared" si="53"/>
        <v>0</v>
      </c>
      <c r="Q601">
        <f t="shared" si="53"/>
        <v>0</v>
      </c>
      <c r="R601">
        <f t="shared" si="53"/>
        <v>0</v>
      </c>
      <c r="S601">
        <f t="shared" si="53"/>
        <v>0</v>
      </c>
      <c r="T601">
        <f t="shared" si="53"/>
        <v>0</v>
      </c>
      <c r="U601">
        <f t="shared" si="53"/>
        <v>0</v>
      </c>
      <c r="V601">
        <f t="shared" si="53"/>
        <v>0</v>
      </c>
      <c r="W601">
        <f t="shared" si="53"/>
        <v>0</v>
      </c>
      <c r="X601">
        <f t="shared" si="53"/>
        <v>0</v>
      </c>
      <c r="Y601">
        <f t="shared" si="53"/>
        <v>0</v>
      </c>
      <c r="Z601">
        <f t="shared" si="53"/>
        <v>0</v>
      </c>
      <c r="AA601">
        <f t="shared" si="53"/>
        <v>0</v>
      </c>
      <c r="AB601">
        <f t="shared" si="54"/>
        <v>0</v>
      </c>
      <c r="AC601">
        <f t="shared" si="54"/>
        <v>0</v>
      </c>
      <c r="AD601">
        <f t="shared" si="54"/>
        <v>0</v>
      </c>
      <c r="AE601">
        <f t="shared" si="54"/>
        <v>0</v>
      </c>
    </row>
    <row r="602" spans="13:31" x14ac:dyDescent="0.25">
      <c r="M602">
        <f t="shared" si="53"/>
        <v>0</v>
      </c>
      <c r="N602">
        <f t="shared" si="53"/>
        <v>0</v>
      </c>
      <c r="O602">
        <f t="shared" si="53"/>
        <v>0</v>
      </c>
      <c r="P602">
        <f t="shared" si="53"/>
        <v>0</v>
      </c>
      <c r="Q602">
        <f t="shared" si="53"/>
        <v>0</v>
      </c>
      <c r="R602">
        <f t="shared" si="53"/>
        <v>0</v>
      </c>
      <c r="S602">
        <f t="shared" si="53"/>
        <v>0</v>
      </c>
      <c r="T602">
        <f t="shared" si="53"/>
        <v>0</v>
      </c>
      <c r="U602">
        <f t="shared" si="53"/>
        <v>0</v>
      </c>
      <c r="V602">
        <f t="shared" si="53"/>
        <v>0</v>
      </c>
      <c r="W602">
        <f t="shared" si="53"/>
        <v>0</v>
      </c>
      <c r="X602">
        <f t="shared" si="53"/>
        <v>0</v>
      </c>
      <c r="Y602">
        <f t="shared" si="53"/>
        <v>0</v>
      </c>
      <c r="Z602">
        <f t="shared" si="53"/>
        <v>0</v>
      </c>
      <c r="AA602">
        <f t="shared" si="53"/>
        <v>0</v>
      </c>
      <c r="AB602">
        <f t="shared" si="54"/>
        <v>0</v>
      </c>
      <c r="AC602">
        <f t="shared" si="54"/>
        <v>0</v>
      </c>
      <c r="AD602">
        <f t="shared" si="54"/>
        <v>0</v>
      </c>
      <c r="AE602">
        <f t="shared" si="54"/>
        <v>0</v>
      </c>
    </row>
    <row r="603" spans="13:31" x14ac:dyDescent="0.25">
      <c r="M603">
        <f t="shared" si="53"/>
        <v>0</v>
      </c>
      <c r="N603">
        <f t="shared" si="53"/>
        <v>0</v>
      </c>
      <c r="O603">
        <f t="shared" si="53"/>
        <v>0</v>
      </c>
      <c r="P603">
        <f t="shared" si="53"/>
        <v>0</v>
      </c>
      <c r="Q603">
        <f t="shared" si="53"/>
        <v>0</v>
      </c>
      <c r="R603">
        <f t="shared" si="53"/>
        <v>0</v>
      </c>
      <c r="S603">
        <f t="shared" si="53"/>
        <v>0</v>
      </c>
      <c r="T603">
        <f t="shared" si="53"/>
        <v>0</v>
      </c>
      <c r="U603">
        <f t="shared" si="53"/>
        <v>0</v>
      </c>
      <c r="V603">
        <f t="shared" si="53"/>
        <v>0</v>
      </c>
      <c r="W603">
        <f t="shared" si="53"/>
        <v>0</v>
      </c>
      <c r="X603">
        <f t="shared" si="53"/>
        <v>0</v>
      </c>
      <c r="Y603">
        <f t="shared" si="53"/>
        <v>0</v>
      </c>
      <c r="Z603">
        <f t="shared" si="53"/>
        <v>0</v>
      </c>
      <c r="AA603">
        <f t="shared" si="53"/>
        <v>0</v>
      </c>
      <c r="AB603">
        <f t="shared" si="54"/>
        <v>0</v>
      </c>
      <c r="AC603">
        <f t="shared" si="54"/>
        <v>0</v>
      </c>
      <c r="AD603">
        <f t="shared" si="54"/>
        <v>0</v>
      </c>
      <c r="AE603">
        <f t="shared" si="54"/>
        <v>0</v>
      </c>
    </row>
    <row r="604" spans="13:31" x14ac:dyDescent="0.25">
      <c r="M604">
        <f t="shared" si="53"/>
        <v>0</v>
      </c>
      <c r="N604">
        <f t="shared" si="53"/>
        <v>0</v>
      </c>
      <c r="O604">
        <f t="shared" si="53"/>
        <v>0</v>
      </c>
      <c r="P604">
        <f t="shared" si="53"/>
        <v>0</v>
      </c>
      <c r="Q604">
        <f t="shared" si="53"/>
        <v>0</v>
      </c>
      <c r="R604">
        <f t="shared" si="53"/>
        <v>0</v>
      </c>
      <c r="S604">
        <f t="shared" si="53"/>
        <v>0</v>
      </c>
      <c r="T604">
        <f t="shared" si="53"/>
        <v>0</v>
      </c>
      <c r="U604">
        <f t="shared" si="53"/>
        <v>0</v>
      </c>
      <c r="V604">
        <f t="shared" si="53"/>
        <v>0</v>
      </c>
      <c r="W604">
        <f t="shared" si="53"/>
        <v>0</v>
      </c>
      <c r="X604">
        <f t="shared" si="53"/>
        <v>0</v>
      </c>
      <c r="Y604">
        <f t="shared" si="53"/>
        <v>0</v>
      </c>
      <c r="Z604">
        <f t="shared" si="53"/>
        <v>0</v>
      </c>
      <c r="AA604">
        <f t="shared" si="53"/>
        <v>0</v>
      </c>
      <c r="AB604">
        <f t="shared" si="54"/>
        <v>0</v>
      </c>
      <c r="AC604">
        <f t="shared" si="54"/>
        <v>0</v>
      </c>
      <c r="AD604">
        <f t="shared" si="54"/>
        <v>0</v>
      </c>
      <c r="AE604">
        <f t="shared" si="54"/>
        <v>0</v>
      </c>
    </row>
    <row r="605" spans="13:31" x14ac:dyDescent="0.25">
      <c r="M605">
        <f t="shared" si="53"/>
        <v>0</v>
      </c>
      <c r="N605">
        <f t="shared" si="53"/>
        <v>0</v>
      </c>
      <c r="O605">
        <f t="shared" si="53"/>
        <v>0</v>
      </c>
      <c r="P605">
        <f t="shared" si="53"/>
        <v>0</v>
      </c>
      <c r="Q605">
        <f t="shared" si="53"/>
        <v>0</v>
      </c>
      <c r="R605">
        <f t="shared" si="53"/>
        <v>0</v>
      </c>
      <c r="S605">
        <f t="shared" si="53"/>
        <v>0</v>
      </c>
      <c r="T605">
        <f t="shared" si="53"/>
        <v>0</v>
      </c>
      <c r="U605">
        <f t="shared" si="53"/>
        <v>0</v>
      </c>
      <c r="V605">
        <f t="shared" si="53"/>
        <v>0</v>
      </c>
      <c r="W605">
        <f t="shared" si="53"/>
        <v>0</v>
      </c>
      <c r="X605">
        <f t="shared" si="53"/>
        <v>0</v>
      </c>
      <c r="Y605">
        <f t="shared" si="53"/>
        <v>0</v>
      </c>
      <c r="Z605">
        <f t="shared" si="53"/>
        <v>0</v>
      </c>
      <c r="AA605">
        <f t="shared" si="53"/>
        <v>0</v>
      </c>
      <c r="AB605">
        <f t="shared" si="54"/>
        <v>0</v>
      </c>
      <c r="AC605">
        <f t="shared" si="54"/>
        <v>0</v>
      </c>
      <c r="AD605">
        <f t="shared" si="54"/>
        <v>0</v>
      </c>
      <c r="AE605">
        <f t="shared" si="54"/>
        <v>0</v>
      </c>
    </row>
    <row r="606" spans="13:31" x14ac:dyDescent="0.25">
      <c r="M606">
        <f t="shared" si="53"/>
        <v>0</v>
      </c>
      <c r="N606">
        <f t="shared" si="53"/>
        <v>0</v>
      </c>
      <c r="O606">
        <f t="shared" si="53"/>
        <v>0</v>
      </c>
      <c r="P606">
        <f t="shared" si="53"/>
        <v>0</v>
      </c>
      <c r="Q606">
        <f t="shared" si="53"/>
        <v>0</v>
      </c>
      <c r="R606">
        <f t="shared" si="53"/>
        <v>0</v>
      </c>
      <c r="S606">
        <f t="shared" si="53"/>
        <v>0</v>
      </c>
      <c r="T606">
        <f t="shared" si="53"/>
        <v>0</v>
      </c>
      <c r="U606">
        <f t="shared" si="53"/>
        <v>0</v>
      </c>
      <c r="V606">
        <f t="shared" si="53"/>
        <v>0</v>
      </c>
      <c r="W606">
        <f t="shared" si="53"/>
        <v>0</v>
      </c>
      <c r="X606">
        <f t="shared" si="53"/>
        <v>0</v>
      </c>
      <c r="Y606">
        <f t="shared" si="53"/>
        <v>0</v>
      </c>
      <c r="Z606">
        <f t="shared" si="53"/>
        <v>0</v>
      </c>
      <c r="AA606">
        <f t="shared" si="53"/>
        <v>0</v>
      </c>
      <c r="AB606">
        <f t="shared" si="54"/>
        <v>0</v>
      </c>
      <c r="AC606">
        <f t="shared" si="54"/>
        <v>0</v>
      </c>
      <c r="AD606">
        <f t="shared" si="54"/>
        <v>0</v>
      </c>
      <c r="AE606">
        <f t="shared" si="54"/>
        <v>0</v>
      </c>
    </row>
    <row r="607" spans="13:31" x14ac:dyDescent="0.25">
      <c r="M607">
        <f t="shared" si="53"/>
        <v>0</v>
      </c>
      <c r="N607">
        <f t="shared" si="53"/>
        <v>0</v>
      </c>
      <c r="O607">
        <f t="shared" si="53"/>
        <v>0</v>
      </c>
      <c r="P607">
        <f t="shared" si="53"/>
        <v>0</v>
      </c>
      <c r="Q607">
        <f t="shared" si="53"/>
        <v>0</v>
      </c>
      <c r="R607">
        <f t="shared" si="53"/>
        <v>0</v>
      </c>
      <c r="S607">
        <f t="shared" si="53"/>
        <v>0</v>
      </c>
      <c r="T607">
        <f t="shared" si="53"/>
        <v>0</v>
      </c>
      <c r="U607">
        <f t="shared" si="53"/>
        <v>0</v>
      </c>
      <c r="V607">
        <f t="shared" si="53"/>
        <v>0</v>
      </c>
      <c r="W607">
        <f t="shared" si="53"/>
        <v>0</v>
      </c>
      <c r="X607">
        <f t="shared" si="53"/>
        <v>0</v>
      </c>
      <c r="Y607">
        <f t="shared" si="53"/>
        <v>0</v>
      </c>
      <c r="Z607">
        <f t="shared" si="53"/>
        <v>0</v>
      </c>
      <c r="AA607">
        <f t="shared" si="53"/>
        <v>0</v>
      </c>
      <c r="AB607">
        <f t="shared" si="54"/>
        <v>0</v>
      </c>
      <c r="AC607">
        <f t="shared" si="54"/>
        <v>0</v>
      </c>
      <c r="AD607">
        <f t="shared" si="54"/>
        <v>0</v>
      </c>
      <c r="AE607">
        <f t="shared" si="54"/>
        <v>0</v>
      </c>
    </row>
    <row r="608" spans="13:31" x14ac:dyDescent="0.25">
      <c r="M608">
        <f t="shared" si="53"/>
        <v>0</v>
      </c>
      <c r="N608">
        <f t="shared" si="53"/>
        <v>0</v>
      </c>
      <c r="O608">
        <f t="shared" si="53"/>
        <v>0</v>
      </c>
      <c r="P608">
        <f t="shared" si="53"/>
        <v>0</v>
      </c>
      <c r="Q608">
        <f t="shared" si="53"/>
        <v>0</v>
      </c>
      <c r="R608">
        <f t="shared" si="53"/>
        <v>0</v>
      </c>
      <c r="S608">
        <f t="shared" si="53"/>
        <v>0</v>
      </c>
      <c r="T608">
        <f t="shared" si="53"/>
        <v>0</v>
      </c>
      <c r="U608">
        <f t="shared" si="53"/>
        <v>0</v>
      </c>
      <c r="V608">
        <f t="shared" si="53"/>
        <v>0</v>
      </c>
      <c r="W608">
        <f t="shared" si="53"/>
        <v>0</v>
      </c>
      <c r="X608">
        <f t="shared" si="53"/>
        <v>0</v>
      </c>
      <c r="Y608">
        <f t="shared" si="53"/>
        <v>0</v>
      </c>
      <c r="Z608">
        <f t="shared" si="53"/>
        <v>0</v>
      </c>
      <c r="AA608">
        <f t="shared" si="53"/>
        <v>0</v>
      </c>
      <c r="AB608">
        <f t="shared" si="54"/>
        <v>0</v>
      </c>
      <c r="AC608">
        <f t="shared" si="54"/>
        <v>0</v>
      </c>
      <c r="AD608">
        <f t="shared" si="54"/>
        <v>0</v>
      </c>
      <c r="AE608">
        <f t="shared" si="54"/>
        <v>0</v>
      </c>
    </row>
    <row r="609" spans="13:31" x14ac:dyDescent="0.25">
      <c r="M609">
        <f t="shared" si="53"/>
        <v>0</v>
      </c>
      <c r="N609">
        <f t="shared" si="53"/>
        <v>0</v>
      </c>
      <c r="O609">
        <f t="shared" si="53"/>
        <v>0</v>
      </c>
      <c r="P609">
        <f t="shared" si="53"/>
        <v>0</v>
      </c>
      <c r="Q609">
        <f t="shared" si="53"/>
        <v>0</v>
      </c>
      <c r="R609">
        <f t="shared" si="53"/>
        <v>0</v>
      </c>
      <c r="S609">
        <f t="shared" si="53"/>
        <v>0</v>
      </c>
      <c r="T609">
        <f t="shared" si="53"/>
        <v>0</v>
      </c>
      <c r="U609">
        <f t="shared" si="53"/>
        <v>0</v>
      </c>
      <c r="V609">
        <f t="shared" si="53"/>
        <v>0</v>
      </c>
      <c r="W609">
        <f t="shared" si="53"/>
        <v>0</v>
      </c>
      <c r="X609">
        <f t="shared" si="53"/>
        <v>0</v>
      </c>
      <c r="Y609">
        <f t="shared" si="53"/>
        <v>0</v>
      </c>
      <c r="Z609">
        <f t="shared" si="53"/>
        <v>0</v>
      </c>
      <c r="AA609">
        <f t="shared" si="53"/>
        <v>0</v>
      </c>
      <c r="AB609">
        <f t="shared" si="54"/>
        <v>0</v>
      </c>
      <c r="AC609">
        <f t="shared" si="54"/>
        <v>0</v>
      </c>
      <c r="AD609">
        <f t="shared" si="54"/>
        <v>0</v>
      </c>
      <c r="AE609">
        <f t="shared" si="54"/>
        <v>0</v>
      </c>
    </row>
    <row r="610" spans="13:31" x14ac:dyDescent="0.25">
      <c r="M610">
        <f t="shared" si="53"/>
        <v>0</v>
      </c>
      <c r="N610">
        <f t="shared" si="53"/>
        <v>0</v>
      </c>
      <c r="O610">
        <f t="shared" si="53"/>
        <v>0</v>
      </c>
      <c r="P610">
        <f t="shared" si="53"/>
        <v>0</v>
      </c>
      <c r="Q610">
        <f t="shared" si="53"/>
        <v>0</v>
      </c>
      <c r="R610">
        <f t="shared" si="53"/>
        <v>0</v>
      </c>
      <c r="S610">
        <f t="shared" si="53"/>
        <v>0</v>
      </c>
      <c r="T610">
        <f t="shared" si="53"/>
        <v>0</v>
      </c>
      <c r="U610">
        <f t="shared" si="53"/>
        <v>0</v>
      </c>
      <c r="V610">
        <f t="shared" si="53"/>
        <v>0</v>
      </c>
      <c r="W610">
        <f t="shared" si="53"/>
        <v>0</v>
      </c>
      <c r="X610">
        <f t="shared" si="53"/>
        <v>0</v>
      </c>
      <c r="Y610">
        <f t="shared" si="53"/>
        <v>0</v>
      </c>
      <c r="Z610">
        <f t="shared" si="53"/>
        <v>0</v>
      </c>
      <c r="AA610">
        <f t="shared" ref="AA610" si="55">IF($D610=AA$1,$E610,0)</f>
        <v>0</v>
      </c>
      <c r="AB610">
        <f t="shared" si="54"/>
        <v>0</v>
      </c>
      <c r="AC610">
        <f t="shared" si="54"/>
        <v>0</v>
      </c>
      <c r="AD610">
        <f t="shared" si="54"/>
        <v>0</v>
      </c>
      <c r="AE610">
        <f t="shared" si="54"/>
        <v>0</v>
      </c>
    </row>
    <row r="611" spans="13:31" x14ac:dyDescent="0.25">
      <c r="M611">
        <f t="shared" ref="M611:AA627" si="56">IF($D611=M$1,$E611,0)</f>
        <v>0</v>
      </c>
      <c r="N611">
        <f t="shared" si="56"/>
        <v>0</v>
      </c>
      <c r="O611">
        <f t="shared" si="56"/>
        <v>0</v>
      </c>
      <c r="P611">
        <f t="shared" si="56"/>
        <v>0</v>
      </c>
      <c r="Q611">
        <f t="shared" si="56"/>
        <v>0</v>
      </c>
      <c r="R611">
        <f t="shared" si="56"/>
        <v>0</v>
      </c>
      <c r="S611">
        <f t="shared" si="56"/>
        <v>0</v>
      </c>
      <c r="T611">
        <f t="shared" si="56"/>
        <v>0</v>
      </c>
      <c r="U611">
        <f t="shared" si="56"/>
        <v>0</v>
      </c>
      <c r="V611">
        <f t="shared" si="56"/>
        <v>0</v>
      </c>
      <c r="W611">
        <f t="shared" si="56"/>
        <v>0</v>
      </c>
      <c r="X611">
        <f t="shared" si="56"/>
        <v>0</v>
      </c>
      <c r="Y611">
        <f t="shared" si="56"/>
        <v>0</v>
      </c>
      <c r="Z611">
        <f t="shared" si="56"/>
        <v>0</v>
      </c>
      <c r="AA611">
        <f t="shared" si="56"/>
        <v>0</v>
      </c>
      <c r="AB611">
        <f t="shared" si="54"/>
        <v>0</v>
      </c>
      <c r="AC611">
        <f t="shared" si="54"/>
        <v>0</v>
      </c>
      <c r="AD611">
        <f t="shared" si="54"/>
        <v>0</v>
      </c>
      <c r="AE611">
        <f t="shared" si="54"/>
        <v>0</v>
      </c>
    </row>
    <row r="612" spans="13:31" x14ac:dyDescent="0.25">
      <c r="M612">
        <f t="shared" si="56"/>
        <v>0</v>
      </c>
      <c r="N612">
        <f t="shared" si="56"/>
        <v>0</v>
      </c>
      <c r="O612">
        <f t="shared" si="56"/>
        <v>0</v>
      </c>
      <c r="P612">
        <f t="shared" si="56"/>
        <v>0</v>
      </c>
      <c r="Q612">
        <f t="shared" si="56"/>
        <v>0</v>
      </c>
      <c r="R612">
        <f t="shared" si="56"/>
        <v>0</v>
      </c>
      <c r="S612">
        <f t="shared" si="56"/>
        <v>0</v>
      </c>
      <c r="T612">
        <f t="shared" si="56"/>
        <v>0</v>
      </c>
      <c r="U612">
        <f t="shared" si="56"/>
        <v>0</v>
      </c>
      <c r="V612">
        <f t="shared" si="56"/>
        <v>0</v>
      </c>
      <c r="W612">
        <f t="shared" si="56"/>
        <v>0</v>
      </c>
      <c r="X612">
        <f t="shared" si="56"/>
        <v>0</v>
      </c>
      <c r="Y612">
        <f t="shared" si="56"/>
        <v>0</v>
      </c>
      <c r="Z612">
        <f t="shared" si="56"/>
        <v>0</v>
      </c>
      <c r="AA612">
        <f t="shared" si="56"/>
        <v>0</v>
      </c>
      <c r="AB612">
        <f t="shared" si="54"/>
        <v>0</v>
      </c>
      <c r="AC612">
        <f t="shared" si="54"/>
        <v>0</v>
      </c>
      <c r="AD612">
        <f t="shared" si="54"/>
        <v>0</v>
      </c>
      <c r="AE612">
        <f t="shared" si="54"/>
        <v>0</v>
      </c>
    </row>
    <row r="613" spans="13:31" x14ac:dyDescent="0.25">
      <c r="M613">
        <f t="shared" si="56"/>
        <v>0</v>
      </c>
      <c r="N613">
        <f t="shared" si="56"/>
        <v>0</v>
      </c>
      <c r="O613">
        <f t="shared" si="56"/>
        <v>0</v>
      </c>
      <c r="P613">
        <f t="shared" si="56"/>
        <v>0</v>
      </c>
      <c r="Q613">
        <f t="shared" si="56"/>
        <v>0</v>
      </c>
      <c r="R613">
        <f t="shared" si="56"/>
        <v>0</v>
      </c>
      <c r="S613">
        <f t="shared" si="56"/>
        <v>0</v>
      </c>
      <c r="T613">
        <f t="shared" si="56"/>
        <v>0</v>
      </c>
      <c r="U613">
        <f t="shared" si="56"/>
        <v>0</v>
      </c>
      <c r="V613">
        <f t="shared" si="56"/>
        <v>0</v>
      </c>
      <c r="W613">
        <f t="shared" si="56"/>
        <v>0</v>
      </c>
      <c r="X613">
        <f t="shared" si="56"/>
        <v>0</v>
      </c>
      <c r="Y613">
        <f t="shared" si="56"/>
        <v>0</v>
      </c>
      <c r="Z613">
        <f t="shared" si="56"/>
        <v>0</v>
      </c>
      <c r="AA613">
        <f t="shared" si="56"/>
        <v>0</v>
      </c>
      <c r="AB613">
        <f t="shared" si="54"/>
        <v>0</v>
      </c>
      <c r="AC613">
        <f t="shared" si="54"/>
        <v>0</v>
      </c>
      <c r="AD613">
        <f t="shared" si="54"/>
        <v>0</v>
      </c>
      <c r="AE613">
        <f t="shared" si="54"/>
        <v>0</v>
      </c>
    </row>
    <row r="614" spans="13:31" x14ac:dyDescent="0.25">
      <c r="M614">
        <f t="shared" si="56"/>
        <v>0</v>
      </c>
      <c r="N614">
        <f t="shared" si="56"/>
        <v>0</v>
      </c>
      <c r="O614">
        <f t="shared" si="56"/>
        <v>0</v>
      </c>
      <c r="P614">
        <f t="shared" si="56"/>
        <v>0</v>
      </c>
      <c r="Q614">
        <f t="shared" si="56"/>
        <v>0</v>
      </c>
      <c r="R614">
        <f t="shared" si="56"/>
        <v>0</v>
      </c>
      <c r="S614">
        <f t="shared" si="56"/>
        <v>0</v>
      </c>
      <c r="T614">
        <f t="shared" si="56"/>
        <v>0</v>
      </c>
      <c r="U614">
        <f t="shared" si="56"/>
        <v>0</v>
      </c>
      <c r="V614">
        <f t="shared" si="56"/>
        <v>0</v>
      </c>
      <c r="W614">
        <f t="shared" si="56"/>
        <v>0</v>
      </c>
      <c r="X614">
        <f t="shared" si="56"/>
        <v>0</v>
      </c>
      <c r="Y614">
        <f t="shared" si="56"/>
        <v>0</v>
      </c>
      <c r="Z614">
        <f t="shared" si="56"/>
        <v>0</v>
      </c>
      <c r="AA614">
        <f t="shared" si="56"/>
        <v>0</v>
      </c>
      <c r="AB614">
        <f t="shared" si="54"/>
        <v>0</v>
      </c>
      <c r="AC614">
        <f t="shared" si="54"/>
        <v>0</v>
      </c>
      <c r="AD614">
        <f t="shared" si="54"/>
        <v>0</v>
      </c>
      <c r="AE614">
        <f t="shared" si="54"/>
        <v>0</v>
      </c>
    </row>
    <row r="615" spans="13:31" x14ac:dyDescent="0.25">
      <c r="M615">
        <f t="shared" si="56"/>
        <v>0</v>
      </c>
      <c r="N615">
        <f t="shared" si="56"/>
        <v>0</v>
      </c>
      <c r="O615">
        <f t="shared" si="56"/>
        <v>0</v>
      </c>
      <c r="P615">
        <f t="shared" si="56"/>
        <v>0</v>
      </c>
      <c r="Q615">
        <f t="shared" si="56"/>
        <v>0</v>
      </c>
      <c r="R615">
        <f t="shared" si="56"/>
        <v>0</v>
      </c>
      <c r="S615">
        <f t="shared" si="56"/>
        <v>0</v>
      </c>
      <c r="T615">
        <f t="shared" si="56"/>
        <v>0</v>
      </c>
      <c r="U615">
        <f t="shared" si="56"/>
        <v>0</v>
      </c>
      <c r="V615">
        <f t="shared" si="56"/>
        <v>0</v>
      </c>
      <c r="W615">
        <f t="shared" si="56"/>
        <v>0</v>
      </c>
      <c r="X615">
        <f t="shared" si="56"/>
        <v>0</v>
      </c>
      <c r="Y615">
        <f t="shared" si="56"/>
        <v>0</v>
      </c>
      <c r="Z615">
        <f t="shared" si="56"/>
        <v>0</v>
      </c>
      <c r="AA615">
        <f t="shared" si="56"/>
        <v>0</v>
      </c>
      <c r="AB615">
        <f t="shared" si="54"/>
        <v>0</v>
      </c>
      <c r="AC615">
        <f t="shared" si="54"/>
        <v>0</v>
      </c>
      <c r="AD615">
        <f t="shared" si="54"/>
        <v>0</v>
      </c>
      <c r="AE615">
        <f t="shared" si="54"/>
        <v>0</v>
      </c>
    </row>
    <row r="616" spans="13:31" x14ac:dyDescent="0.25">
      <c r="M616">
        <f t="shared" si="56"/>
        <v>0</v>
      </c>
      <c r="N616">
        <f t="shared" si="56"/>
        <v>0</v>
      </c>
      <c r="O616">
        <f t="shared" si="56"/>
        <v>0</v>
      </c>
      <c r="P616">
        <f t="shared" si="56"/>
        <v>0</v>
      </c>
      <c r="Q616">
        <f t="shared" si="56"/>
        <v>0</v>
      </c>
      <c r="R616">
        <f t="shared" si="56"/>
        <v>0</v>
      </c>
      <c r="S616">
        <f t="shared" si="56"/>
        <v>0</v>
      </c>
      <c r="T616">
        <f t="shared" si="56"/>
        <v>0</v>
      </c>
      <c r="U616">
        <f t="shared" si="56"/>
        <v>0</v>
      </c>
      <c r="V616">
        <f t="shared" si="56"/>
        <v>0</v>
      </c>
      <c r="W616">
        <f t="shared" si="56"/>
        <v>0</v>
      </c>
      <c r="X616">
        <f t="shared" si="56"/>
        <v>0</v>
      </c>
      <c r="Y616">
        <f t="shared" si="56"/>
        <v>0</v>
      </c>
      <c r="Z616">
        <f t="shared" si="56"/>
        <v>0</v>
      </c>
      <c r="AA616">
        <f t="shared" si="56"/>
        <v>0</v>
      </c>
      <c r="AB616">
        <f t="shared" si="54"/>
        <v>0</v>
      </c>
      <c r="AC616">
        <f t="shared" si="54"/>
        <v>0</v>
      </c>
      <c r="AD616">
        <f t="shared" si="54"/>
        <v>0</v>
      </c>
      <c r="AE616">
        <f t="shared" si="54"/>
        <v>0</v>
      </c>
    </row>
    <row r="617" spans="13:31" x14ac:dyDescent="0.25">
      <c r="M617">
        <f t="shared" si="56"/>
        <v>0</v>
      </c>
      <c r="N617">
        <f t="shared" si="56"/>
        <v>0</v>
      </c>
      <c r="O617">
        <f t="shared" si="56"/>
        <v>0</v>
      </c>
      <c r="P617">
        <f t="shared" si="56"/>
        <v>0</v>
      </c>
      <c r="Q617">
        <f t="shared" si="56"/>
        <v>0</v>
      </c>
      <c r="R617">
        <f t="shared" si="56"/>
        <v>0</v>
      </c>
      <c r="S617">
        <f t="shared" si="56"/>
        <v>0</v>
      </c>
      <c r="T617">
        <f t="shared" si="56"/>
        <v>0</v>
      </c>
      <c r="U617">
        <f t="shared" si="56"/>
        <v>0</v>
      </c>
      <c r="V617">
        <f t="shared" si="56"/>
        <v>0</v>
      </c>
      <c r="W617">
        <f t="shared" si="56"/>
        <v>0</v>
      </c>
      <c r="X617">
        <f t="shared" si="56"/>
        <v>0</v>
      </c>
      <c r="Y617">
        <f t="shared" si="56"/>
        <v>0</v>
      </c>
      <c r="Z617">
        <f t="shared" si="56"/>
        <v>0</v>
      </c>
      <c r="AA617">
        <f t="shared" si="56"/>
        <v>0</v>
      </c>
      <c r="AB617">
        <f t="shared" si="54"/>
        <v>0</v>
      </c>
      <c r="AC617">
        <f t="shared" si="54"/>
        <v>0</v>
      </c>
      <c r="AD617">
        <f t="shared" si="54"/>
        <v>0</v>
      </c>
      <c r="AE617">
        <f t="shared" si="54"/>
        <v>0</v>
      </c>
    </row>
    <row r="618" spans="13:31" x14ac:dyDescent="0.25">
      <c r="M618">
        <f t="shared" si="56"/>
        <v>0</v>
      </c>
      <c r="N618">
        <f t="shared" si="56"/>
        <v>0</v>
      </c>
      <c r="O618">
        <f t="shared" si="56"/>
        <v>0</v>
      </c>
      <c r="P618">
        <f t="shared" si="56"/>
        <v>0</v>
      </c>
      <c r="Q618">
        <f t="shared" si="56"/>
        <v>0</v>
      </c>
      <c r="R618">
        <f t="shared" si="56"/>
        <v>0</v>
      </c>
      <c r="S618">
        <f t="shared" si="56"/>
        <v>0</v>
      </c>
      <c r="T618">
        <f t="shared" si="56"/>
        <v>0</v>
      </c>
      <c r="U618">
        <f t="shared" si="56"/>
        <v>0</v>
      </c>
      <c r="V618">
        <f t="shared" si="56"/>
        <v>0</v>
      </c>
      <c r="W618">
        <f t="shared" si="56"/>
        <v>0</v>
      </c>
      <c r="X618">
        <f t="shared" si="56"/>
        <v>0</v>
      </c>
      <c r="Y618">
        <f t="shared" si="56"/>
        <v>0</v>
      </c>
      <c r="Z618">
        <f t="shared" si="56"/>
        <v>0</v>
      </c>
      <c r="AA618">
        <f t="shared" si="56"/>
        <v>0</v>
      </c>
      <c r="AB618">
        <f t="shared" si="54"/>
        <v>0</v>
      </c>
      <c r="AC618">
        <f t="shared" si="54"/>
        <v>0</v>
      </c>
      <c r="AD618">
        <f t="shared" si="54"/>
        <v>0</v>
      </c>
      <c r="AE618">
        <f t="shared" si="54"/>
        <v>0</v>
      </c>
    </row>
    <row r="619" spans="13:31" x14ac:dyDescent="0.25">
      <c r="M619">
        <f t="shared" si="56"/>
        <v>0</v>
      </c>
      <c r="N619">
        <f t="shared" si="56"/>
        <v>0</v>
      </c>
      <c r="O619">
        <f t="shared" si="56"/>
        <v>0</v>
      </c>
      <c r="P619">
        <f t="shared" si="56"/>
        <v>0</v>
      </c>
      <c r="Q619">
        <f t="shared" si="56"/>
        <v>0</v>
      </c>
      <c r="R619">
        <f t="shared" si="56"/>
        <v>0</v>
      </c>
      <c r="S619">
        <f t="shared" si="56"/>
        <v>0</v>
      </c>
      <c r="T619">
        <f t="shared" si="56"/>
        <v>0</v>
      </c>
      <c r="U619">
        <f t="shared" si="56"/>
        <v>0</v>
      </c>
      <c r="V619">
        <f t="shared" si="56"/>
        <v>0</v>
      </c>
      <c r="W619">
        <f t="shared" si="56"/>
        <v>0</v>
      </c>
      <c r="X619">
        <f t="shared" si="56"/>
        <v>0</v>
      </c>
      <c r="Y619">
        <f t="shared" si="56"/>
        <v>0</v>
      </c>
      <c r="Z619">
        <f t="shared" si="56"/>
        <v>0</v>
      </c>
      <c r="AA619">
        <f t="shared" si="56"/>
        <v>0</v>
      </c>
      <c r="AB619">
        <f t="shared" si="54"/>
        <v>0</v>
      </c>
      <c r="AC619">
        <f t="shared" si="54"/>
        <v>0</v>
      </c>
      <c r="AD619">
        <f t="shared" si="54"/>
        <v>0</v>
      </c>
      <c r="AE619">
        <f t="shared" si="54"/>
        <v>0</v>
      </c>
    </row>
    <row r="620" spans="13:31" x14ac:dyDescent="0.25">
      <c r="M620">
        <f t="shared" si="56"/>
        <v>0</v>
      </c>
      <c r="N620">
        <f t="shared" si="56"/>
        <v>0</v>
      </c>
      <c r="O620">
        <f t="shared" si="56"/>
        <v>0</v>
      </c>
      <c r="P620">
        <f t="shared" si="56"/>
        <v>0</v>
      </c>
      <c r="Q620">
        <f t="shared" si="56"/>
        <v>0</v>
      </c>
      <c r="R620">
        <f t="shared" si="56"/>
        <v>0</v>
      </c>
      <c r="S620">
        <f t="shared" si="56"/>
        <v>0</v>
      </c>
      <c r="T620">
        <f t="shared" si="56"/>
        <v>0</v>
      </c>
      <c r="U620">
        <f t="shared" si="56"/>
        <v>0</v>
      </c>
      <c r="V620">
        <f t="shared" si="56"/>
        <v>0</v>
      </c>
      <c r="W620">
        <f t="shared" si="56"/>
        <v>0</v>
      </c>
      <c r="X620">
        <f t="shared" si="56"/>
        <v>0</v>
      </c>
      <c r="Y620">
        <f t="shared" si="56"/>
        <v>0</v>
      </c>
      <c r="Z620">
        <f t="shared" si="56"/>
        <v>0</v>
      </c>
      <c r="AA620">
        <f t="shared" si="56"/>
        <v>0</v>
      </c>
      <c r="AB620">
        <f t="shared" si="54"/>
        <v>0</v>
      </c>
      <c r="AC620">
        <f t="shared" si="54"/>
        <v>0</v>
      </c>
      <c r="AD620">
        <f t="shared" si="54"/>
        <v>0</v>
      </c>
      <c r="AE620">
        <f t="shared" si="54"/>
        <v>0</v>
      </c>
    </row>
    <row r="621" spans="13:31" x14ac:dyDescent="0.25">
      <c r="M621">
        <f t="shared" si="56"/>
        <v>0</v>
      </c>
      <c r="N621">
        <f t="shared" si="56"/>
        <v>0</v>
      </c>
      <c r="O621">
        <f t="shared" si="56"/>
        <v>0</v>
      </c>
      <c r="P621">
        <f t="shared" si="56"/>
        <v>0</v>
      </c>
      <c r="Q621">
        <f t="shared" si="56"/>
        <v>0</v>
      </c>
      <c r="R621">
        <f t="shared" si="56"/>
        <v>0</v>
      </c>
      <c r="S621">
        <f t="shared" si="56"/>
        <v>0</v>
      </c>
      <c r="T621">
        <f t="shared" si="56"/>
        <v>0</v>
      </c>
      <c r="U621">
        <f t="shared" si="56"/>
        <v>0</v>
      </c>
      <c r="V621">
        <f t="shared" si="56"/>
        <v>0</v>
      </c>
      <c r="W621">
        <f t="shared" si="56"/>
        <v>0</v>
      </c>
      <c r="X621">
        <f t="shared" si="56"/>
        <v>0</v>
      </c>
      <c r="Y621">
        <f t="shared" si="56"/>
        <v>0</v>
      </c>
      <c r="Z621">
        <f t="shared" si="56"/>
        <v>0</v>
      </c>
      <c r="AA621">
        <f t="shared" si="56"/>
        <v>0</v>
      </c>
      <c r="AB621">
        <f t="shared" si="54"/>
        <v>0</v>
      </c>
      <c r="AC621">
        <f t="shared" si="54"/>
        <v>0</v>
      </c>
      <c r="AD621">
        <f t="shared" si="54"/>
        <v>0</v>
      </c>
      <c r="AE621">
        <f t="shared" si="54"/>
        <v>0</v>
      </c>
    </row>
    <row r="622" spans="13:31" x14ac:dyDescent="0.25">
      <c r="M622">
        <f t="shared" si="56"/>
        <v>0</v>
      </c>
      <c r="N622">
        <f t="shared" si="56"/>
        <v>0</v>
      </c>
      <c r="O622">
        <f t="shared" si="56"/>
        <v>0</v>
      </c>
      <c r="P622">
        <f t="shared" si="56"/>
        <v>0</v>
      </c>
      <c r="Q622">
        <f t="shared" si="56"/>
        <v>0</v>
      </c>
      <c r="R622">
        <f t="shared" si="56"/>
        <v>0</v>
      </c>
      <c r="S622">
        <f t="shared" si="56"/>
        <v>0</v>
      </c>
      <c r="T622">
        <f t="shared" si="56"/>
        <v>0</v>
      </c>
      <c r="U622">
        <f t="shared" si="56"/>
        <v>0</v>
      </c>
      <c r="V622">
        <f t="shared" si="56"/>
        <v>0</v>
      </c>
      <c r="W622">
        <f t="shared" si="56"/>
        <v>0</v>
      </c>
      <c r="X622">
        <f t="shared" si="56"/>
        <v>0</v>
      </c>
      <c r="Y622">
        <f t="shared" si="56"/>
        <v>0</v>
      </c>
      <c r="Z622">
        <f t="shared" si="56"/>
        <v>0</v>
      </c>
      <c r="AA622">
        <f t="shared" si="56"/>
        <v>0</v>
      </c>
      <c r="AB622">
        <f t="shared" si="54"/>
        <v>0</v>
      </c>
      <c r="AC622">
        <f t="shared" si="54"/>
        <v>0</v>
      </c>
      <c r="AD622">
        <f t="shared" si="54"/>
        <v>0</v>
      </c>
      <c r="AE622">
        <f t="shared" si="54"/>
        <v>0</v>
      </c>
    </row>
    <row r="623" spans="13:31" x14ac:dyDescent="0.25">
      <c r="M623">
        <f t="shared" si="56"/>
        <v>0</v>
      </c>
      <c r="N623">
        <f t="shared" si="56"/>
        <v>0</v>
      </c>
      <c r="O623">
        <f t="shared" si="56"/>
        <v>0</v>
      </c>
      <c r="P623">
        <f t="shared" si="56"/>
        <v>0</v>
      </c>
      <c r="Q623">
        <f t="shared" si="56"/>
        <v>0</v>
      </c>
      <c r="R623">
        <f t="shared" si="56"/>
        <v>0</v>
      </c>
      <c r="S623">
        <f t="shared" si="56"/>
        <v>0</v>
      </c>
      <c r="T623">
        <f t="shared" si="56"/>
        <v>0</v>
      </c>
      <c r="U623">
        <f t="shared" si="56"/>
        <v>0</v>
      </c>
      <c r="V623">
        <f t="shared" si="56"/>
        <v>0</v>
      </c>
      <c r="W623">
        <f t="shared" si="56"/>
        <v>0</v>
      </c>
      <c r="X623">
        <f t="shared" si="56"/>
        <v>0</v>
      </c>
      <c r="Y623">
        <f t="shared" si="56"/>
        <v>0</v>
      </c>
      <c r="Z623">
        <f t="shared" si="56"/>
        <v>0</v>
      </c>
      <c r="AA623">
        <f t="shared" si="56"/>
        <v>0</v>
      </c>
      <c r="AB623">
        <f t="shared" si="54"/>
        <v>0</v>
      </c>
      <c r="AC623">
        <f t="shared" si="54"/>
        <v>0</v>
      </c>
      <c r="AD623">
        <f t="shared" si="54"/>
        <v>0</v>
      </c>
      <c r="AE623">
        <f t="shared" si="54"/>
        <v>0</v>
      </c>
    </row>
    <row r="624" spans="13:31" x14ac:dyDescent="0.25">
      <c r="M624">
        <f t="shared" si="56"/>
        <v>0</v>
      </c>
      <c r="N624">
        <f t="shared" si="56"/>
        <v>0</v>
      </c>
      <c r="O624">
        <f t="shared" si="56"/>
        <v>0</v>
      </c>
      <c r="P624">
        <f t="shared" si="56"/>
        <v>0</v>
      </c>
      <c r="Q624">
        <f t="shared" si="56"/>
        <v>0</v>
      </c>
      <c r="R624">
        <f t="shared" si="56"/>
        <v>0</v>
      </c>
      <c r="S624">
        <f t="shared" si="56"/>
        <v>0</v>
      </c>
      <c r="T624">
        <f t="shared" si="56"/>
        <v>0</v>
      </c>
      <c r="U624">
        <f t="shared" si="56"/>
        <v>0</v>
      </c>
      <c r="V624">
        <f t="shared" si="56"/>
        <v>0</v>
      </c>
      <c r="W624">
        <f t="shared" si="56"/>
        <v>0</v>
      </c>
      <c r="X624">
        <f t="shared" si="56"/>
        <v>0</v>
      </c>
      <c r="Y624">
        <f t="shared" si="56"/>
        <v>0</v>
      </c>
      <c r="Z624">
        <f t="shared" si="56"/>
        <v>0</v>
      </c>
      <c r="AA624">
        <f t="shared" si="56"/>
        <v>0</v>
      </c>
      <c r="AB624">
        <f t="shared" si="54"/>
        <v>0</v>
      </c>
      <c r="AC624">
        <f t="shared" si="54"/>
        <v>0</v>
      </c>
      <c r="AD624">
        <f t="shared" si="54"/>
        <v>0</v>
      </c>
      <c r="AE624">
        <f t="shared" si="54"/>
        <v>0</v>
      </c>
    </row>
    <row r="625" spans="13:31" x14ac:dyDescent="0.25">
      <c r="M625">
        <f t="shared" si="56"/>
        <v>0</v>
      </c>
      <c r="N625">
        <f t="shared" si="56"/>
        <v>0</v>
      </c>
      <c r="O625">
        <f t="shared" si="56"/>
        <v>0</v>
      </c>
      <c r="P625">
        <f t="shared" si="56"/>
        <v>0</v>
      </c>
      <c r="Q625">
        <f t="shared" si="56"/>
        <v>0</v>
      </c>
      <c r="R625">
        <f t="shared" si="56"/>
        <v>0</v>
      </c>
      <c r="S625">
        <f t="shared" si="56"/>
        <v>0</v>
      </c>
      <c r="T625">
        <f t="shared" si="56"/>
        <v>0</v>
      </c>
      <c r="U625">
        <f t="shared" si="56"/>
        <v>0</v>
      </c>
      <c r="V625">
        <f t="shared" si="56"/>
        <v>0</v>
      </c>
      <c r="W625">
        <f t="shared" si="56"/>
        <v>0</v>
      </c>
      <c r="X625">
        <f t="shared" si="56"/>
        <v>0</v>
      </c>
      <c r="Y625">
        <f t="shared" si="56"/>
        <v>0</v>
      </c>
      <c r="Z625">
        <f t="shared" si="56"/>
        <v>0</v>
      </c>
      <c r="AA625">
        <f t="shared" si="56"/>
        <v>0</v>
      </c>
      <c r="AB625">
        <f t="shared" si="54"/>
        <v>0</v>
      </c>
      <c r="AC625">
        <f t="shared" si="54"/>
        <v>0</v>
      </c>
      <c r="AD625">
        <f t="shared" si="54"/>
        <v>0</v>
      </c>
      <c r="AE625">
        <f t="shared" si="54"/>
        <v>0</v>
      </c>
    </row>
    <row r="626" spans="13:31" x14ac:dyDescent="0.25">
      <c r="M626">
        <f t="shared" si="56"/>
        <v>0</v>
      </c>
      <c r="N626">
        <f t="shared" si="56"/>
        <v>0</v>
      </c>
      <c r="O626">
        <f t="shared" si="56"/>
        <v>0</v>
      </c>
      <c r="P626">
        <f t="shared" si="56"/>
        <v>0</v>
      </c>
      <c r="Q626">
        <f t="shared" si="56"/>
        <v>0</v>
      </c>
      <c r="R626">
        <f t="shared" si="56"/>
        <v>0</v>
      </c>
      <c r="S626">
        <f t="shared" si="56"/>
        <v>0</v>
      </c>
      <c r="T626">
        <f t="shared" si="56"/>
        <v>0</v>
      </c>
      <c r="U626">
        <f t="shared" si="56"/>
        <v>0</v>
      </c>
      <c r="V626">
        <f t="shared" si="56"/>
        <v>0</v>
      </c>
      <c r="W626">
        <f t="shared" si="56"/>
        <v>0</v>
      </c>
      <c r="X626">
        <f t="shared" si="56"/>
        <v>0</v>
      </c>
      <c r="Y626">
        <f t="shared" si="56"/>
        <v>0</v>
      </c>
      <c r="Z626">
        <f t="shared" si="56"/>
        <v>0</v>
      </c>
      <c r="AA626">
        <f t="shared" si="56"/>
        <v>0</v>
      </c>
      <c r="AB626">
        <f t="shared" si="54"/>
        <v>0</v>
      </c>
      <c r="AC626">
        <f t="shared" si="54"/>
        <v>0</v>
      </c>
      <c r="AD626">
        <f t="shared" si="54"/>
        <v>0</v>
      </c>
      <c r="AE626">
        <f t="shared" si="54"/>
        <v>0</v>
      </c>
    </row>
    <row r="627" spans="13:31" x14ac:dyDescent="0.25">
      <c r="M627">
        <f t="shared" si="56"/>
        <v>0</v>
      </c>
      <c r="N627">
        <f t="shared" si="56"/>
        <v>0</v>
      </c>
      <c r="O627">
        <f t="shared" si="56"/>
        <v>0</v>
      </c>
      <c r="P627">
        <f t="shared" si="56"/>
        <v>0</v>
      </c>
      <c r="Q627">
        <f t="shared" si="56"/>
        <v>0</v>
      </c>
      <c r="R627">
        <f t="shared" si="56"/>
        <v>0</v>
      </c>
      <c r="S627">
        <f t="shared" si="56"/>
        <v>0</v>
      </c>
      <c r="T627">
        <f t="shared" si="56"/>
        <v>0</v>
      </c>
      <c r="U627">
        <f t="shared" si="56"/>
        <v>0</v>
      </c>
      <c r="V627">
        <f t="shared" si="56"/>
        <v>0</v>
      </c>
      <c r="W627">
        <f t="shared" si="56"/>
        <v>0</v>
      </c>
      <c r="X627">
        <f t="shared" si="56"/>
        <v>0</v>
      </c>
      <c r="Y627">
        <f t="shared" si="56"/>
        <v>0</v>
      </c>
      <c r="Z627">
        <f t="shared" si="56"/>
        <v>0</v>
      </c>
      <c r="AA627">
        <f t="shared" si="56"/>
        <v>0</v>
      </c>
      <c r="AB627">
        <f t="shared" si="54"/>
        <v>0</v>
      </c>
      <c r="AC627">
        <f t="shared" si="54"/>
        <v>0</v>
      </c>
      <c r="AD627">
        <f t="shared" si="54"/>
        <v>0</v>
      </c>
      <c r="AE627">
        <f t="shared" si="54"/>
        <v>0</v>
      </c>
    </row>
    <row r="628" spans="13:31" x14ac:dyDescent="0.25">
      <c r="M628">
        <f t="shared" ref="M628:AA644" si="57">IF($D628=M$1,$E628,0)</f>
        <v>0</v>
      </c>
      <c r="N628">
        <f t="shared" si="57"/>
        <v>0</v>
      </c>
      <c r="O628">
        <f t="shared" si="57"/>
        <v>0</v>
      </c>
      <c r="P628">
        <f t="shared" si="57"/>
        <v>0</v>
      </c>
      <c r="Q628">
        <f t="shared" si="57"/>
        <v>0</v>
      </c>
      <c r="R628">
        <f t="shared" si="57"/>
        <v>0</v>
      </c>
      <c r="S628">
        <f t="shared" si="57"/>
        <v>0</v>
      </c>
      <c r="T628">
        <f t="shared" si="57"/>
        <v>0</v>
      </c>
      <c r="U628">
        <f t="shared" si="57"/>
        <v>0</v>
      </c>
      <c r="V628">
        <f t="shared" si="57"/>
        <v>0</v>
      </c>
      <c r="W628">
        <f t="shared" si="57"/>
        <v>0</v>
      </c>
      <c r="X628">
        <f t="shared" si="57"/>
        <v>0</v>
      </c>
      <c r="Y628">
        <f t="shared" si="57"/>
        <v>0</v>
      </c>
      <c r="Z628">
        <f t="shared" si="57"/>
        <v>0</v>
      </c>
      <c r="AA628">
        <f t="shared" si="57"/>
        <v>0</v>
      </c>
      <c r="AB628">
        <f t="shared" si="54"/>
        <v>0</v>
      </c>
      <c r="AC628">
        <f t="shared" si="54"/>
        <v>0</v>
      </c>
      <c r="AD628">
        <f t="shared" si="54"/>
        <v>0</v>
      </c>
      <c r="AE628">
        <f t="shared" si="54"/>
        <v>0</v>
      </c>
    </row>
    <row r="629" spans="13:31" x14ac:dyDescent="0.25">
      <c r="M629">
        <f t="shared" si="57"/>
        <v>0</v>
      </c>
      <c r="N629">
        <f t="shared" si="57"/>
        <v>0</v>
      </c>
      <c r="O629">
        <f t="shared" si="57"/>
        <v>0</v>
      </c>
      <c r="P629">
        <f t="shared" si="57"/>
        <v>0</v>
      </c>
      <c r="Q629">
        <f t="shared" si="57"/>
        <v>0</v>
      </c>
      <c r="R629">
        <f t="shared" si="57"/>
        <v>0</v>
      </c>
      <c r="S629">
        <f t="shared" si="57"/>
        <v>0</v>
      </c>
      <c r="T629">
        <f t="shared" si="57"/>
        <v>0</v>
      </c>
      <c r="U629">
        <f t="shared" si="57"/>
        <v>0</v>
      </c>
      <c r="V629">
        <f t="shared" si="57"/>
        <v>0</v>
      </c>
      <c r="W629">
        <f t="shared" si="57"/>
        <v>0</v>
      </c>
      <c r="X629">
        <f t="shared" si="57"/>
        <v>0</v>
      </c>
      <c r="Y629">
        <f t="shared" si="57"/>
        <v>0</v>
      </c>
      <c r="Z629">
        <f t="shared" si="57"/>
        <v>0</v>
      </c>
      <c r="AA629">
        <f t="shared" si="57"/>
        <v>0</v>
      </c>
      <c r="AB629">
        <f t="shared" si="54"/>
        <v>0</v>
      </c>
      <c r="AC629">
        <f t="shared" si="54"/>
        <v>0</v>
      </c>
      <c r="AD629">
        <f t="shared" si="54"/>
        <v>0</v>
      </c>
      <c r="AE629">
        <f t="shared" si="54"/>
        <v>0</v>
      </c>
    </row>
    <row r="630" spans="13:31" x14ac:dyDescent="0.25">
      <c r="M630">
        <f t="shared" si="57"/>
        <v>0</v>
      </c>
      <c r="N630">
        <f t="shared" si="57"/>
        <v>0</v>
      </c>
      <c r="O630">
        <f t="shared" si="57"/>
        <v>0</v>
      </c>
      <c r="P630">
        <f t="shared" si="57"/>
        <v>0</v>
      </c>
      <c r="Q630">
        <f t="shared" si="57"/>
        <v>0</v>
      </c>
      <c r="R630">
        <f t="shared" si="57"/>
        <v>0</v>
      </c>
      <c r="S630">
        <f t="shared" si="57"/>
        <v>0</v>
      </c>
      <c r="T630">
        <f t="shared" si="57"/>
        <v>0</v>
      </c>
      <c r="U630">
        <f t="shared" si="57"/>
        <v>0</v>
      </c>
      <c r="V630">
        <f t="shared" si="57"/>
        <v>0</v>
      </c>
      <c r="W630">
        <f t="shared" si="57"/>
        <v>0</v>
      </c>
      <c r="X630">
        <f t="shared" si="57"/>
        <v>0</v>
      </c>
      <c r="Y630">
        <f t="shared" si="57"/>
        <v>0</v>
      </c>
      <c r="Z630">
        <f t="shared" si="57"/>
        <v>0</v>
      </c>
      <c r="AA630">
        <f t="shared" si="57"/>
        <v>0</v>
      </c>
      <c r="AB630">
        <f t="shared" si="54"/>
        <v>0</v>
      </c>
      <c r="AC630">
        <f t="shared" si="54"/>
        <v>0</v>
      </c>
      <c r="AD630">
        <f t="shared" si="54"/>
        <v>0</v>
      </c>
      <c r="AE630">
        <f t="shared" si="54"/>
        <v>0</v>
      </c>
    </row>
    <row r="631" spans="13:31" x14ac:dyDescent="0.25">
      <c r="M631">
        <f t="shared" si="57"/>
        <v>0</v>
      </c>
      <c r="N631">
        <f t="shared" si="57"/>
        <v>0</v>
      </c>
      <c r="O631">
        <f t="shared" si="57"/>
        <v>0</v>
      </c>
      <c r="P631">
        <f t="shared" si="57"/>
        <v>0</v>
      </c>
      <c r="Q631">
        <f t="shared" si="57"/>
        <v>0</v>
      </c>
      <c r="R631">
        <f t="shared" si="57"/>
        <v>0</v>
      </c>
      <c r="S631">
        <f t="shared" si="57"/>
        <v>0</v>
      </c>
      <c r="T631">
        <f t="shared" si="57"/>
        <v>0</v>
      </c>
      <c r="U631">
        <f t="shared" si="57"/>
        <v>0</v>
      </c>
      <c r="V631">
        <f t="shared" si="57"/>
        <v>0</v>
      </c>
      <c r="W631">
        <f t="shared" si="57"/>
        <v>0</v>
      </c>
      <c r="X631">
        <f t="shared" si="57"/>
        <v>0</v>
      </c>
      <c r="Y631">
        <f t="shared" si="57"/>
        <v>0</v>
      </c>
      <c r="Z631">
        <f t="shared" si="57"/>
        <v>0</v>
      </c>
      <c r="AA631">
        <f t="shared" si="57"/>
        <v>0</v>
      </c>
      <c r="AB631">
        <f t="shared" si="54"/>
        <v>0</v>
      </c>
      <c r="AC631">
        <f t="shared" si="54"/>
        <v>0</v>
      </c>
      <c r="AD631">
        <f t="shared" si="54"/>
        <v>0</v>
      </c>
      <c r="AE631">
        <f t="shared" si="54"/>
        <v>0</v>
      </c>
    </row>
    <row r="632" spans="13:31" x14ac:dyDescent="0.25">
      <c r="M632">
        <f t="shared" si="57"/>
        <v>0</v>
      </c>
      <c r="N632">
        <f t="shared" si="57"/>
        <v>0</v>
      </c>
      <c r="O632">
        <f t="shared" si="57"/>
        <v>0</v>
      </c>
      <c r="P632">
        <f t="shared" si="57"/>
        <v>0</v>
      </c>
      <c r="Q632">
        <f t="shared" si="57"/>
        <v>0</v>
      </c>
      <c r="R632">
        <f t="shared" si="57"/>
        <v>0</v>
      </c>
      <c r="S632">
        <f t="shared" si="57"/>
        <v>0</v>
      </c>
      <c r="T632">
        <f t="shared" si="57"/>
        <v>0</v>
      </c>
      <c r="U632">
        <f t="shared" si="57"/>
        <v>0</v>
      </c>
      <c r="V632">
        <f t="shared" si="57"/>
        <v>0</v>
      </c>
      <c r="W632">
        <f t="shared" si="57"/>
        <v>0</v>
      </c>
      <c r="X632">
        <f t="shared" si="57"/>
        <v>0</v>
      </c>
      <c r="Y632">
        <f t="shared" si="57"/>
        <v>0</v>
      </c>
      <c r="Z632">
        <f t="shared" si="57"/>
        <v>0</v>
      </c>
      <c r="AA632">
        <f t="shared" si="57"/>
        <v>0</v>
      </c>
      <c r="AB632">
        <f t="shared" si="54"/>
        <v>0</v>
      </c>
      <c r="AC632">
        <f t="shared" si="54"/>
        <v>0</v>
      </c>
      <c r="AD632">
        <f t="shared" si="54"/>
        <v>0</v>
      </c>
      <c r="AE632">
        <f t="shared" si="54"/>
        <v>0</v>
      </c>
    </row>
    <row r="633" spans="13:31" x14ac:dyDescent="0.25">
      <c r="M633">
        <f t="shared" si="57"/>
        <v>0</v>
      </c>
      <c r="N633">
        <f t="shared" si="57"/>
        <v>0</v>
      </c>
      <c r="O633">
        <f t="shared" si="57"/>
        <v>0</v>
      </c>
      <c r="P633">
        <f t="shared" si="57"/>
        <v>0</v>
      </c>
      <c r="Q633">
        <f t="shared" si="57"/>
        <v>0</v>
      </c>
      <c r="R633">
        <f t="shared" si="57"/>
        <v>0</v>
      </c>
      <c r="S633">
        <f t="shared" si="57"/>
        <v>0</v>
      </c>
      <c r="T633">
        <f t="shared" si="57"/>
        <v>0</v>
      </c>
      <c r="U633">
        <f t="shared" si="57"/>
        <v>0</v>
      </c>
      <c r="V633">
        <f t="shared" si="57"/>
        <v>0</v>
      </c>
      <c r="W633">
        <f t="shared" si="57"/>
        <v>0</v>
      </c>
      <c r="X633">
        <f t="shared" si="57"/>
        <v>0</v>
      </c>
      <c r="Y633">
        <f t="shared" si="57"/>
        <v>0</v>
      </c>
      <c r="Z633">
        <f t="shared" si="57"/>
        <v>0</v>
      </c>
      <c r="AA633">
        <f t="shared" si="57"/>
        <v>0</v>
      </c>
      <c r="AB633">
        <f t="shared" si="54"/>
        <v>0</v>
      </c>
      <c r="AC633">
        <f t="shared" si="54"/>
        <v>0</v>
      </c>
      <c r="AD633">
        <f t="shared" si="54"/>
        <v>0</v>
      </c>
      <c r="AE633">
        <f t="shared" si="54"/>
        <v>0</v>
      </c>
    </row>
    <row r="634" spans="13:31" x14ac:dyDescent="0.25">
      <c r="M634">
        <f t="shared" si="57"/>
        <v>0</v>
      </c>
      <c r="N634">
        <f t="shared" si="57"/>
        <v>0</v>
      </c>
      <c r="O634">
        <f t="shared" si="57"/>
        <v>0</v>
      </c>
      <c r="P634">
        <f t="shared" si="57"/>
        <v>0</v>
      </c>
      <c r="Q634">
        <f t="shared" si="57"/>
        <v>0</v>
      </c>
      <c r="R634">
        <f t="shared" si="57"/>
        <v>0</v>
      </c>
      <c r="S634">
        <f t="shared" si="57"/>
        <v>0</v>
      </c>
      <c r="T634">
        <f t="shared" si="57"/>
        <v>0</v>
      </c>
      <c r="U634">
        <f t="shared" si="57"/>
        <v>0</v>
      </c>
      <c r="V634">
        <f t="shared" si="57"/>
        <v>0</v>
      </c>
      <c r="W634">
        <f t="shared" si="57"/>
        <v>0</v>
      </c>
      <c r="X634">
        <f t="shared" si="57"/>
        <v>0</v>
      </c>
      <c r="Y634">
        <f t="shared" si="57"/>
        <v>0</v>
      </c>
      <c r="Z634">
        <f t="shared" si="57"/>
        <v>0</v>
      </c>
      <c r="AA634">
        <f t="shared" si="57"/>
        <v>0</v>
      </c>
      <c r="AB634">
        <f t="shared" si="54"/>
        <v>0</v>
      </c>
      <c r="AC634">
        <f t="shared" si="54"/>
        <v>0</v>
      </c>
      <c r="AD634">
        <f t="shared" si="54"/>
        <v>0</v>
      </c>
      <c r="AE634">
        <f t="shared" si="54"/>
        <v>0</v>
      </c>
    </row>
    <row r="635" spans="13:31" x14ac:dyDescent="0.25">
      <c r="M635">
        <f t="shared" si="57"/>
        <v>0</v>
      </c>
      <c r="N635">
        <f t="shared" si="57"/>
        <v>0</v>
      </c>
      <c r="O635">
        <f t="shared" si="57"/>
        <v>0</v>
      </c>
      <c r="P635">
        <f t="shared" si="57"/>
        <v>0</v>
      </c>
      <c r="Q635">
        <f t="shared" si="57"/>
        <v>0</v>
      </c>
      <c r="R635">
        <f t="shared" si="57"/>
        <v>0</v>
      </c>
      <c r="S635">
        <f t="shared" si="57"/>
        <v>0</v>
      </c>
      <c r="T635">
        <f t="shared" si="57"/>
        <v>0</v>
      </c>
      <c r="U635">
        <f t="shared" si="57"/>
        <v>0</v>
      </c>
      <c r="V635">
        <f t="shared" si="57"/>
        <v>0</v>
      </c>
      <c r="W635">
        <f t="shared" si="57"/>
        <v>0</v>
      </c>
      <c r="X635">
        <f t="shared" si="57"/>
        <v>0</v>
      </c>
      <c r="Y635">
        <f t="shared" si="57"/>
        <v>0</v>
      </c>
      <c r="Z635">
        <f t="shared" si="57"/>
        <v>0</v>
      </c>
      <c r="AA635">
        <f t="shared" si="57"/>
        <v>0</v>
      </c>
      <c r="AB635">
        <f t="shared" si="54"/>
        <v>0</v>
      </c>
      <c r="AC635">
        <f t="shared" si="54"/>
        <v>0</v>
      </c>
      <c r="AD635">
        <f t="shared" si="54"/>
        <v>0</v>
      </c>
      <c r="AE635">
        <f t="shared" si="54"/>
        <v>0</v>
      </c>
    </row>
    <row r="636" spans="13:31" x14ac:dyDescent="0.25">
      <c r="M636">
        <f t="shared" si="57"/>
        <v>0</v>
      </c>
      <c r="N636">
        <f t="shared" si="57"/>
        <v>0</v>
      </c>
      <c r="O636">
        <f t="shared" si="57"/>
        <v>0</v>
      </c>
      <c r="P636">
        <f t="shared" si="57"/>
        <v>0</v>
      </c>
      <c r="Q636">
        <f t="shared" si="57"/>
        <v>0</v>
      </c>
      <c r="R636">
        <f t="shared" si="57"/>
        <v>0</v>
      </c>
      <c r="S636">
        <f t="shared" si="57"/>
        <v>0</v>
      </c>
      <c r="T636">
        <f t="shared" si="57"/>
        <v>0</v>
      </c>
      <c r="U636">
        <f t="shared" si="57"/>
        <v>0</v>
      </c>
      <c r="V636">
        <f t="shared" si="57"/>
        <v>0</v>
      </c>
      <c r="W636">
        <f t="shared" si="57"/>
        <v>0</v>
      </c>
      <c r="X636">
        <f t="shared" si="57"/>
        <v>0</v>
      </c>
      <c r="Y636">
        <f t="shared" si="57"/>
        <v>0</v>
      </c>
      <c r="Z636">
        <f t="shared" si="57"/>
        <v>0</v>
      </c>
      <c r="AA636">
        <f t="shared" si="57"/>
        <v>0</v>
      </c>
      <c r="AB636">
        <f t="shared" si="54"/>
        <v>0</v>
      </c>
      <c r="AC636">
        <f t="shared" si="54"/>
        <v>0</v>
      </c>
      <c r="AD636">
        <f t="shared" si="54"/>
        <v>0</v>
      </c>
      <c r="AE636">
        <f t="shared" si="54"/>
        <v>0</v>
      </c>
    </row>
    <row r="637" spans="13:31" x14ac:dyDescent="0.25">
      <c r="M637">
        <f t="shared" si="57"/>
        <v>0</v>
      </c>
      <c r="N637">
        <f t="shared" si="57"/>
        <v>0</v>
      </c>
      <c r="O637">
        <f t="shared" si="57"/>
        <v>0</v>
      </c>
      <c r="P637">
        <f t="shared" si="57"/>
        <v>0</v>
      </c>
      <c r="Q637">
        <f t="shared" si="57"/>
        <v>0</v>
      </c>
      <c r="R637">
        <f t="shared" si="57"/>
        <v>0</v>
      </c>
      <c r="S637">
        <f t="shared" si="57"/>
        <v>0</v>
      </c>
      <c r="T637">
        <f t="shared" si="57"/>
        <v>0</v>
      </c>
      <c r="U637">
        <f t="shared" si="57"/>
        <v>0</v>
      </c>
      <c r="V637">
        <f t="shared" si="57"/>
        <v>0</v>
      </c>
      <c r="W637">
        <f t="shared" si="57"/>
        <v>0</v>
      </c>
      <c r="X637">
        <f t="shared" si="57"/>
        <v>0</v>
      </c>
      <c r="Y637">
        <f t="shared" si="57"/>
        <v>0</v>
      </c>
      <c r="Z637">
        <f t="shared" si="57"/>
        <v>0</v>
      </c>
      <c r="AA637">
        <f t="shared" si="57"/>
        <v>0</v>
      </c>
      <c r="AB637">
        <f t="shared" si="54"/>
        <v>0</v>
      </c>
      <c r="AC637">
        <f t="shared" si="54"/>
        <v>0</v>
      </c>
      <c r="AD637">
        <f t="shared" si="54"/>
        <v>0</v>
      </c>
      <c r="AE637">
        <f t="shared" si="54"/>
        <v>0</v>
      </c>
    </row>
    <row r="638" spans="13:31" x14ac:dyDescent="0.25">
      <c r="M638">
        <f t="shared" si="57"/>
        <v>0</v>
      </c>
      <c r="N638">
        <f t="shared" si="57"/>
        <v>0</v>
      </c>
      <c r="O638">
        <f t="shared" si="57"/>
        <v>0</v>
      </c>
      <c r="P638">
        <f t="shared" si="57"/>
        <v>0</v>
      </c>
      <c r="Q638">
        <f t="shared" si="57"/>
        <v>0</v>
      </c>
      <c r="R638">
        <f t="shared" si="57"/>
        <v>0</v>
      </c>
      <c r="S638">
        <f t="shared" si="57"/>
        <v>0</v>
      </c>
      <c r="T638">
        <f t="shared" si="57"/>
        <v>0</v>
      </c>
      <c r="U638">
        <f t="shared" si="57"/>
        <v>0</v>
      </c>
      <c r="V638">
        <f t="shared" si="57"/>
        <v>0</v>
      </c>
      <c r="W638">
        <f t="shared" si="57"/>
        <v>0</v>
      </c>
      <c r="X638">
        <f t="shared" si="57"/>
        <v>0</v>
      </c>
      <c r="Y638">
        <f t="shared" si="57"/>
        <v>0</v>
      </c>
      <c r="Z638">
        <f t="shared" si="57"/>
        <v>0</v>
      </c>
      <c r="AA638">
        <f t="shared" si="57"/>
        <v>0</v>
      </c>
      <c r="AB638">
        <f t="shared" si="54"/>
        <v>0</v>
      </c>
      <c r="AC638">
        <f t="shared" si="54"/>
        <v>0</v>
      </c>
      <c r="AD638">
        <f t="shared" si="54"/>
        <v>0</v>
      </c>
      <c r="AE638">
        <f t="shared" si="54"/>
        <v>0</v>
      </c>
    </row>
    <row r="639" spans="13:31" x14ac:dyDescent="0.25">
      <c r="M639">
        <f t="shared" si="57"/>
        <v>0</v>
      </c>
      <c r="N639">
        <f t="shared" si="57"/>
        <v>0</v>
      </c>
      <c r="O639">
        <f t="shared" si="57"/>
        <v>0</v>
      </c>
      <c r="P639">
        <f t="shared" si="57"/>
        <v>0</v>
      </c>
      <c r="Q639">
        <f t="shared" si="57"/>
        <v>0</v>
      </c>
      <c r="R639">
        <f t="shared" si="57"/>
        <v>0</v>
      </c>
      <c r="S639">
        <f t="shared" si="57"/>
        <v>0</v>
      </c>
      <c r="T639">
        <f t="shared" si="57"/>
        <v>0</v>
      </c>
      <c r="U639">
        <f t="shared" si="57"/>
        <v>0</v>
      </c>
      <c r="V639">
        <f t="shared" si="57"/>
        <v>0</v>
      </c>
      <c r="W639">
        <f t="shared" si="57"/>
        <v>0</v>
      </c>
      <c r="X639">
        <f t="shared" si="57"/>
        <v>0</v>
      </c>
      <c r="Y639">
        <f t="shared" si="57"/>
        <v>0</v>
      </c>
      <c r="Z639">
        <f t="shared" si="57"/>
        <v>0</v>
      </c>
      <c r="AA639">
        <f t="shared" si="57"/>
        <v>0</v>
      </c>
      <c r="AB639">
        <f t="shared" si="54"/>
        <v>0</v>
      </c>
      <c r="AC639">
        <f t="shared" si="54"/>
        <v>0</v>
      </c>
      <c r="AD639">
        <f t="shared" si="54"/>
        <v>0</v>
      </c>
      <c r="AE639">
        <f t="shared" si="54"/>
        <v>0</v>
      </c>
    </row>
    <row r="640" spans="13:31" x14ac:dyDescent="0.25">
      <c r="M640">
        <f t="shared" si="57"/>
        <v>0</v>
      </c>
      <c r="N640">
        <f t="shared" si="57"/>
        <v>0</v>
      </c>
      <c r="O640">
        <f t="shared" si="57"/>
        <v>0</v>
      </c>
      <c r="P640">
        <f t="shared" si="57"/>
        <v>0</v>
      </c>
      <c r="Q640">
        <f t="shared" si="57"/>
        <v>0</v>
      </c>
      <c r="R640">
        <f t="shared" si="57"/>
        <v>0</v>
      </c>
      <c r="S640">
        <f t="shared" si="57"/>
        <v>0</v>
      </c>
      <c r="T640">
        <f t="shared" si="57"/>
        <v>0</v>
      </c>
      <c r="U640">
        <f t="shared" si="57"/>
        <v>0</v>
      </c>
      <c r="V640">
        <f t="shared" si="57"/>
        <v>0</v>
      </c>
      <c r="W640">
        <f t="shared" si="57"/>
        <v>0</v>
      </c>
      <c r="X640">
        <f t="shared" si="57"/>
        <v>0</v>
      </c>
      <c r="Y640">
        <f t="shared" si="57"/>
        <v>0</v>
      </c>
      <c r="Z640">
        <f t="shared" si="57"/>
        <v>0</v>
      </c>
      <c r="AA640">
        <f t="shared" si="57"/>
        <v>0</v>
      </c>
      <c r="AB640">
        <f t="shared" si="54"/>
        <v>0</v>
      </c>
      <c r="AC640">
        <f t="shared" si="54"/>
        <v>0</v>
      </c>
      <c r="AD640">
        <f t="shared" si="54"/>
        <v>0</v>
      </c>
      <c r="AE640">
        <f t="shared" si="54"/>
        <v>0</v>
      </c>
    </row>
    <row r="641" spans="1:31" x14ac:dyDescent="0.25">
      <c r="M641">
        <f t="shared" si="57"/>
        <v>0</v>
      </c>
      <c r="N641">
        <f t="shared" si="57"/>
        <v>0</v>
      </c>
      <c r="O641">
        <f t="shared" si="57"/>
        <v>0</v>
      </c>
      <c r="P641">
        <f t="shared" si="57"/>
        <v>0</v>
      </c>
      <c r="Q641">
        <f t="shared" si="57"/>
        <v>0</v>
      </c>
      <c r="R641">
        <f t="shared" si="57"/>
        <v>0</v>
      </c>
      <c r="S641">
        <f t="shared" si="57"/>
        <v>0</v>
      </c>
      <c r="T641">
        <f t="shared" si="57"/>
        <v>0</v>
      </c>
      <c r="U641">
        <f t="shared" si="57"/>
        <v>0</v>
      </c>
      <c r="V641">
        <f t="shared" si="57"/>
        <v>0</v>
      </c>
      <c r="W641">
        <f t="shared" si="57"/>
        <v>0</v>
      </c>
      <c r="X641">
        <f t="shared" si="57"/>
        <v>0</v>
      </c>
      <c r="Y641">
        <f t="shared" si="57"/>
        <v>0</v>
      </c>
      <c r="Z641">
        <f t="shared" si="57"/>
        <v>0</v>
      </c>
      <c r="AA641">
        <f t="shared" si="57"/>
        <v>0</v>
      </c>
      <c r="AB641">
        <f t="shared" si="54"/>
        <v>0</v>
      </c>
      <c r="AC641">
        <f t="shared" si="54"/>
        <v>0</v>
      </c>
      <c r="AD641">
        <f t="shared" si="54"/>
        <v>0</v>
      </c>
      <c r="AE641">
        <f t="shared" si="54"/>
        <v>0</v>
      </c>
    </row>
    <row r="642" spans="1:31" x14ac:dyDescent="0.25">
      <c r="M642">
        <f t="shared" si="57"/>
        <v>0</v>
      </c>
      <c r="N642">
        <f t="shared" si="57"/>
        <v>0</v>
      </c>
      <c r="O642">
        <f t="shared" si="57"/>
        <v>0</v>
      </c>
      <c r="P642">
        <f t="shared" si="57"/>
        <v>0</v>
      </c>
      <c r="Q642">
        <f t="shared" si="57"/>
        <v>0</v>
      </c>
      <c r="R642">
        <f t="shared" si="57"/>
        <v>0</v>
      </c>
      <c r="S642">
        <f t="shared" si="57"/>
        <v>0</v>
      </c>
      <c r="T642">
        <f t="shared" si="57"/>
        <v>0</v>
      </c>
      <c r="U642">
        <f t="shared" si="57"/>
        <v>0</v>
      </c>
      <c r="V642">
        <f t="shared" si="57"/>
        <v>0</v>
      </c>
      <c r="W642">
        <f t="shared" si="57"/>
        <v>0</v>
      </c>
      <c r="X642">
        <f t="shared" si="57"/>
        <v>0</v>
      </c>
      <c r="Y642">
        <f t="shared" si="57"/>
        <v>0</v>
      </c>
      <c r="Z642">
        <f t="shared" si="57"/>
        <v>0</v>
      </c>
      <c r="AA642">
        <f t="shared" si="57"/>
        <v>0</v>
      </c>
      <c r="AB642">
        <f t="shared" si="54"/>
        <v>0</v>
      </c>
      <c r="AC642">
        <f t="shared" si="54"/>
        <v>0</v>
      </c>
      <c r="AD642">
        <f t="shared" si="54"/>
        <v>0</v>
      </c>
      <c r="AE642">
        <f t="shared" si="54"/>
        <v>0</v>
      </c>
    </row>
    <row r="643" spans="1:31" x14ac:dyDescent="0.25">
      <c r="M643">
        <f t="shared" si="57"/>
        <v>0</v>
      </c>
      <c r="N643">
        <f t="shared" si="57"/>
        <v>0</v>
      </c>
      <c r="O643">
        <f t="shared" si="57"/>
        <v>0</v>
      </c>
      <c r="P643">
        <f t="shared" si="57"/>
        <v>0</v>
      </c>
      <c r="Q643">
        <f t="shared" si="57"/>
        <v>0</v>
      </c>
      <c r="R643">
        <f t="shared" si="57"/>
        <v>0</v>
      </c>
      <c r="S643">
        <f t="shared" si="57"/>
        <v>0</v>
      </c>
      <c r="T643">
        <f t="shared" si="57"/>
        <v>0</v>
      </c>
      <c r="U643">
        <f t="shared" si="57"/>
        <v>0</v>
      </c>
      <c r="V643">
        <f t="shared" si="57"/>
        <v>0</v>
      </c>
      <c r="W643">
        <f t="shared" si="57"/>
        <v>0</v>
      </c>
      <c r="X643">
        <f t="shared" si="57"/>
        <v>0</v>
      </c>
      <c r="Y643">
        <f t="shared" si="57"/>
        <v>0</v>
      </c>
      <c r="Z643">
        <f t="shared" si="57"/>
        <v>0</v>
      </c>
      <c r="AA643">
        <f t="shared" si="57"/>
        <v>0</v>
      </c>
      <c r="AB643">
        <f t="shared" si="54"/>
        <v>0</v>
      </c>
      <c r="AC643">
        <f t="shared" si="54"/>
        <v>0</v>
      </c>
      <c r="AD643">
        <f t="shared" si="54"/>
        <v>0</v>
      </c>
      <c r="AE643">
        <f t="shared" si="54"/>
        <v>0</v>
      </c>
    </row>
    <row r="644" spans="1:31" x14ac:dyDescent="0.25">
      <c r="M644">
        <f t="shared" si="57"/>
        <v>0</v>
      </c>
      <c r="N644">
        <f t="shared" si="57"/>
        <v>0</v>
      </c>
      <c r="O644">
        <f t="shared" si="57"/>
        <v>0</v>
      </c>
      <c r="P644">
        <f t="shared" si="57"/>
        <v>0</v>
      </c>
      <c r="Q644">
        <f t="shared" si="57"/>
        <v>0</v>
      </c>
      <c r="R644">
        <f t="shared" si="57"/>
        <v>0</v>
      </c>
      <c r="S644">
        <f t="shared" si="57"/>
        <v>0</v>
      </c>
      <c r="T644">
        <f t="shared" si="57"/>
        <v>0</v>
      </c>
      <c r="U644">
        <f t="shared" si="57"/>
        <v>0</v>
      </c>
      <c r="V644">
        <f t="shared" si="57"/>
        <v>0</v>
      </c>
      <c r="W644">
        <f t="shared" si="57"/>
        <v>0</v>
      </c>
      <c r="X644">
        <f t="shared" si="57"/>
        <v>0</v>
      </c>
      <c r="Y644">
        <f t="shared" si="57"/>
        <v>0</v>
      </c>
      <c r="Z644">
        <f t="shared" si="57"/>
        <v>0</v>
      </c>
      <c r="AA644">
        <f t="shared" si="57"/>
        <v>0</v>
      </c>
      <c r="AB644">
        <f t="shared" si="54"/>
        <v>0</v>
      </c>
      <c r="AC644">
        <f t="shared" si="54"/>
        <v>0</v>
      </c>
      <c r="AD644">
        <f t="shared" si="54"/>
        <v>0</v>
      </c>
      <c r="AE644">
        <f t="shared" si="54"/>
        <v>0</v>
      </c>
    </row>
    <row r="645" spans="1:31" x14ac:dyDescent="0.25">
      <c r="M645">
        <f t="shared" ref="M645:AA652" si="58">IF($D645=M$1,$E645,0)</f>
        <v>0</v>
      </c>
      <c r="N645">
        <f t="shared" si="58"/>
        <v>0</v>
      </c>
      <c r="O645">
        <f t="shared" si="58"/>
        <v>0</v>
      </c>
      <c r="P645">
        <f t="shared" si="58"/>
        <v>0</v>
      </c>
      <c r="Q645">
        <f t="shared" si="58"/>
        <v>0</v>
      </c>
      <c r="R645">
        <f t="shared" si="58"/>
        <v>0</v>
      </c>
      <c r="S645">
        <f t="shared" si="58"/>
        <v>0</v>
      </c>
      <c r="T645">
        <f t="shared" si="58"/>
        <v>0</v>
      </c>
      <c r="U645">
        <f t="shared" si="58"/>
        <v>0</v>
      </c>
      <c r="V645">
        <f t="shared" si="58"/>
        <v>0</v>
      </c>
      <c r="W645">
        <f t="shared" si="58"/>
        <v>0</v>
      </c>
      <c r="X645">
        <f t="shared" si="58"/>
        <v>0</v>
      </c>
      <c r="Y645">
        <f t="shared" si="58"/>
        <v>0</v>
      </c>
      <c r="Z645">
        <f t="shared" si="58"/>
        <v>0</v>
      </c>
      <c r="AA645">
        <f t="shared" si="58"/>
        <v>0</v>
      </c>
      <c r="AB645">
        <f t="shared" si="54"/>
        <v>0</v>
      </c>
      <c r="AC645">
        <f t="shared" si="54"/>
        <v>0</v>
      </c>
      <c r="AD645">
        <f t="shared" si="54"/>
        <v>0</v>
      </c>
      <c r="AE645">
        <f t="shared" si="54"/>
        <v>0</v>
      </c>
    </row>
    <row r="646" spans="1:31" x14ac:dyDescent="0.25">
      <c r="M646">
        <f t="shared" si="58"/>
        <v>0</v>
      </c>
      <c r="N646">
        <f t="shared" si="58"/>
        <v>0</v>
      </c>
      <c r="O646">
        <f t="shared" si="58"/>
        <v>0</v>
      </c>
      <c r="P646">
        <f t="shared" si="58"/>
        <v>0</v>
      </c>
      <c r="Q646">
        <f t="shared" si="58"/>
        <v>0</v>
      </c>
      <c r="R646">
        <f t="shared" si="58"/>
        <v>0</v>
      </c>
      <c r="S646">
        <f t="shared" si="58"/>
        <v>0</v>
      </c>
      <c r="T646">
        <f t="shared" si="58"/>
        <v>0</v>
      </c>
      <c r="U646">
        <f t="shared" si="58"/>
        <v>0</v>
      </c>
      <c r="V646">
        <f t="shared" si="58"/>
        <v>0</v>
      </c>
      <c r="W646">
        <f t="shared" si="58"/>
        <v>0</v>
      </c>
      <c r="X646">
        <f t="shared" si="58"/>
        <v>0</v>
      </c>
      <c r="Y646">
        <f t="shared" si="58"/>
        <v>0</v>
      </c>
      <c r="Z646">
        <f t="shared" si="58"/>
        <v>0</v>
      </c>
      <c r="AA646">
        <f t="shared" si="58"/>
        <v>0</v>
      </c>
      <c r="AB646">
        <f t="shared" si="54"/>
        <v>0</v>
      </c>
      <c r="AC646">
        <f t="shared" si="54"/>
        <v>0</v>
      </c>
      <c r="AD646">
        <f t="shared" si="54"/>
        <v>0</v>
      </c>
      <c r="AE646">
        <f t="shared" si="54"/>
        <v>0</v>
      </c>
    </row>
    <row r="647" spans="1:31" x14ac:dyDescent="0.25">
      <c r="M647">
        <f t="shared" si="58"/>
        <v>0</v>
      </c>
      <c r="N647">
        <f t="shared" si="58"/>
        <v>0</v>
      </c>
      <c r="O647">
        <f t="shared" si="58"/>
        <v>0</v>
      </c>
      <c r="P647">
        <f t="shared" si="58"/>
        <v>0</v>
      </c>
      <c r="Q647">
        <f t="shared" si="58"/>
        <v>0</v>
      </c>
      <c r="R647">
        <f t="shared" si="58"/>
        <v>0</v>
      </c>
      <c r="S647">
        <f t="shared" si="58"/>
        <v>0</v>
      </c>
      <c r="T647">
        <f t="shared" si="58"/>
        <v>0</v>
      </c>
      <c r="U647">
        <f t="shared" si="58"/>
        <v>0</v>
      </c>
      <c r="V647">
        <f t="shared" si="58"/>
        <v>0</v>
      </c>
      <c r="W647">
        <f t="shared" si="58"/>
        <v>0</v>
      </c>
      <c r="X647">
        <f t="shared" si="58"/>
        <v>0</v>
      </c>
      <c r="Y647">
        <f t="shared" si="58"/>
        <v>0</v>
      </c>
      <c r="Z647">
        <f t="shared" si="58"/>
        <v>0</v>
      </c>
      <c r="AA647">
        <f t="shared" si="58"/>
        <v>0</v>
      </c>
      <c r="AB647">
        <f t="shared" si="54"/>
        <v>0</v>
      </c>
      <c r="AC647">
        <f t="shared" si="54"/>
        <v>0</v>
      </c>
      <c r="AD647">
        <f t="shared" si="54"/>
        <v>0</v>
      </c>
      <c r="AE647">
        <f t="shared" si="54"/>
        <v>0</v>
      </c>
    </row>
    <row r="648" spans="1:31" x14ac:dyDescent="0.25">
      <c r="M648">
        <f t="shared" si="58"/>
        <v>0</v>
      </c>
      <c r="N648">
        <f t="shared" si="58"/>
        <v>0</v>
      </c>
      <c r="O648">
        <f t="shared" si="58"/>
        <v>0</v>
      </c>
      <c r="P648">
        <f t="shared" si="58"/>
        <v>0</v>
      </c>
      <c r="Q648">
        <f t="shared" si="58"/>
        <v>0</v>
      </c>
      <c r="R648">
        <f t="shared" si="58"/>
        <v>0</v>
      </c>
      <c r="S648">
        <f t="shared" si="58"/>
        <v>0</v>
      </c>
      <c r="T648">
        <f t="shared" si="58"/>
        <v>0</v>
      </c>
      <c r="U648">
        <f t="shared" si="58"/>
        <v>0</v>
      </c>
      <c r="V648">
        <f t="shared" si="58"/>
        <v>0</v>
      </c>
      <c r="W648">
        <f t="shared" si="58"/>
        <v>0</v>
      </c>
      <c r="X648">
        <f t="shared" si="58"/>
        <v>0</v>
      </c>
      <c r="Y648">
        <f t="shared" si="58"/>
        <v>0</v>
      </c>
      <c r="Z648">
        <f t="shared" si="58"/>
        <v>0</v>
      </c>
      <c r="AA648">
        <f t="shared" si="58"/>
        <v>0</v>
      </c>
      <c r="AB648">
        <f t="shared" si="54"/>
        <v>0</v>
      </c>
      <c r="AC648">
        <f t="shared" si="54"/>
        <v>0</v>
      </c>
      <c r="AD648">
        <f t="shared" si="54"/>
        <v>0</v>
      </c>
      <c r="AE648">
        <f t="shared" si="54"/>
        <v>0</v>
      </c>
    </row>
    <row r="649" spans="1:31" x14ac:dyDescent="0.25">
      <c r="M649">
        <f t="shared" si="58"/>
        <v>0</v>
      </c>
      <c r="N649">
        <f t="shared" si="58"/>
        <v>0</v>
      </c>
      <c r="O649">
        <f t="shared" si="58"/>
        <v>0</v>
      </c>
      <c r="P649">
        <f t="shared" si="58"/>
        <v>0</v>
      </c>
      <c r="Q649">
        <f t="shared" si="58"/>
        <v>0</v>
      </c>
      <c r="R649">
        <f t="shared" si="58"/>
        <v>0</v>
      </c>
      <c r="S649">
        <f t="shared" si="58"/>
        <v>0</v>
      </c>
      <c r="T649">
        <f t="shared" si="58"/>
        <v>0</v>
      </c>
      <c r="U649">
        <f t="shared" si="58"/>
        <v>0</v>
      </c>
      <c r="V649">
        <f t="shared" si="58"/>
        <v>0</v>
      </c>
      <c r="W649">
        <f t="shared" si="58"/>
        <v>0</v>
      </c>
      <c r="X649">
        <f t="shared" si="58"/>
        <v>0</v>
      </c>
      <c r="Y649">
        <f t="shared" si="58"/>
        <v>0</v>
      </c>
      <c r="Z649">
        <f t="shared" si="58"/>
        <v>0</v>
      </c>
      <c r="AA649">
        <f t="shared" si="58"/>
        <v>0</v>
      </c>
      <c r="AB649">
        <f t="shared" si="54"/>
        <v>0</v>
      </c>
      <c r="AC649">
        <f t="shared" si="54"/>
        <v>0</v>
      </c>
      <c r="AD649">
        <f t="shared" si="54"/>
        <v>0</v>
      </c>
      <c r="AE649">
        <f t="shared" si="54"/>
        <v>0</v>
      </c>
    </row>
    <row r="650" spans="1:31" x14ac:dyDescent="0.25">
      <c r="M650">
        <f t="shared" si="58"/>
        <v>0</v>
      </c>
      <c r="N650">
        <f t="shared" si="58"/>
        <v>0</v>
      </c>
      <c r="O650">
        <f t="shared" si="58"/>
        <v>0</v>
      </c>
      <c r="P650">
        <f t="shared" si="58"/>
        <v>0</v>
      </c>
      <c r="Q650">
        <f t="shared" si="58"/>
        <v>0</v>
      </c>
      <c r="R650">
        <f t="shared" si="58"/>
        <v>0</v>
      </c>
      <c r="S650">
        <f t="shared" si="58"/>
        <v>0</v>
      </c>
      <c r="T650">
        <f t="shared" si="58"/>
        <v>0</v>
      </c>
      <c r="U650">
        <f t="shared" si="58"/>
        <v>0</v>
      </c>
      <c r="V650">
        <f t="shared" si="58"/>
        <v>0</v>
      </c>
      <c r="W650">
        <f t="shared" si="58"/>
        <v>0</v>
      </c>
      <c r="X650">
        <f t="shared" si="58"/>
        <v>0</v>
      </c>
      <c r="Y650">
        <f t="shared" si="58"/>
        <v>0</v>
      </c>
      <c r="Z650">
        <f t="shared" si="58"/>
        <v>0</v>
      </c>
      <c r="AA650">
        <f t="shared" si="58"/>
        <v>0</v>
      </c>
      <c r="AB650">
        <f t="shared" si="54"/>
        <v>0</v>
      </c>
      <c r="AC650">
        <f t="shared" si="54"/>
        <v>0</v>
      </c>
      <c r="AD650">
        <f t="shared" si="54"/>
        <v>0</v>
      </c>
      <c r="AE650">
        <f t="shared" si="54"/>
        <v>0</v>
      </c>
    </row>
    <row r="651" spans="1:31" x14ac:dyDescent="0.25">
      <c r="M651">
        <f t="shared" si="58"/>
        <v>0</v>
      </c>
      <c r="N651">
        <f t="shared" si="58"/>
        <v>0</v>
      </c>
      <c r="O651">
        <f t="shared" si="58"/>
        <v>0</v>
      </c>
      <c r="P651">
        <f t="shared" si="58"/>
        <v>0</v>
      </c>
      <c r="Q651">
        <f t="shared" si="58"/>
        <v>0</v>
      </c>
      <c r="R651">
        <f t="shared" si="58"/>
        <v>0</v>
      </c>
      <c r="S651">
        <f t="shared" si="58"/>
        <v>0</v>
      </c>
      <c r="T651">
        <f t="shared" si="58"/>
        <v>0</v>
      </c>
      <c r="U651">
        <f t="shared" si="58"/>
        <v>0</v>
      </c>
      <c r="V651">
        <f t="shared" si="58"/>
        <v>0</v>
      </c>
      <c r="W651">
        <f t="shared" si="58"/>
        <v>0</v>
      </c>
      <c r="X651">
        <f t="shared" si="58"/>
        <v>0</v>
      </c>
      <c r="Y651">
        <f t="shared" si="58"/>
        <v>0</v>
      </c>
      <c r="Z651">
        <f t="shared" si="58"/>
        <v>0</v>
      </c>
      <c r="AA651">
        <f t="shared" si="58"/>
        <v>0</v>
      </c>
      <c r="AB651">
        <f t="shared" si="54"/>
        <v>0</v>
      </c>
      <c r="AC651">
        <f t="shared" si="54"/>
        <v>0</v>
      </c>
      <c r="AD651">
        <f t="shared" si="54"/>
        <v>0</v>
      </c>
      <c r="AE651">
        <f t="shared" si="54"/>
        <v>0</v>
      </c>
    </row>
    <row r="652" spans="1:31" x14ac:dyDescent="0.25">
      <c r="M652">
        <f t="shared" si="58"/>
        <v>0</v>
      </c>
      <c r="N652">
        <f t="shared" si="58"/>
        <v>0</v>
      </c>
      <c r="O652">
        <f t="shared" si="58"/>
        <v>0</v>
      </c>
      <c r="P652">
        <f t="shared" si="58"/>
        <v>0</v>
      </c>
      <c r="Q652">
        <f t="shared" si="58"/>
        <v>0</v>
      </c>
      <c r="R652">
        <f t="shared" si="58"/>
        <v>0</v>
      </c>
      <c r="S652">
        <f t="shared" si="58"/>
        <v>0</v>
      </c>
      <c r="T652">
        <f t="shared" si="58"/>
        <v>0</v>
      </c>
      <c r="U652">
        <f t="shared" si="58"/>
        <v>0</v>
      </c>
      <c r="V652">
        <f t="shared" si="58"/>
        <v>0</v>
      </c>
      <c r="W652">
        <f t="shared" si="58"/>
        <v>0</v>
      </c>
      <c r="X652">
        <f t="shared" si="58"/>
        <v>0</v>
      </c>
      <c r="Y652">
        <f t="shared" si="58"/>
        <v>0</v>
      </c>
      <c r="Z652">
        <f t="shared" si="58"/>
        <v>0</v>
      </c>
      <c r="AA652">
        <f t="shared" si="58"/>
        <v>0</v>
      </c>
      <c r="AB652">
        <f t="shared" si="54"/>
        <v>0</v>
      </c>
      <c r="AC652">
        <f t="shared" si="54"/>
        <v>0</v>
      </c>
      <c r="AD652">
        <f t="shared" si="54"/>
        <v>0</v>
      </c>
      <c r="AE652">
        <f>IF($D652=AE$1,$E652,0)</f>
        <v>0</v>
      </c>
    </row>
    <row r="653" spans="1:31" s="455" customFormat="1" x14ac:dyDescent="0.25">
      <c r="A653" s="450"/>
      <c r="B653" s="451"/>
      <c r="C653" s="452"/>
      <c r="D653" s="452"/>
      <c r="E653" s="438"/>
      <c r="F653" s="453"/>
      <c r="G653" s="454"/>
      <c r="M653" s="456">
        <f>SUM(M2:M652)</f>
        <v>0</v>
      </c>
      <c r="N653" s="456">
        <f t="shared" ref="N653:AB653" si="59">SUM(N2:N652)</f>
        <v>0</v>
      </c>
      <c r="O653" s="456">
        <f t="shared" si="59"/>
        <v>0</v>
      </c>
      <c r="P653" s="456">
        <f t="shared" si="59"/>
        <v>0</v>
      </c>
      <c r="Q653" s="456">
        <f t="shared" si="59"/>
        <v>0</v>
      </c>
      <c r="R653" s="456">
        <f t="shared" si="59"/>
        <v>0</v>
      </c>
      <c r="S653" s="456">
        <f t="shared" si="59"/>
        <v>0</v>
      </c>
      <c r="T653" s="456">
        <f t="shared" si="59"/>
        <v>0</v>
      </c>
      <c r="U653" s="456">
        <f t="shared" si="59"/>
        <v>0</v>
      </c>
      <c r="V653" s="456">
        <f t="shared" si="59"/>
        <v>0</v>
      </c>
      <c r="W653" s="456">
        <f t="shared" si="59"/>
        <v>0</v>
      </c>
      <c r="X653" s="456">
        <f t="shared" si="59"/>
        <v>0</v>
      </c>
      <c r="Y653" s="456">
        <f t="shared" si="59"/>
        <v>0</v>
      </c>
      <c r="Z653" s="456">
        <f t="shared" si="59"/>
        <v>0</v>
      </c>
      <c r="AA653" s="456">
        <f t="shared" si="59"/>
        <v>0</v>
      </c>
      <c r="AB653" s="456">
        <f t="shared" si="59"/>
        <v>0</v>
      </c>
      <c r="AC653" s="456">
        <f>SUM(AC2:AC652)</f>
        <v>0</v>
      </c>
      <c r="AD653" s="456">
        <f>SUM(AD2:AD652)</f>
        <v>0</v>
      </c>
      <c r="AE653" s="456">
        <f>SUM(AE2:AE652)</f>
        <v>0</v>
      </c>
    </row>
  </sheetData>
  <sheetProtection algorithmName="SHA-512" hashValue="j0Bcwi9+09Vwu3vXFt6frVT8LgBBy7ivTfCROGn6X3jOsN21/hsByHuRyCZq6Q6EPPfgmlL8JibTz8qRwwXpXg==" saltValue="KeHBPz+C7d71qYRUD7po1Q==" spinCount="100000" sheet="1" objects="1" scenarios="1"/>
  <dataValidations count="2">
    <dataValidation type="list" allowBlank="1" showInputMessage="1" showErrorMessage="1" sqref="D2:D1048576" xr:uid="{E5597791-0857-4534-A411-B5CAD135171A}">
      <formula1>$I$2:$I$24</formula1>
    </dataValidation>
    <dataValidation type="list" allowBlank="1" showInputMessage="1" showErrorMessage="1" sqref="E2:E652" xr:uid="{7DD1D22A-F2C4-493B-A60D-10C49E29CEEE}">
      <formula1>$I$2:$I$18</formula1>
    </dataValidation>
  </dataValidations>
  <pageMargins left="0.7" right="0.7" top="0.75" bottom="0.75" header="0.3" footer="0.3"/>
  <pageSetup orientation="portrait" horizontalDpi="4294967293" verticalDpi="0" r:id="rId1"/>
  <headerFooter>
    <oddFooter>&amp;L&amp;F&amp;R&amp;A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F398"/>
  <sheetViews>
    <sheetView workbookViewId="0">
      <pane xSplit="2" ySplit="1" topLeftCell="C2" activePane="bottomRight" state="frozen"/>
      <selection activeCell="Y2" sqref="Y2"/>
      <selection pane="topRight" activeCell="Y2" sqref="Y2"/>
      <selection pane="bottomLeft" activeCell="Y2" sqref="Y2"/>
      <selection pane="bottomRight" activeCell="S35" sqref="A1:S35"/>
    </sheetView>
  </sheetViews>
  <sheetFormatPr defaultColWidth="9.109375" defaultRowHeight="13.2" x14ac:dyDescent="0.25"/>
  <cols>
    <col min="1" max="1" width="3" style="95" customWidth="1"/>
    <col min="2" max="2" width="14.33203125" style="53" customWidth="1"/>
    <col min="3" max="3" width="7.6640625" style="54" customWidth="1"/>
    <col min="4" max="5" width="8.33203125" style="95" customWidth="1"/>
    <col min="6" max="6" width="7.44140625" style="95" customWidth="1"/>
    <col min="7" max="7" width="6.44140625" style="95" customWidth="1"/>
    <col min="8" max="8" width="7.5546875" style="95" customWidth="1"/>
    <col min="9" max="9" width="6.5546875" style="95" customWidth="1"/>
    <col min="10" max="10" width="7" style="122" customWidth="1"/>
    <col min="11" max="11" width="8.6640625" style="523" customWidth="1"/>
    <col min="12" max="12" width="8.44140625" style="95" customWidth="1"/>
    <col min="13" max="13" width="6.6640625" style="95" customWidth="1"/>
    <col min="14" max="14" width="7.6640625" style="95" customWidth="1"/>
    <col min="15" max="15" width="7.33203125" style="95" customWidth="1"/>
    <col min="16" max="16" width="9.33203125" style="100" customWidth="1"/>
    <col min="17" max="17" width="9" style="263" customWidth="1"/>
    <col min="18" max="18" width="8.109375" style="124" customWidth="1"/>
    <col min="19" max="19" width="9.109375" style="124"/>
    <col min="20" max="16384" width="9.109375" style="95"/>
  </cols>
  <sheetData>
    <row r="1" spans="1:23" s="94" customFormat="1" ht="57.75" customHeight="1" thickBot="1" x14ac:dyDescent="0.3">
      <c r="A1" s="255"/>
      <c r="B1" s="256" t="s">
        <v>167</v>
      </c>
      <c r="C1" s="93" t="s">
        <v>275</v>
      </c>
      <c r="D1" s="3" t="s">
        <v>4</v>
      </c>
      <c r="E1" s="3" t="s">
        <v>5</v>
      </c>
      <c r="F1" s="4" t="s">
        <v>6</v>
      </c>
      <c r="G1" s="3" t="s">
        <v>7</v>
      </c>
      <c r="H1" s="5" t="s">
        <v>8</v>
      </c>
      <c r="I1" s="3" t="s">
        <v>254</v>
      </c>
      <c r="J1" s="3" t="s">
        <v>280</v>
      </c>
      <c r="K1" s="509" t="s">
        <v>11</v>
      </c>
      <c r="L1" s="94" t="s">
        <v>278</v>
      </c>
      <c r="M1" s="464" t="s">
        <v>279</v>
      </c>
      <c r="N1" s="94" t="s">
        <v>92</v>
      </c>
      <c r="O1" s="464" t="s">
        <v>279</v>
      </c>
      <c r="P1" s="535" t="s">
        <v>69</v>
      </c>
      <c r="Q1" s="508" t="s">
        <v>70</v>
      </c>
      <c r="R1" s="506" t="s">
        <v>282</v>
      </c>
      <c r="S1" s="507" t="s">
        <v>295</v>
      </c>
      <c r="T1" s="288" t="s">
        <v>276</v>
      </c>
      <c r="U1" s="461">
        <v>0.6</v>
      </c>
      <c r="V1" s="466">
        <f>100%-U1</f>
        <v>0.4</v>
      </c>
      <c r="W1" s="288"/>
    </row>
    <row r="2" spans="1:23" s="101" customFormat="1" ht="13.8" thickBot="1" x14ac:dyDescent="0.3">
      <c r="A2" s="95">
        <v>1</v>
      </c>
      <c r="B2" s="141">
        <f>members!B2</f>
        <v>0</v>
      </c>
      <c r="C2" s="601"/>
      <c r="D2" s="55">
        <f>SUM(Dec:JAN!D2)*$U$1</f>
        <v>0</v>
      </c>
      <c r="E2" s="55">
        <f>SUM(Dec:JAN!E2)</f>
        <v>0</v>
      </c>
      <c r="F2" s="55">
        <f>SUM(Dec:JAN!F2)</f>
        <v>0</v>
      </c>
      <c r="G2" s="55">
        <f>SUM(Dec:JAN!G2)</f>
        <v>0</v>
      </c>
      <c r="H2" s="55">
        <f>SUM(Dec:JAN!H2)</f>
        <v>0</v>
      </c>
      <c r="I2" s="55">
        <f>SUM(Dec:JAN!I2)</f>
        <v>0</v>
      </c>
      <c r="J2" s="55">
        <f>SUM(Dec:JAN!J2)</f>
        <v>0</v>
      </c>
      <c r="K2" s="258">
        <f>SUM(D2:J2)</f>
        <v>0</v>
      </c>
      <c r="L2" s="55">
        <f>SUM(Dec:JAN!D2)-D2</f>
        <v>0</v>
      </c>
      <c r="M2" s="55">
        <f>SUM(Dec:JAN!M2)+SUM(Dec:JAN!L2)</f>
        <v>0</v>
      </c>
      <c r="N2" s="55">
        <f>SUM(Dec:JAN!N2)</f>
        <v>0</v>
      </c>
      <c r="O2" s="55">
        <f>SUM(Dec:JAN!O2)</f>
        <v>0</v>
      </c>
      <c r="P2" s="251">
        <f t="shared" ref="P2" si="0">SUM(L2:O2)</f>
        <v>0</v>
      </c>
      <c r="Q2" s="258">
        <f>K2+P2</f>
        <v>0</v>
      </c>
      <c r="R2" s="529">
        <f t="shared" ref="R2" si="1">D2+E2+F2+G2+I2</f>
        <v>0</v>
      </c>
      <c r="S2" s="529">
        <f>C2-R2-P2</f>
        <v>0</v>
      </c>
      <c r="T2" s="462" t="s">
        <v>277</v>
      </c>
      <c r="U2" s="462"/>
      <c r="V2" s="463"/>
      <c r="W2" s="95"/>
    </row>
    <row r="3" spans="1:23" s="102" customFormat="1" x14ac:dyDescent="0.25">
      <c r="A3" s="95">
        <f>A2+1</f>
        <v>2</v>
      </c>
      <c r="B3" s="141">
        <f>members!B3</f>
        <v>0</v>
      </c>
      <c r="C3" s="602"/>
      <c r="D3" s="55">
        <f>SUM(Dec:JAN!D3)*$U$1</f>
        <v>0</v>
      </c>
      <c r="E3" s="55">
        <f>SUM(Dec:JAN!E3)</f>
        <v>0</v>
      </c>
      <c r="F3" s="55">
        <f>SUM(Dec:JAN!F3)</f>
        <v>0</v>
      </c>
      <c r="G3" s="55">
        <f>SUM(Dec:JAN!G3)</f>
        <v>0</v>
      </c>
      <c r="H3" s="55">
        <f>SUM(Dec:JAN!H3)</f>
        <v>0</v>
      </c>
      <c r="I3" s="55">
        <f>SUM(Dec:JAN!I3)</f>
        <v>0</v>
      </c>
      <c r="J3" s="55">
        <f>SUM(Dec:JAN!J3)</f>
        <v>0</v>
      </c>
      <c r="K3" s="258">
        <f t="shared" ref="K3:K28" si="2">SUM(D3:J3)</f>
        <v>0</v>
      </c>
      <c r="L3" s="55">
        <f>SUM(Dec:JAN!D3)-D3</f>
        <v>0</v>
      </c>
      <c r="M3" s="55">
        <f>SUM(Dec:JAN!M3)+SUM(Dec:JAN!L3)</f>
        <v>0</v>
      </c>
      <c r="N3" s="55">
        <f>SUM(Dec:JAN!N3)</f>
        <v>0</v>
      </c>
      <c r="O3" s="55">
        <f>SUM(Dec:JAN!O3)</f>
        <v>0</v>
      </c>
      <c r="P3" s="251">
        <f t="shared" ref="P3:P28" si="3">SUM(L3:O3)</f>
        <v>0</v>
      </c>
      <c r="Q3" s="258">
        <f t="shared" ref="Q3:Q28" si="4">K3+P3</f>
        <v>0</v>
      </c>
      <c r="R3" s="529">
        <f t="shared" ref="R3:R28" si="5">D3+E3+F3+G3+I3</f>
        <v>0</v>
      </c>
      <c r="S3" s="529">
        <f t="shared" ref="S3:S28" si="6">C3-R3-P3</f>
        <v>0</v>
      </c>
      <c r="T3" s="98"/>
      <c r="U3" s="98"/>
      <c r="V3" s="95"/>
      <c r="W3" s="95"/>
    </row>
    <row r="4" spans="1:23" s="102" customFormat="1" x14ac:dyDescent="0.25">
      <c r="A4" s="95">
        <f>A3+1</f>
        <v>3</v>
      </c>
      <c r="B4" s="141">
        <f>members!B4</f>
        <v>0</v>
      </c>
      <c r="C4" s="602"/>
      <c r="D4" s="55">
        <f>SUM(Dec:JAN!D4)*$U$1</f>
        <v>0</v>
      </c>
      <c r="E4" s="55">
        <f>SUM(Dec:JAN!E4)</f>
        <v>0</v>
      </c>
      <c r="F4" s="55">
        <f>SUM(Dec:JAN!F4)</f>
        <v>0</v>
      </c>
      <c r="G4" s="55">
        <f>SUM(Dec:JAN!G4)</f>
        <v>0</v>
      </c>
      <c r="H4" s="55">
        <f>SUM(Dec:JAN!H4)</f>
        <v>0</v>
      </c>
      <c r="I4" s="55">
        <f>SUM(Dec:JAN!I4)</f>
        <v>0</v>
      </c>
      <c r="J4" s="55">
        <f>SUM(Dec:JAN!J4)</f>
        <v>0</v>
      </c>
      <c r="K4" s="258">
        <f t="shared" si="2"/>
        <v>0</v>
      </c>
      <c r="L4" s="55">
        <f>SUM(Dec:JAN!D4)-D4</f>
        <v>0</v>
      </c>
      <c r="M4" s="55">
        <f>SUM(Dec:JAN!M4)+SUM(Dec:JAN!L4)</f>
        <v>0</v>
      </c>
      <c r="N4" s="55">
        <f>SUM(Dec:JAN!N4)</f>
        <v>0</v>
      </c>
      <c r="O4" s="55">
        <f>SUM(Dec:JAN!O4)</f>
        <v>0</v>
      </c>
      <c r="P4" s="251">
        <f t="shared" si="3"/>
        <v>0</v>
      </c>
      <c r="Q4" s="258">
        <f t="shared" si="4"/>
        <v>0</v>
      </c>
      <c r="R4" s="529">
        <f t="shared" si="5"/>
        <v>0</v>
      </c>
      <c r="S4" s="529">
        <f t="shared" si="6"/>
        <v>0</v>
      </c>
      <c r="T4" s="98"/>
      <c r="U4" s="98"/>
      <c r="V4" s="95"/>
      <c r="W4" s="95"/>
    </row>
    <row r="5" spans="1:23" s="102" customFormat="1" x14ac:dyDescent="0.25">
      <c r="A5" s="95">
        <f>A4+1</f>
        <v>4</v>
      </c>
      <c r="B5" s="141">
        <f>members!B5</f>
        <v>0</v>
      </c>
      <c r="C5" s="602"/>
      <c r="D5" s="55">
        <f>SUM(Dec:JAN!D5)*$U$1</f>
        <v>0</v>
      </c>
      <c r="E5" s="55">
        <f>SUM(Dec:JAN!E5)</f>
        <v>0</v>
      </c>
      <c r="F5" s="55">
        <f>SUM(Dec:JAN!F5)</f>
        <v>0</v>
      </c>
      <c r="G5" s="55">
        <f>SUM(Dec:JAN!G5)</f>
        <v>0</v>
      </c>
      <c r="H5" s="55">
        <f>SUM(Dec:JAN!H5)</f>
        <v>0</v>
      </c>
      <c r="I5" s="55">
        <f>SUM(Dec:JAN!I5)</f>
        <v>0</v>
      </c>
      <c r="J5" s="55">
        <f>SUM(Dec:JAN!J5)</f>
        <v>0</v>
      </c>
      <c r="K5" s="258">
        <f t="shared" si="2"/>
        <v>0</v>
      </c>
      <c r="L5" s="55">
        <f>SUM(Dec:JAN!D5)-D5</f>
        <v>0</v>
      </c>
      <c r="M5" s="55">
        <f>SUM(Dec:JAN!M5)+SUM(Dec:JAN!L5)</f>
        <v>0</v>
      </c>
      <c r="N5" s="55">
        <f>SUM(Dec:JAN!N5)</f>
        <v>0</v>
      </c>
      <c r="O5" s="55">
        <f>SUM(Dec:JAN!O5)</f>
        <v>0</v>
      </c>
      <c r="P5" s="251">
        <f t="shared" si="3"/>
        <v>0</v>
      </c>
      <c r="Q5" s="258">
        <f t="shared" si="4"/>
        <v>0</v>
      </c>
      <c r="R5" s="529">
        <f t="shared" si="5"/>
        <v>0</v>
      </c>
      <c r="S5" s="529">
        <f t="shared" si="6"/>
        <v>0</v>
      </c>
      <c r="T5" s="98"/>
      <c r="U5" s="98"/>
      <c r="V5" s="95"/>
      <c r="W5" s="95"/>
    </row>
    <row r="6" spans="1:23" s="102" customFormat="1" x14ac:dyDescent="0.25">
      <c r="A6" s="95">
        <f>A5+1</f>
        <v>5</v>
      </c>
      <c r="B6" s="141">
        <f>members!B6</f>
        <v>0</v>
      </c>
      <c r="C6" s="602"/>
      <c r="D6" s="55">
        <f>SUM(Dec:JAN!D6)*$U$1</f>
        <v>0</v>
      </c>
      <c r="E6" s="55">
        <f>SUM(Dec:JAN!E6)</f>
        <v>0</v>
      </c>
      <c r="F6" s="55">
        <f>SUM(Dec:JAN!F6)</f>
        <v>0</v>
      </c>
      <c r="G6" s="55">
        <f>SUM(Dec:JAN!G6)</f>
        <v>0</v>
      </c>
      <c r="H6" s="55">
        <f>SUM(Dec:JAN!H6)</f>
        <v>0</v>
      </c>
      <c r="I6" s="55">
        <f>SUM(Dec:JAN!I6)</f>
        <v>0</v>
      </c>
      <c r="J6" s="55">
        <f>SUM(Dec:JAN!J6)</f>
        <v>0</v>
      </c>
      <c r="K6" s="258">
        <f t="shared" si="2"/>
        <v>0</v>
      </c>
      <c r="L6" s="55">
        <f>SUM(Dec:JAN!D6)-D6</f>
        <v>0</v>
      </c>
      <c r="M6" s="55">
        <f>SUM(Dec:JAN!M6)+SUM(Dec:JAN!L6)</f>
        <v>0</v>
      </c>
      <c r="N6" s="55">
        <f>SUM(Dec:JAN!N6)</f>
        <v>0</v>
      </c>
      <c r="O6" s="55">
        <f>SUM(Dec:JAN!O6)</f>
        <v>0</v>
      </c>
      <c r="P6" s="251">
        <f t="shared" si="3"/>
        <v>0</v>
      </c>
      <c r="Q6" s="258">
        <f t="shared" si="4"/>
        <v>0</v>
      </c>
      <c r="R6" s="529">
        <f t="shared" si="5"/>
        <v>0</v>
      </c>
      <c r="S6" s="529">
        <f t="shared" si="6"/>
        <v>0</v>
      </c>
      <c r="T6" s="98"/>
      <c r="U6" s="98"/>
      <c r="V6" s="95"/>
      <c r="W6" s="95"/>
    </row>
    <row r="7" spans="1:23" s="102" customFormat="1" x14ac:dyDescent="0.25">
      <c r="A7" s="95">
        <v>6</v>
      </c>
      <c r="B7" s="141">
        <f>members!B7</f>
        <v>0</v>
      </c>
      <c r="C7" s="602"/>
      <c r="D7" s="55">
        <f>SUM(Dec:JAN!D7)*$U$1</f>
        <v>0</v>
      </c>
      <c r="E7" s="55">
        <f>SUM(Dec:JAN!E7)</f>
        <v>0</v>
      </c>
      <c r="F7" s="55">
        <f>SUM(Dec:JAN!F7)</f>
        <v>0</v>
      </c>
      <c r="G7" s="55">
        <f>SUM(Dec:JAN!G7)</f>
        <v>0</v>
      </c>
      <c r="H7" s="55">
        <f>SUM(Dec:JAN!H7)</f>
        <v>0</v>
      </c>
      <c r="I7" s="55">
        <f>SUM(Dec:JAN!I7)</f>
        <v>0</v>
      </c>
      <c r="J7" s="55">
        <f>SUM(Dec:JAN!J7)</f>
        <v>0</v>
      </c>
      <c r="K7" s="258">
        <f t="shared" si="2"/>
        <v>0</v>
      </c>
      <c r="L7" s="55">
        <f>SUM(Dec:JAN!D7)-D7</f>
        <v>0</v>
      </c>
      <c r="M7" s="55">
        <f>SUM(Dec:JAN!M7)+SUM(Dec:JAN!L7)</f>
        <v>0</v>
      </c>
      <c r="N7" s="55">
        <f>SUM(Dec:JAN!N7)</f>
        <v>0</v>
      </c>
      <c r="O7" s="55">
        <f>SUM(Dec:JAN!O7)</f>
        <v>0</v>
      </c>
      <c r="P7" s="251">
        <f t="shared" si="3"/>
        <v>0</v>
      </c>
      <c r="Q7" s="258">
        <f t="shared" si="4"/>
        <v>0</v>
      </c>
      <c r="R7" s="529">
        <f t="shared" si="5"/>
        <v>0</v>
      </c>
      <c r="S7" s="529">
        <f t="shared" si="6"/>
        <v>0</v>
      </c>
      <c r="T7" s="98"/>
      <c r="U7" s="98"/>
      <c r="V7" s="95"/>
      <c r="W7" s="95"/>
    </row>
    <row r="8" spans="1:23" s="102" customFormat="1" x14ac:dyDescent="0.25">
      <c r="A8" s="95">
        <v>7</v>
      </c>
      <c r="B8" s="141">
        <f>members!B8</f>
        <v>0</v>
      </c>
      <c r="C8" s="602"/>
      <c r="D8" s="55">
        <f>SUM(Dec:JAN!D8)*$U$1</f>
        <v>0</v>
      </c>
      <c r="E8" s="55">
        <f>SUM(Dec:JAN!E8)</f>
        <v>0</v>
      </c>
      <c r="F8" s="55">
        <f>SUM(Dec:JAN!F8)</f>
        <v>0</v>
      </c>
      <c r="G8" s="55">
        <f>SUM(Dec:JAN!G8)</f>
        <v>0</v>
      </c>
      <c r="H8" s="55">
        <f>SUM(Dec:JAN!H8)</f>
        <v>0</v>
      </c>
      <c r="I8" s="55">
        <f>SUM(Dec:JAN!I8)</f>
        <v>0</v>
      </c>
      <c r="J8" s="55">
        <f>SUM(Dec:JAN!J8)</f>
        <v>0</v>
      </c>
      <c r="K8" s="258">
        <f t="shared" si="2"/>
        <v>0</v>
      </c>
      <c r="L8" s="55">
        <f>SUM(Dec:JAN!D8)-D8</f>
        <v>0</v>
      </c>
      <c r="M8" s="55">
        <f>SUM(Dec:JAN!M8)+SUM(Dec:JAN!L8)</f>
        <v>0</v>
      </c>
      <c r="N8" s="55">
        <f>SUM(Dec:JAN!N8)</f>
        <v>0</v>
      </c>
      <c r="O8" s="55">
        <f>SUM(Dec:JAN!O8)</f>
        <v>0</v>
      </c>
      <c r="P8" s="251">
        <f t="shared" si="3"/>
        <v>0</v>
      </c>
      <c r="Q8" s="258">
        <f t="shared" si="4"/>
        <v>0</v>
      </c>
      <c r="R8" s="529">
        <f t="shared" si="5"/>
        <v>0</v>
      </c>
      <c r="S8" s="529">
        <f t="shared" si="6"/>
        <v>0</v>
      </c>
      <c r="T8" s="98"/>
      <c r="U8" s="98"/>
      <c r="V8" s="95"/>
      <c r="W8" s="95"/>
    </row>
    <row r="9" spans="1:23" s="102" customFormat="1" x14ac:dyDescent="0.25">
      <c r="A9" s="95">
        <f>A8+1</f>
        <v>8</v>
      </c>
      <c r="B9" s="141">
        <f>members!B9</f>
        <v>0</v>
      </c>
      <c r="C9" s="602"/>
      <c r="D9" s="55">
        <f>SUM(Dec:JAN!D9)*$U$1</f>
        <v>0</v>
      </c>
      <c r="E9" s="55">
        <f>SUM(Dec:JAN!E9)</f>
        <v>0</v>
      </c>
      <c r="F9" s="55">
        <f>SUM(Dec:JAN!F9)</f>
        <v>0</v>
      </c>
      <c r="G9" s="55">
        <f>SUM(Dec:JAN!G9)</f>
        <v>0</v>
      </c>
      <c r="H9" s="55">
        <f>SUM(Dec:JAN!H9)</f>
        <v>0</v>
      </c>
      <c r="I9" s="55">
        <f>SUM(Dec:JAN!I9)</f>
        <v>0</v>
      </c>
      <c r="J9" s="55">
        <f>SUM(Dec:JAN!J9)</f>
        <v>0</v>
      </c>
      <c r="K9" s="258">
        <f t="shared" si="2"/>
        <v>0</v>
      </c>
      <c r="L9" s="55">
        <f>SUM(Dec:JAN!D9)-D9</f>
        <v>0</v>
      </c>
      <c r="M9" s="55">
        <f>SUM(Dec:JAN!M9)+SUM(Dec:JAN!L9)</f>
        <v>0</v>
      </c>
      <c r="N9" s="55">
        <f>SUM(Dec:JAN!N9)</f>
        <v>0</v>
      </c>
      <c r="O9" s="55">
        <f>SUM(Dec:JAN!O9)</f>
        <v>0</v>
      </c>
      <c r="P9" s="251">
        <f t="shared" si="3"/>
        <v>0</v>
      </c>
      <c r="Q9" s="258">
        <f t="shared" si="4"/>
        <v>0</v>
      </c>
      <c r="R9" s="529">
        <f t="shared" si="5"/>
        <v>0</v>
      </c>
      <c r="S9" s="529">
        <f t="shared" si="6"/>
        <v>0</v>
      </c>
      <c r="T9" s="98"/>
      <c r="U9" s="98"/>
      <c r="V9" s="95"/>
      <c r="W9" s="95"/>
    </row>
    <row r="10" spans="1:23" s="102" customFormat="1" x14ac:dyDescent="0.25">
      <c r="A10" s="95">
        <f t="shared" ref="A10:A23" si="7">A9+1</f>
        <v>9</v>
      </c>
      <c r="B10" s="141">
        <f>members!B10</f>
        <v>0</v>
      </c>
      <c r="C10" s="602"/>
      <c r="D10" s="55">
        <f>SUM(Dec:JAN!D10)*$U$1</f>
        <v>0</v>
      </c>
      <c r="E10" s="55">
        <f>SUM(Dec:JAN!E10)</f>
        <v>0</v>
      </c>
      <c r="F10" s="55">
        <f>SUM(Dec:JAN!F10)</f>
        <v>0</v>
      </c>
      <c r="G10" s="55">
        <f>SUM(Dec:JAN!G10)</f>
        <v>0</v>
      </c>
      <c r="H10" s="55">
        <f>SUM(Dec:JAN!H10)</f>
        <v>0</v>
      </c>
      <c r="I10" s="55">
        <f>SUM(Dec:JAN!I10)</f>
        <v>0</v>
      </c>
      <c r="J10" s="55">
        <f>SUM(Dec:JAN!J10)</f>
        <v>0</v>
      </c>
      <c r="K10" s="258">
        <f t="shared" si="2"/>
        <v>0</v>
      </c>
      <c r="L10" s="55">
        <f>SUM(Dec:JAN!D10)-D10</f>
        <v>0</v>
      </c>
      <c r="M10" s="55">
        <f>SUM(Dec:JAN!M10)+SUM(Dec:JAN!L10)</f>
        <v>0</v>
      </c>
      <c r="N10" s="55">
        <f>SUM(Dec:JAN!N10)</f>
        <v>0</v>
      </c>
      <c r="O10" s="55">
        <f>SUM(Dec:JAN!O10)</f>
        <v>0</v>
      </c>
      <c r="P10" s="251">
        <f t="shared" si="3"/>
        <v>0</v>
      </c>
      <c r="Q10" s="258">
        <f t="shared" si="4"/>
        <v>0</v>
      </c>
      <c r="R10" s="529">
        <f t="shared" si="5"/>
        <v>0</v>
      </c>
      <c r="S10" s="529">
        <f t="shared" si="6"/>
        <v>0</v>
      </c>
      <c r="T10" s="98"/>
      <c r="U10" s="98"/>
      <c r="V10" s="95"/>
      <c r="W10" s="95"/>
    </row>
    <row r="11" spans="1:23" s="102" customFormat="1" x14ac:dyDescent="0.25">
      <c r="A11" s="95">
        <f t="shared" si="7"/>
        <v>10</v>
      </c>
      <c r="B11" s="141">
        <f>members!B11</f>
        <v>0</v>
      </c>
      <c r="C11" s="602"/>
      <c r="D11" s="55">
        <f>SUM(Dec:JAN!D11)*$U$1</f>
        <v>0</v>
      </c>
      <c r="E11" s="55">
        <f>SUM(Dec:JAN!E11)</f>
        <v>0</v>
      </c>
      <c r="F11" s="55">
        <f>SUM(Dec:JAN!F11)</f>
        <v>0</v>
      </c>
      <c r="G11" s="55">
        <f>SUM(Dec:JAN!G11)</f>
        <v>0</v>
      </c>
      <c r="H11" s="55">
        <f>SUM(Dec:JAN!H11)</f>
        <v>0</v>
      </c>
      <c r="I11" s="55">
        <f>SUM(Dec:JAN!I11)</f>
        <v>0</v>
      </c>
      <c r="J11" s="55">
        <f>SUM(Dec:JAN!J11)</f>
        <v>0</v>
      </c>
      <c r="K11" s="258">
        <f t="shared" si="2"/>
        <v>0</v>
      </c>
      <c r="L11" s="55">
        <f>SUM(Dec:JAN!D11)-D11</f>
        <v>0</v>
      </c>
      <c r="M11" s="55">
        <f>SUM(Dec:JAN!M11)+SUM(Dec:JAN!L11)</f>
        <v>0</v>
      </c>
      <c r="N11" s="55">
        <f>SUM(Dec:JAN!N11)</f>
        <v>0</v>
      </c>
      <c r="O11" s="55">
        <f>SUM(Dec:JAN!O11)</f>
        <v>0</v>
      </c>
      <c r="P11" s="251">
        <f t="shared" si="3"/>
        <v>0</v>
      </c>
      <c r="Q11" s="258">
        <f t="shared" si="4"/>
        <v>0</v>
      </c>
      <c r="R11" s="529">
        <f t="shared" si="5"/>
        <v>0</v>
      </c>
      <c r="S11" s="529">
        <f t="shared" si="6"/>
        <v>0</v>
      </c>
      <c r="T11" s="98"/>
      <c r="U11" s="98"/>
      <c r="V11" s="95"/>
      <c r="W11" s="95"/>
    </row>
    <row r="12" spans="1:23" s="102" customFormat="1" x14ac:dyDescent="0.25">
      <c r="A12" s="95">
        <f t="shared" si="7"/>
        <v>11</v>
      </c>
      <c r="B12" s="141">
        <f>members!B12</f>
        <v>0</v>
      </c>
      <c r="C12" s="602"/>
      <c r="D12" s="55">
        <f>SUM(Dec:JAN!D12)*$U$1</f>
        <v>0</v>
      </c>
      <c r="E12" s="55">
        <f>SUM(Dec:JAN!E12)</f>
        <v>0</v>
      </c>
      <c r="F12" s="55">
        <f>SUM(Dec:JAN!F12)</f>
        <v>0</v>
      </c>
      <c r="G12" s="55">
        <f>SUM(Dec:JAN!G12)</f>
        <v>0</v>
      </c>
      <c r="H12" s="55">
        <f>SUM(Dec:JAN!H12)</f>
        <v>0</v>
      </c>
      <c r="I12" s="55">
        <f>SUM(Dec:JAN!I12)</f>
        <v>0</v>
      </c>
      <c r="J12" s="55">
        <f>SUM(Dec:JAN!J12)</f>
        <v>0</v>
      </c>
      <c r="K12" s="258">
        <f t="shared" si="2"/>
        <v>0</v>
      </c>
      <c r="L12" s="55">
        <f>SUM(Dec:JAN!D12)-D12</f>
        <v>0</v>
      </c>
      <c r="M12" s="55">
        <f>SUM(Dec:JAN!M12)+SUM(Dec:JAN!L12)</f>
        <v>0</v>
      </c>
      <c r="N12" s="55">
        <f>SUM(Dec:JAN!N12)</f>
        <v>0</v>
      </c>
      <c r="O12" s="55">
        <f>SUM(Dec:JAN!O12)</f>
        <v>0</v>
      </c>
      <c r="P12" s="251">
        <f t="shared" si="3"/>
        <v>0</v>
      </c>
      <c r="Q12" s="258">
        <f t="shared" si="4"/>
        <v>0</v>
      </c>
      <c r="R12" s="529">
        <f t="shared" si="5"/>
        <v>0</v>
      </c>
      <c r="S12" s="529">
        <f t="shared" si="6"/>
        <v>0</v>
      </c>
      <c r="T12" s="98"/>
      <c r="U12" s="98"/>
      <c r="V12" s="95"/>
      <c r="W12" s="95"/>
    </row>
    <row r="13" spans="1:23" s="102" customFormat="1" x14ac:dyDescent="0.25">
      <c r="A13" s="95">
        <f t="shared" si="7"/>
        <v>12</v>
      </c>
      <c r="B13" s="141">
        <f>members!B13</f>
        <v>0</v>
      </c>
      <c r="C13" s="602"/>
      <c r="D13" s="55">
        <f>SUM(Dec:JAN!D13)*$U$1</f>
        <v>0</v>
      </c>
      <c r="E13" s="55">
        <f>SUM(Dec:JAN!E13)</f>
        <v>0</v>
      </c>
      <c r="F13" s="55">
        <f>SUM(Dec:JAN!F13)</f>
        <v>0</v>
      </c>
      <c r="G13" s="55">
        <f>SUM(Dec:JAN!G13)</f>
        <v>0</v>
      </c>
      <c r="H13" s="55">
        <f>SUM(Dec:JAN!H13)</f>
        <v>0</v>
      </c>
      <c r="I13" s="55">
        <f>SUM(Dec:JAN!I13)</f>
        <v>0</v>
      </c>
      <c r="J13" s="55">
        <f>SUM(Dec:JAN!J13)</f>
        <v>0</v>
      </c>
      <c r="K13" s="258">
        <f t="shared" si="2"/>
        <v>0</v>
      </c>
      <c r="L13" s="55">
        <f>SUM(Dec:JAN!D13)-D13</f>
        <v>0</v>
      </c>
      <c r="M13" s="55">
        <f>SUM(Dec:JAN!M13)+SUM(Dec:JAN!L13)</f>
        <v>0</v>
      </c>
      <c r="N13" s="55">
        <f>SUM(Dec:JAN!N13)</f>
        <v>0</v>
      </c>
      <c r="O13" s="55">
        <f>SUM(Dec:JAN!O13)</f>
        <v>0</v>
      </c>
      <c r="P13" s="251">
        <f t="shared" si="3"/>
        <v>0</v>
      </c>
      <c r="Q13" s="258">
        <f t="shared" si="4"/>
        <v>0</v>
      </c>
      <c r="R13" s="529">
        <f t="shared" si="5"/>
        <v>0</v>
      </c>
      <c r="S13" s="529">
        <f t="shared" si="6"/>
        <v>0</v>
      </c>
      <c r="T13" s="98"/>
      <c r="U13" s="98"/>
      <c r="V13" s="95"/>
      <c r="W13" s="95"/>
    </row>
    <row r="14" spans="1:23" s="102" customFormat="1" x14ac:dyDescent="0.25">
      <c r="A14" s="95">
        <f t="shared" si="7"/>
        <v>13</v>
      </c>
      <c r="B14" s="141">
        <f>members!B14</f>
        <v>0</v>
      </c>
      <c r="C14" s="602"/>
      <c r="D14" s="55">
        <f>SUM(Dec:JAN!D14)*$U$1</f>
        <v>0</v>
      </c>
      <c r="E14" s="55">
        <f>SUM(Dec:JAN!E14)</f>
        <v>0</v>
      </c>
      <c r="F14" s="55">
        <f>SUM(Dec:JAN!F14)</f>
        <v>0</v>
      </c>
      <c r="G14" s="55">
        <f>SUM(Dec:JAN!G14)</f>
        <v>0</v>
      </c>
      <c r="H14" s="55">
        <f>SUM(Dec:JAN!H14)</f>
        <v>0</v>
      </c>
      <c r="I14" s="55">
        <f>SUM(Dec:JAN!I14)</f>
        <v>0</v>
      </c>
      <c r="J14" s="55">
        <f>SUM(Dec:JAN!J14)</f>
        <v>0</v>
      </c>
      <c r="K14" s="258">
        <f t="shared" si="2"/>
        <v>0</v>
      </c>
      <c r="L14" s="55">
        <f>SUM(Dec:JAN!D14)-D14</f>
        <v>0</v>
      </c>
      <c r="M14" s="55">
        <f>SUM(Dec:JAN!M14)+SUM(Dec:JAN!L14)</f>
        <v>0</v>
      </c>
      <c r="N14" s="55">
        <f>SUM(Dec:JAN!N14)</f>
        <v>0</v>
      </c>
      <c r="O14" s="55">
        <f>SUM(Dec:JAN!O14)</f>
        <v>0</v>
      </c>
      <c r="P14" s="251">
        <f t="shared" si="3"/>
        <v>0</v>
      </c>
      <c r="Q14" s="258">
        <f t="shared" si="4"/>
        <v>0</v>
      </c>
      <c r="R14" s="529">
        <f t="shared" si="5"/>
        <v>0</v>
      </c>
      <c r="S14" s="529">
        <f t="shared" si="6"/>
        <v>0</v>
      </c>
      <c r="T14" s="98"/>
      <c r="U14" s="98"/>
      <c r="V14" s="95"/>
      <c r="W14" s="95"/>
    </row>
    <row r="15" spans="1:23" s="102" customFormat="1" x14ac:dyDescent="0.25">
      <c r="A15" s="95">
        <f t="shared" si="7"/>
        <v>14</v>
      </c>
      <c r="B15" s="141">
        <f>members!B15</f>
        <v>0</v>
      </c>
      <c r="C15" s="602"/>
      <c r="D15" s="55">
        <f>SUM(Dec:JAN!D15)*$U$1</f>
        <v>0</v>
      </c>
      <c r="E15" s="55">
        <f>SUM(Dec:JAN!E15)</f>
        <v>0</v>
      </c>
      <c r="F15" s="55">
        <f>SUM(Dec:JAN!F15)</f>
        <v>0</v>
      </c>
      <c r="G15" s="55">
        <f>SUM(Dec:JAN!G15)</f>
        <v>0</v>
      </c>
      <c r="H15" s="55">
        <f>SUM(Dec:JAN!H15)</f>
        <v>0</v>
      </c>
      <c r="I15" s="55">
        <f>SUM(Dec:JAN!I15)</f>
        <v>0</v>
      </c>
      <c r="J15" s="55">
        <f>SUM(Dec:JAN!J15)</f>
        <v>0</v>
      </c>
      <c r="K15" s="258">
        <f t="shared" si="2"/>
        <v>0</v>
      </c>
      <c r="L15" s="55">
        <f>SUM(Dec:JAN!D15)-D15</f>
        <v>0</v>
      </c>
      <c r="M15" s="55">
        <f>SUM(Dec:JAN!M15)+SUM(Dec:JAN!L15)+SUM(Dec:JAN!O15)+SUM(Dec:JAN!O15)</f>
        <v>0</v>
      </c>
      <c r="N15" s="55">
        <f>SUM(Dec:JAN!N15)</f>
        <v>0</v>
      </c>
      <c r="O15" s="55">
        <f>SUM(Dec:JAN!O15)</f>
        <v>0</v>
      </c>
      <c r="P15" s="251">
        <f t="shared" si="3"/>
        <v>0</v>
      </c>
      <c r="Q15" s="258">
        <f t="shared" si="4"/>
        <v>0</v>
      </c>
      <c r="R15" s="529">
        <f t="shared" si="5"/>
        <v>0</v>
      </c>
      <c r="S15" s="529">
        <f t="shared" si="6"/>
        <v>0</v>
      </c>
      <c r="T15" s="98"/>
      <c r="U15" s="98"/>
      <c r="V15" s="95"/>
      <c r="W15" s="95"/>
    </row>
    <row r="16" spans="1:23" s="102" customFormat="1" x14ac:dyDescent="0.25">
      <c r="A16" s="95">
        <f t="shared" si="7"/>
        <v>15</v>
      </c>
      <c r="B16" s="141">
        <f>members!B16</f>
        <v>0</v>
      </c>
      <c r="C16" s="602"/>
      <c r="D16" s="55">
        <f>SUM(Dec:JAN!D16)*$U$1</f>
        <v>0</v>
      </c>
      <c r="E16" s="55">
        <f>SUM(Dec:JAN!E16)</f>
        <v>0</v>
      </c>
      <c r="F16" s="55">
        <f>SUM(Dec:JAN!F16)</f>
        <v>0</v>
      </c>
      <c r="G16" s="55">
        <f>SUM(Dec:JAN!G16)</f>
        <v>0</v>
      </c>
      <c r="H16" s="55">
        <f>SUM(Dec:JAN!H16)</f>
        <v>0</v>
      </c>
      <c r="I16" s="55">
        <f>SUM(Dec:JAN!I16)</f>
        <v>0</v>
      </c>
      <c r="J16" s="55">
        <f>SUM(Dec:JAN!J16)</f>
        <v>0</v>
      </c>
      <c r="K16" s="258">
        <f t="shared" si="2"/>
        <v>0</v>
      </c>
      <c r="L16" s="55">
        <f>SUM(Dec:JAN!D16)-D16</f>
        <v>0</v>
      </c>
      <c r="M16" s="55">
        <f>SUM(Dec:JAN!M16)+SUM(Dec:JAN!L16)</f>
        <v>0</v>
      </c>
      <c r="N16" s="55">
        <f>SUM(Dec:JAN!N16)</f>
        <v>0</v>
      </c>
      <c r="O16" s="55">
        <f>SUM(Dec:JAN!O16)</f>
        <v>0</v>
      </c>
      <c r="P16" s="251">
        <f t="shared" si="3"/>
        <v>0</v>
      </c>
      <c r="Q16" s="258">
        <f t="shared" si="4"/>
        <v>0</v>
      </c>
      <c r="R16" s="529">
        <f t="shared" si="5"/>
        <v>0</v>
      </c>
      <c r="S16" s="529">
        <f t="shared" si="6"/>
        <v>0</v>
      </c>
      <c r="T16" s="98"/>
      <c r="U16" s="98"/>
      <c r="V16" s="95"/>
      <c r="W16" s="95"/>
    </row>
    <row r="17" spans="1:23" s="102" customFormat="1" x14ac:dyDescent="0.25">
      <c r="A17" s="95">
        <f t="shared" si="7"/>
        <v>16</v>
      </c>
      <c r="B17" s="141">
        <f>members!B17</f>
        <v>0</v>
      </c>
      <c r="C17" s="602"/>
      <c r="D17" s="55">
        <f>SUM(Dec:JAN!D17)*$U$1</f>
        <v>0</v>
      </c>
      <c r="E17" s="55">
        <f>SUM(Dec:JAN!E17)</f>
        <v>0</v>
      </c>
      <c r="F17" s="55">
        <f>SUM(Dec:JAN!F17)</f>
        <v>0</v>
      </c>
      <c r="G17" s="55">
        <f>SUM(Dec:JAN!G17)</f>
        <v>0</v>
      </c>
      <c r="H17" s="55">
        <f>SUM(Dec:JAN!H17)</f>
        <v>0</v>
      </c>
      <c r="I17" s="55">
        <f>SUM(Dec:JAN!I17)</f>
        <v>0</v>
      </c>
      <c r="J17" s="55">
        <f>SUM(Dec:JAN!J17)</f>
        <v>0</v>
      </c>
      <c r="K17" s="258">
        <f t="shared" si="2"/>
        <v>0</v>
      </c>
      <c r="L17" s="55">
        <f>SUM(Dec:JAN!D17)-D17</f>
        <v>0</v>
      </c>
      <c r="M17" s="55">
        <f>SUM(Dec:JAN!M17)+SUM(Dec:JAN!L17)</f>
        <v>0</v>
      </c>
      <c r="N17" s="55">
        <f>SUM(Dec:JAN!N17)</f>
        <v>0</v>
      </c>
      <c r="O17" s="55">
        <f>SUM(Dec:JAN!O17)</f>
        <v>0</v>
      </c>
      <c r="P17" s="251">
        <f t="shared" si="3"/>
        <v>0</v>
      </c>
      <c r="Q17" s="258">
        <f t="shared" si="4"/>
        <v>0</v>
      </c>
      <c r="R17" s="529">
        <f t="shared" si="5"/>
        <v>0</v>
      </c>
      <c r="S17" s="529">
        <f t="shared" si="6"/>
        <v>0</v>
      </c>
      <c r="T17" s="98"/>
      <c r="U17" s="98"/>
      <c r="V17" s="95"/>
      <c r="W17" s="95"/>
    </row>
    <row r="18" spans="1:23" s="102" customFormat="1" x14ac:dyDescent="0.25">
      <c r="A18" s="95">
        <f t="shared" si="7"/>
        <v>17</v>
      </c>
      <c r="B18" s="141">
        <f>members!B18</f>
        <v>0</v>
      </c>
      <c r="C18" s="602"/>
      <c r="D18" s="55">
        <f>SUM(Dec:JAN!D18)*$U$1</f>
        <v>0</v>
      </c>
      <c r="E18" s="55">
        <f>SUM(Dec:JAN!E18)</f>
        <v>0</v>
      </c>
      <c r="F18" s="55">
        <f>SUM(Dec:JAN!F18)</f>
        <v>0</v>
      </c>
      <c r="G18" s="55">
        <f>SUM(Dec:JAN!G18)</f>
        <v>0</v>
      </c>
      <c r="H18" s="55">
        <f>SUM(Dec:JAN!H18)</f>
        <v>0</v>
      </c>
      <c r="I18" s="55">
        <f>SUM(Dec:JAN!I18)</f>
        <v>0</v>
      </c>
      <c r="J18" s="55">
        <f>SUM(Dec:JAN!J18)</f>
        <v>0</v>
      </c>
      <c r="K18" s="258">
        <f t="shared" si="2"/>
        <v>0</v>
      </c>
      <c r="L18" s="55">
        <f>SUM(Dec:JAN!D18)-D18</f>
        <v>0</v>
      </c>
      <c r="M18" s="55">
        <f>SUM(Dec:JAN!M18)+SUM(Dec:JAN!L18)</f>
        <v>0</v>
      </c>
      <c r="N18" s="55">
        <f>SUM(Dec:JAN!N18)</f>
        <v>0</v>
      </c>
      <c r="O18" s="55">
        <f>SUM(Dec:JAN!O18)</f>
        <v>0</v>
      </c>
      <c r="P18" s="251">
        <f t="shared" si="3"/>
        <v>0</v>
      </c>
      <c r="Q18" s="258">
        <f t="shared" si="4"/>
        <v>0</v>
      </c>
      <c r="R18" s="529">
        <f t="shared" si="5"/>
        <v>0</v>
      </c>
      <c r="S18" s="529">
        <f t="shared" si="6"/>
        <v>0</v>
      </c>
      <c r="T18" s="98"/>
      <c r="U18" s="98"/>
      <c r="V18" s="95"/>
      <c r="W18" s="95"/>
    </row>
    <row r="19" spans="1:23" s="102" customFormat="1" x14ac:dyDescent="0.25">
      <c r="A19" s="95">
        <f t="shared" si="7"/>
        <v>18</v>
      </c>
      <c r="B19" s="141">
        <f>members!B19</f>
        <v>0</v>
      </c>
      <c r="C19" s="602"/>
      <c r="D19" s="55">
        <f>SUM(Dec:JAN!D19)*$U$1</f>
        <v>0</v>
      </c>
      <c r="E19" s="55">
        <f>SUM(Dec:JAN!E19)</f>
        <v>0</v>
      </c>
      <c r="F19" s="55">
        <f>SUM(Dec:JAN!F19)</f>
        <v>0</v>
      </c>
      <c r="G19" s="55">
        <f>SUM(Dec:JAN!G19)</f>
        <v>0</v>
      </c>
      <c r="H19" s="55">
        <f>SUM(Dec:JAN!H19)</f>
        <v>0</v>
      </c>
      <c r="I19" s="55">
        <f>SUM(Dec:JAN!I19)</f>
        <v>0</v>
      </c>
      <c r="J19" s="55">
        <f>SUM(Dec:JAN!J19)</f>
        <v>0</v>
      </c>
      <c r="K19" s="258">
        <f t="shared" si="2"/>
        <v>0</v>
      </c>
      <c r="L19" s="55">
        <f>SUM(Dec:JAN!D19)-D19</f>
        <v>0</v>
      </c>
      <c r="M19" s="55">
        <f>SUM(Dec:JAN!M19)+SUM(Dec:JAN!L19)</f>
        <v>0</v>
      </c>
      <c r="N19" s="55">
        <f>SUM(Dec:JAN!N19)</f>
        <v>0</v>
      </c>
      <c r="O19" s="55">
        <f>SUM(Dec:JAN!O19)</f>
        <v>0</v>
      </c>
      <c r="P19" s="251">
        <f t="shared" si="3"/>
        <v>0</v>
      </c>
      <c r="Q19" s="258">
        <f t="shared" si="4"/>
        <v>0</v>
      </c>
      <c r="R19" s="529">
        <f t="shared" si="5"/>
        <v>0</v>
      </c>
      <c r="S19" s="529">
        <f t="shared" si="6"/>
        <v>0</v>
      </c>
      <c r="T19" s="98"/>
      <c r="U19" s="98"/>
      <c r="V19" s="95"/>
      <c r="W19" s="95"/>
    </row>
    <row r="20" spans="1:23" s="102" customFormat="1" x14ac:dyDescent="0.25">
      <c r="A20" s="95">
        <f t="shared" si="7"/>
        <v>19</v>
      </c>
      <c r="B20" s="141">
        <f>members!B20</f>
        <v>0</v>
      </c>
      <c r="C20" s="602"/>
      <c r="D20" s="55">
        <f>SUM(Dec:JAN!D20)*$U$1</f>
        <v>0</v>
      </c>
      <c r="E20" s="55">
        <f>SUM(Dec:JAN!E20)</f>
        <v>0</v>
      </c>
      <c r="F20" s="55">
        <f>SUM(Dec:JAN!F20)</f>
        <v>0</v>
      </c>
      <c r="G20" s="55">
        <f>SUM(Dec:JAN!G20)</f>
        <v>0</v>
      </c>
      <c r="H20" s="55">
        <f>SUM(Dec:JAN!H20)</f>
        <v>0</v>
      </c>
      <c r="I20" s="55">
        <f>SUM(Dec:JAN!I20)</f>
        <v>0</v>
      </c>
      <c r="J20" s="55">
        <f>SUM(Dec:JAN!J20)</f>
        <v>0</v>
      </c>
      <c r="K20" s="258">
        <f t="shared" si="2"/>
        <v>0</v>
      </c>
      <c r="L20" s="55">
        <f>SUM(Dec:JAN!D20)-D20</f>
        <v>0</v>
      </c>
      <c r="M20" s="55">
        <f>SUM(Dec:JAN!M20)+SUM(Dec:JAN!L20)</f>
        <v>0</v>
      </c>
      <c r="N20" s="55">
        <f>SUM(Dec:JAN!N20)</f>
        <v>0</v>
      </c>
      <c r="O20" s="55">
        <f>SUM(Dec:JAN!O20)</f>
        <v>0</v>
      </c>
      <c r="P20" s="251">
        <f t="shared" si="3"/>
        <v>0</v>
      </c>
      <c r="Q20" s="258">
        <f t="shared" si="4"/>
        <v>0</v>
      </c>
      <c r="R20" s="529">
        <f t="shared" si="5"/>
        <v>0</v>
      </c>
      <c r="S20" s="529">
        <f t="shared" si="6"/>
        <v>0</v>
      </c>
      <c r="T20" s="98"/>
      <c r="U20" s="98"/>
      <c r="V20" s="95"/>
      <c r="W20" s="95"/>
    </row>
    <row r="21" spans="1:23" x14ac:dyDescent="0.25">
      <c r="A21" s="95">
        <f t="shared" si="7"/>
        <v>20</v>
      </c>
      <c r="B21" s="141">
        <f>members!B21</f>
        <v>0</v>
      </c>
      <c r="C21" s="339"/>
      <c r="D21" s="55">
        <f>SUM(Dec:JAN!D21)*$U$1</f>
        <v>0</v>
      </c>
      <c r="E21" s="55">
        <f>SUM(Dec:JAN!E21)</f>
        <v>0</v>
      </c>
      <c r="F21" s="55">
        <f>SUM(Dec:JAN!F21)</f>
        <v>0</v>
      </c>
      <c r="G21" s="55">
        <f>SUM(Dec:JAN!G21)</f>
        <v>0</v>
      </c>
      <c r="H21" s="55">
        <f>SUM(Dec:JAN!H21)</f>
        <v>0</v>
      </c>
      <c r="I21" s="55">
        <f>SUM(Dec:JAN!I21)</f>
        <v>0</v>
      </c>
      <c r="J21" s="55">
        <f>SUM(Dec:JAN!J21)</f>
        <v>0</v>
      </c>
      <c r="K21" s="258">
        <f t="shared" si="2"/>
        <v>0</v>
      </c>
      <c r="L21" s="55">
        <f>SUM(Dec:JAN!D21)-D21</f>
        <v>0</v>
      </c>
      <c r="M21" s="55">
        <f>SUM(Dec:JAN!M21)+SUM(Dec:JAN!L21)</f>
        <v>0</v>
      </c>
      <c r="N21" s="55">
        <f>SUM(Dec:JAN!N21)</f>
        <v>0</v>
      </c>
      <c r="O21" s="55">
        <f>SUM(Dec:JAN!O21)</f>
        <v>0</v>
      </c>
      <c r="P21" s="251">
        <f t="shared" si="3"/>
        <v>0</v>
      </c>
      <c r="Q21" s="258">
        <f t="shared" si="4"/>
        <v>0</v>
      </c>
      <c r="R21" s="529">
        <f t="shared" si="5"/>
        <v>0</v>
      </c>
      <c r="S21" s="529">
        <f t="shared" si="6"/>
        <v>0</v>
      </c>
      <c r="T21" s="98"/>
      <c r="U21" s="53"/>
    </row>
    <row r="22" spans="1:23" x14ac:dyDescent="0.25">
      <c r="A22" s="95">
        <f t="shared" si="7"/>
        <v>21</v>
      </c>
      <c r="B22" s="131">
        <f>members!B22</f>
        <v>0</v>
      </c>
      <c r="C22" s="339"/>
      <c r="D22" s="55">
        <f>SUM(Dec:JAN!D22)*$U$1</f>
        <v>0</v>
      </c>
      <c r="E22" s="55">
        <f>SUM(Dec:JAN!E22)</f>
        <v>0</v>
      </c>
      <c r="F22" s="55">
        <f>SUM(Dec:JAN!F22)</f>
        <v>0</v>
      </c>
      <c r="G22" s="55">
        <f>SUM(Dec:JAN!G22)</f>
        <v>0</v>
      </c>
      <c r="H22" s="55">
        <f>SUM(Dec:JAN!H22)</f>
        <v>0</v>
      </c>
      <c r="I22" s="55">
        <f>SUM(Dec:JAN!I22)</f>
        <v>0</v>
      </c>
      <c r="J22" s="55">
        <f>SUM(Dec:JAN!J22)</f>
        <v>0</v>
      </c>
      <c r="K22" s="258">
        <f t="shared" si="2"/>
        <v>0</v>
      </c>
      <c r="L22" s="55">
        <f>SUM(Dec:JAN!D22)-D22</f>
        <v>0</v>
      </c>
      <c r="M22" s="55">
        <f>SUM(Dec:JAN!M22)+SUM(Dec:JAN!L22)</f>
        <v>0</v>
      </c>
      <c r="N22" s="55">
        <f>SUM(Dec:JAN!N22)</f>
        <v>0</v>
      </c>
      <c r="O22" s="55">
        <f>SUM(Dec:JAN!O22)</f>
        <v>0</v>
      </c>
      <c r="P22" s="251">
        <f t="shared" si="3"/>
        <v>0</v>
      </c>
      <c r="Q22" s="258">
        <f t="shared" si="4"/>
        <v>0</v>
      </c>
      <c r="R22" s="529">
        <f t="shared" si="5"/>
        <v>0</v>
      </c>
      <c r="S22" s="529">
        <f t="shared" si="6"/>
        <v>0</v>
      </c>
      <c r="T22" s="98"/>
      <c r="U22" s="53"/>
    </row>
    <row r="23" spans="1:23" x14ac:dyDescent="0.25">
      <c r="A23" s="95">
        <f t="shared" si="7"/>
        <v>22</v>
      </c>
      <c r="B23" s="131">
        <f>members!B23</f>
        <v>0</v>
      </c>
      <c r="C23" s="339"/>
      <c r="D23" s="55">
        <f>SUM(Dec:JAN!D23)*$U$1</f>
        <v>0</v>
      </c>
      <c r="E23" s="55">
        <f>SUM(Dec:JAN!E23)</f>
        <v>0</v>
      </c>
      <c r="F23" s="55">
        <f>SUM(Dec:JAN!F23)</f>
        <v>0</v>
      </c>
      <c r="G23" s="55">
        <f>SUM(Dec:JAN!G23)</f>
        <v>0</v>
      </c>
      <c r="H23" s="55">
        <f>SUM(Dec:JAN!H23)</f>
        <v>0</v>
      </c>
      <c r="I23" s="55">
        <f>SUM(Dec:JAN!I23)</f>
        <v>0</v>
      </c>
      <c r="J23" s="55">
        <f>SUM(Dec:JAN!J23)</f>
        <v>0</v>
      </c>
      <c r="K23" s="258">
        <f t="shared" si="2"/>
        <v>0</v>
      </c>
      <c r="L23" s="55">
        <f>SUM(Dec:JAN!D23)-D23</f>
        <v>0</v>
      </c>
      <c r="M23" s="55">
        <f>SUM(Dec:JAN!M23)+SUM(Dec:JAN!L23)</f>
        <v>0</v>
      </c>
      <c r="N23" s="55">
        <f>SUM(Dec:JAN!N23)</f>
        <v>0</v>
      </c>
      <c r="O23" s="55">
        <f>SUM(Dec:JAN!O23)</f>
        <v>0</v>
      </c>
      <c r="P23" s="251">
        <f t="shared" si="3"/>
        <v>0</v>
      </c>
      <c r="Q23" s="258">
        <f t="shared" si="4"/>
        <v>0</v>
      </c>
      <c r="R23" s="529">
        <f t="shared" si="5"/>
        <v>0</v>
      </c>
      <c r="S23" s="529">
        <f t="shared" si="6"/>
        <v>0</v>
      </c>
      <c r="T23" s="98"/>
      <c r="U23" s="53"/>
    </row>
    <row r="24" spans="1:23" s="124" customFormat="1" x14ac:dyDescent="0.25">
      <c r="B24" s="527" t="s">
        <v>77</v>
      </c>
      <c r="C24" s="148"/>
      <c r="D24" s="55">
        <f>SUM(Dec:JAN!D24)*$U$1</f>
        <v>0</v>
      </c>
      <c r="E24" s="55">
        <f>SUM(Dec:JAN!E24)</f>
        <v>0</v>
      </c>
      <c r="F24" s="55">
        <f>SUM(Dec:JAN!F24)</f>
        <v>0</v>
      </c>
      <c r="G24" s="55">
        <f>SUM(Dec:JAN!G24)</f>
        <v>0</v>
      </c>
      <c r="H24" s="55">
        <f>SUM(Dec:JAN!H24)</f>
        <v>0</v>
      </c>
      <c r="I24" s="55">
        <f>SUM(Dec:JAN!I24)</f>
        <v>0</v>
      </c>
      <c r="J24" s="55">
        <f>SUM(Dec:JAN!J24)</f>
        <v>0</v>
      </c>
      <c r="K24" s="258">
        <f t="shared" si="2"/>
        <v>0</v>
      </c>
      <c r="L24" s="55">
        <f>SUM(Dec:JAN!D24)-D24</f>
        <v>0</v>
      </c>
      <c r="M24" s="55">
        <f>SUM(Dec:JAN!M24)+SUM(Dec:JAN!L24)</f>
        <v>0</v>
      </c>
      <c r="N24" s="55">
        <f>SUM(Dec:JAN!N24)</f>
        <v>0</v>
      </c>
      <c r="O24" s="55">
        <f>SUM(Dec:JAN!O24)</f>
        <v>0</v>
      </c>
      <c r="P24" s="251">
        <f t="shared" si="3"/>
        <v>0</v>
      </c>
      <c r="Q24" s="258">
        <f t="shared" si="4"/>
        <v>0</v>
      </c>
      <c r="R24" s="529">
        <f t="shared" si="5"/>
        <v>0</v>
      </c>
      <c r="S24" s="529">
        <f t="shared" si="6"/>
        <v>0</v>
      </c>
      <c r="T24" s="100"/>
      <c r="U24" s="147"/>
    </row>
    <row r="25" spans="1:23" x14ac:dyDescent="0.25">
      <c r="B25" s="527"/>
      <c r="D25" s="55">
        <f>SUM(Dec:JAN!D25)*$U$1</f>
        <v>0</v>
      </c>
      <c r="E25" s="55">
        <f>SUM(Dec:JAN!E25)</f>
        <v>0</v>
      </c>
      <c r="F25" s="55">
        <f>SUM(Dec:JAN!F25)</f>
        <v>0</v>
      </c>
      <c r="G25" s="55">
        <f>SUM(Dec:JAN!G25)</f>
        <v>0</v>
      </c>
      <c r="H25" s="55">
        <f>SUM(Dec:JAN!H25)</f>
        <v>0</v>
      </c>
      <c r="I25" s="55">
        <f>SUM(Dec:JAN!I25)</f>
        <v>0</v>
      </c>
      <c r="J25" s="55">
        <f>SUM(Dec:JAN!J25)</f>
        <v>0</v>
      </c>
      <c r="K25" s="258">
        <f t="shared" si="2"/>
        <v>0</v>
      </c>
      <c r="L25" s="55">
        <f>SUM(Dec:JAN!D25)-D25</f>
        <v>0</v>
      </c>
      <c r="M25" s="55">
        <f>SUM(Dec:JAN!M25)+SUM(Dec:JAN!L25)</f>
        <v>0</v>
      </c>
      <c r="N25" s="55">
        <f>SUM(Dec:JAN!N25)</f>
        <v>0</v>
      </c>
      <c r="O25" s="55">
        <f>SUM(Dec:JAN!O25)</f>
        <v>0</v>
      </c>
      <c r="P25" s="251">
        <f t="shared" si="3"/>
        <v>0</v>
      </c>
      <c r="Q25" s="258">
        <f t="shared" si="4"/>
        <v>0</v>
      </c>
      <c r="R25" s="529">
        <f t="shared" si="5"/>
        <v>0</v>
      </c>
      <c r="S25" s="529">
        <f t="shared" si="6"/>
        <v>0</v>
      </c>
      <c r="T25" s="98"/>
      <c r="U25" s="53"/>
    </row>
    <row r="26" spans="1:23" x14ac:dyDescent="0.25">
      <c r="B26" s="527" t="s">
        <v>13</v>
      </c>
      <c r="D26" s="55">
        <f>SUM(Dec:JAN!D26)*$U$1</f>
        <v>0</v>
      </c>
      <c r="E26" s="55">
        <f>SUM(Dec:JAN!E26)</f>
        <v>0</v>
      </c>
      <c r="F26" s="55">
        <f>SUM(Dec:JAN!F26)</f>
        <v>0</v>
      </c>
      <c r="G26" s="55">
        <f>SUM(Dec:JAN!G26)</f>
        <v>0</v>
      </c>
      <c r="H26" s="55">
        <f>SUM(Dec:JAN!H26)</f>
        <v>0</v>
      </c>
      <c r="I26" s="55">
        <f>SUM(Dec:JAN!I26)</f>
        <v>0</v>
      </c>
      <c r="J26" s="55">
        <f>SUM(Dec:JAN!J26)</f>
        <v>0</v>
      </c>
      <c r="K26" s="258">
        <f t="shared" si="2"/>
        <v>0</v>
      </c>
      <c r="L26" s="55">
        <f>SUM(Dec:JAN!D26)-D26</f>
        <v>0</v>
      </c>
      <c r="M26" s="55">
        <f>SUM(Dec:JAN!M26)+SUM(Dec:JAN!L26)</f>
        <v>0</v>
      </c>
      <c r="N26" s="55">
        <f>SUM(Dec:JAN!N26)</f>
        <v>0</v>
      </c>
      <c r="O26" s="55">
        <f>SUM(Dec:JAN!O26)</f>
        <v>0</v>
      </c>
      <c r="P26" s="251">
        <f t="shared" si="3"/>
        <v>0</v>
      </c>
      <c r="Q26" s="258">
        <f t="shared" si="4"/>
        <v>0</v>
      </c>
      <c r="R26" s="529">
        <f t="shared" si="5"/>
        <v>0</v>
      </c>
      <c r="S26" s="529">
        <f t="shared" si="6"/>
        <v>0</v>
      </c>
      <c r="T26" s="98"/>
      <c r="U26" s="53"/>
    </row>
    <row r="27" spans="1:23" s="84" customFormat="1" x14ac:dyDescent="0.25">
      <c r="A27" s="95"/>
      <c r="B27" s="528"/>
      <c r="C27" s="137"/>
      <c r="D27" s="55">
        <f>SUM(Dec:JAN!D27)*$U$1</f>
        <v>0</v>
      </c>
      <c r="E27" s="55">
        <f>SUM(Dec:JAN!E27)</f>
        <v>0</v>
      </c>
      <c r="F27" s="55">
        <f>SUM(Dec:JAN!F27)</f>
        <v>0</v>
      </c>
      <c r="G27" s="55">
        <f>SUM(Dec:JAN!G27)</f>
        <v>0</v>
      </c>
      <c r="H27" s="55">
        <f>SUM(Dec:JAN!H27)</f>
        <v>0</v>
      </c>
      <c r="I27" s="55">
        <f>SUM(Dec:JAN!I27)</f>
        <v>0</v>
      </c>
      <c r="J27" s="55">
        <f>SUM(Dec:JAN!J27)</f>
        <v>0</v>
      </c>
      <c r="K27" s="258">
        <f t="shared" si="2"/>
        <v>0</v>
      </c>
      <c r="L27" s="55">
        <f>SUM(Dec:JAN!D27)-D27</f>
        <v>0</v>
      </c>
      <c r="M27" s="55">
        <f>SUM(Dec:JAN!M27)+SUM(Dec:JAN!L27)</f>
        <v>0</v>
      </c>
      <c r="N27" s="55">
        <f>SUM(Dec:JAN!N27)</f>
        <v>0</v>
      </c>
      <c r="O27" s="55">
        <f>SUM(Dec:JAN!O27)</f>
        <v>0</v>
      </c>
      <c r="P27" s="251">
        <f t="shared" si="3"/>
        <v>0</v>
      </c>
      <c r="Q27" s="258">
        <f t="shared" si="4"/>
        <v>0</v>
      </c>
      <c r="R27" s="529">
        <f t="shared" si="5"/>
        <v>0</v>
      </c>
      <c r="S27" s="529">
        <f t="shared" si="6"/>
        <v>0</v>
      </c>
      <c r="T27" s="83"/>
      <c r="U27" s="53"/>
    </row>
    <row r="28" spans="1:23" s="99" customFormat="1" ht="13.8" thickBot="1" x14ac:dyDescent="0.3">
      <c r="B28" s="527" t="s">
        <v>93</v>
      </c>
      <c r="C28" s="59"/>
      <c r="D28" s="55">
        <f>SUM(Dec:JAN!D28)</f>
        <v>0</v>
      </c>
      <c r="E28" s="55">
        <f>SUM(Dec:JAN!E28)</f>
        <v>0</v>
      </c>
      <c r="F28" s="55">
        <f>SUM(Dec:JAN!F28)</f>
        <v>0</v>
      </c>
      <c r="G28" s="55">
        <f>SUM(Dec:JAN!G28)</f>
        <v>0</v>
      </c>
      <c r="H28" s="55">
        <f>SUM(Dec:JAN!H28)</f>
        <v>0</v>
      </c>
      <c r="I28" s="55">
        <f>SUM(Dec:JAN!I28)</f>
        <v>0</v>
      </c>
      <c r="J28" s="55">
        <f>SUM(Dec:JAN!J28)</f>
        <v>0</v>
      </c>
      <c r="K28" s="258">
        <f t="shared" si="2"/>
        <v>0</v>
      </c>
      <c r="L28" s="139"/>
      <c r="M28" s="55"/>
      <c r="N28" s="139"/>
      <c r="O28" s="139"/>
      <c r="P28" s="251">
        <f t="shared" si="3"/>
        <v>0</v>
      </c>
      <c r="Q28" s="258">
        <f t="shared" si="4"/>
        <v>0</v>
      </c>
      <c r="R28" s="529">
        <f t="shared" si="5"/>
        <v>0</v>
      </c>
      <c r="S28" s="529">
        <f t="shared" si="6"/>
        <v>0</v>
      </c>
      <c r="T28" s="98"/>
      <c r="U28" s="53"/>
      <c r="V28" s="95"/>
      <c r="W28" s="95"/>
    </row>
    <row r="29" spans="1:23" s="158" customFormat="1" ht="13.8" thickBot="1" x14ac:dyDescent="0.3">
      <c r="A29" s="154"/>
      <c r="B29" s="155" t="s">
        <v>79</v>
      </c>
      <c r="C29" s="156">
        <f t="shared" ref="C29:K29" si="8">SUM(C2:C28)</f>
        <v>0</v>
      </c>
      <c r="D29" s="156">
        <f t="shared" si="8"/>
        <v>0</v>
      </c>
      <c r="E29" s="156">
        <f t="shared" si="8"/>
        <v>0</v>
      </c>
      <c r="F29" s="156">
        <f t="shared" si="8"/>
        <v>0</v>
      </c>
      <c r="G29" s="156">
        <f t="shared" si="8"/>
        <v>0</v>
      </c>
      <c r="H29" s="156">
        <f t="shared" si="8"/>
        <v>0</v>
      </c>
      <c r="I29" s="156">
        <f>SUM(I2:I28)</f>
        <v>0</v>
      </c>
      <c r="J29" s="156">
        <f t="shared" si="8"/>
        <v>0</v>
      </c>
      <c r="K29" s="510">
        <f t="shared" si="8"/>
        <v>0</v>
      </c>
      <c r="L29" s="156">
        <f>SUM(L2:L28)</f>
        <v>0</v>
      </c>
      <c r="M29" s="156">
        <f t="shared" ref="M29:O29" si="9">SUM(M2:M28)</f>
        <v>0</v>
      </c>
      <c r="N29" s="156">
        <f t="shared" si="9"/>
        <v>0</v>
      </c>
      <c r="O29" s="156">
        <f t="shared" si="9"/>
        <v>0</v>
      </c>
      <c r="P29" s="157">
        <f>SUM(L29:O29)</f>
        <v>0</v>
      </c>
      <c r="Q29" s="260">
        <f>SUM(Q2:Q28)</f>
        <v>0</v>
      </c>
      <c r="R29" s="503">
        <f>SUM(R2:R28)</f>
        <v>0</v>
      </c>
      <c r="S29" s="503">
        <f>C29-R29</f>
        <v>0</v>
      </c>
      <c r="T29" s="98"/>
      <c r="U29" s="53"/>
      <c r="V29" s="95"/>
      <c r="W29" s="95"/>
    </row>
    <row r="30" spans="1:23" s="99" customFormat="1" ht="13.8" thickBot="1" x14ac:dyDescent="0.3">
      <c r="B30" s="467" t="s">
        <v>175</v>
      </c>
      <c r="C30" s="59"/>
      <c r="D30" s="603"/>
      <c r="E30" s="603"/>
      <c r="F30" s="603"/>
      <c r="G30" s="603"/>
      <c r="H30" s="603"/>
      <c r="I30" s="603"/>
      <c r="J30" s="603"/>
      <c r="K30" s="511">
        <f>SUM(D30:J30)</f>
        <v>0</v>
      </c>
      <c r="L30" s="603"/>
      <c r="M30" s="603"/>
      <c r="N30" s="604"/>
      <c r="O30" s="604"/>
      <c r="P30" s="323">
        <f>SUM(L30:O30)</f>
        <v>0</v>
      </c>
      <c r="Q30" s="259">
        <f>K30+P30</f>
        <v>0</v>
      </c>
      <c r="R30" s="530"/>
      <c r="S30" s="530"/>
      <c r="T30" s="98"/>
      <c r="U30" s="53"/>
      <c r="V30" s="95"/>
      <c r="W30" s="95"/>
    </row>
    <row r="31" spans="1:23" s="149" customFormat="1" ht="13.8" thickBot="1" x14ac:dyDescent="0.3">
      <c r="A31" s="308"/>
      <c r="B31" s="309" t="s">
        <v>80</v>
      </c>
      <c r="C31" s="310">
        <f>C30+C29</f>
        <v>0</v>
      </c>
      <c r="D31" s="311">
        <f t="shared" ref="D31:S31" si="10">D30+D29</f>
        <v>0</v>
      </c>
      <c r="E31" s="311">
        <f>E30+E29</f>
        <v>0</v>
      </c>
      <c r="F31" s="311">
        <f t="shared" si="10"/>
        <v>0</v>
      </c>
      <c r="G31" s="311">
        <f t="shared" si="10"/>
        <v>0</v>
      </c>
      <c r="H31" s="311">
        <f t="shared" si="10"/>
        <v>0</v>
      </c>
      <c r="I31" s="311">
        <f>I30+I29</f>
        <v>0</v>
      </c>
      <c r="J31" s="311">
        <f t="shared" si="10"/>
        <v>0</v>
      </c>
      <c r="K31" s="510">
        <f t="shared" si="10"/>
        <v>0</v>
      </c>
      <c r="L31" s="311">
        <f t="shared" si="10"/>
        <v>0</v>
      </c>
      <c r="M31" s="311">
        <f t="shared" si="10"/>
        <v>0</v>
      </c>
      <c r="N31" s="311">
        <f t="shared" si="10"/>
        <v>0</v>
      </c>
      <c r="O31" s="311">
        <f t="shared" si="10"/>
        <v>0</v>
      </c>
      <c r="P31" s="311">
        <f t="shared" si="10"/>
        <v>0</v>
      </c>
      <c r="Q31" s="311">
        <f t="shared" si="10"/>
        <v>0</v>
      </c>
      <c r="R31" s="504">
        <f t="shared" si="10"/>
        <v>0</v>
      </c>
      <c r="S31" s="505">
        <f t="shared" si="10"/>
        <v>0</v>
      </c>
      <c r="T31" s="98"/>
      <c r="U31" s="53"/>
      <c r="V31" s="95"/>
      <c r="W31" s="95"/>
    </row>
    <row r="32" spans="1:23" s="104" customFormat="1" ht="2.25" customHeight="1" thickBot="1" x14ac:dyDescent="0.3">
      <c r="B32" s="105"/>
      <c r="C32" s="106"/>
      <c r="G32" s="106"/>
      <c r="H32" s="106"/>
      <c r="I32" s="106"/>
      <c r="J32" s="106"/>
      <c r="K32" s="512"/>
      <c r="L32" s="106"/>
      <c r="M32" s="106"/>
      <c r="O32" s="106"/>
      <c r="P32" s="106"/>
      <c r="Q32" s="261"/>
      <c r="R32" s="106"/>
      <c r="T32" s="98"/>
      <c r="U32" s="53"/>
      <c r="V32" s="95"/>
      <c r="W32" s="95"/>
    </row>
    <row r="33" spans="1:32" s="150" customFormat="1" ht="13.8" thickBot="1" x14ac:dyDescent="0.3">
      <c r="A33" s="312"/>
      <c r="B33" s="313" t="s">
        <v>176</v>
      </c>
      <c r="C33" s="314"/>
      <c r="D33" s="314">
        <f>D31-D35</f>
        <v>0</v>
      </c>
      <c r="E33" s="314">
        <f>E31-E35</f>
        <v>0</v>
      </c>
      <c r="F33" s="314">
        <f t="shared" ref="F33:O33" si="11">F31-F35</f>
        <v>0</v>
      </c>
      <c r="G33" s="314">
        <f t="shared" si="11"/>
        <v>0</v>
      </c>
      <c r="H33" s="314">
        <f t="shared" si="11"/>
        <v>0</v>
      </c>
      <c r="I33" s="314">
        <f>I31-I35</f>
        <v>0</v>
      </c>
      <c r="J33" s="314">
        <f t="shared" si="11"/>
        <v>0</v>
      </c>
      <c r="K33" s="513">
        <f>SUM(E33:J33)</f>
        <v>0</v>
      </c>
      <c r="L33" s="314"/>
      <c r="M33" s="314">
        <f t="shared" si="11"/>
        <v>0</v>
      </c>
      <c r="N33" s="314">
        <f t="shared" si="11"/>
        <v>0</v>
      </c>
      <c r="O33" s="314">
        <f t="shared" si="11"/>
        <v>0</v>
      </c>
      <c r="P33" s="324">
        <f>SUM(M33:O33)</f>
        <v>0</v>
      </c>
      <c r="Q33" s="315">
        <f>K33+P33</f>
        <v>0</v>
      </c>
      <c r="R33" s="316"/>
      <c r="S33" s="317"/>
      <c r="T33" s="98"/>
      <c r="U33" s="53"/>
      <c r="V33" s="95"/>
      <c r="W33" s="95"/>
    </row>
    <row r="34" spans="1:32" s="102" customFormat="1" ht="3" customHeight="1" thickBot="1" x14ac:dyDescent="0.3">
      <c r="B34" s="60"/>
      <c r="C34" s="61"/>
      <c r="D34" s="55"/>
      <c r="E34" s="55"/>
      <c r="F34" s="55"/>
      <c r="G34" s="55"/>
      <c r="H34" s="55"/>
      <c r="I34" s="55"/>
      <c r="J34" s="55"/>
      <c r="K34" s="514"/>
      <c r="L34" s="55"/>
      <c r="M34" s="55"/>
      <c r="N34" s="97"/>
      <c r="O34" s="55"/>
      <c r="P34" s="96"/>
      <c r="Q34" s="262"/>
      <c r="R34" s="96"/>
      <c r="S34" s="96"/>
      <c r="T34" s="98"/>
      <c r="U34" s="53"/>
      <c r="V34" s="95"/>
      <c r="W34" s="95"/>
    </row>
    <row r="35" spans="1:32" s="124" customFormat="1" ht="21.6" thickBot="1" x14ac:dyDescent="0.3">
      <c r="A35" s="318"/>
      <c r="B35" s="319" t="s">
        <v>283</v>
      </c>
      <c r="C35" s="320"/>
      <c r="D35" s="321">
        <f>Withdrawals!V653</f>
        <v>0</v>
      </c>
      <c r="E35" s="321">
        <f>Withdrawals!W653</f>
        <v>0</v>
      </c>
      <c r="F35" s="321">
        <f>Withdrawals!X653</f>
        <v>0</v>
      </c>
      <c r="G35" s="321">
        <f>Withdrawals!Y653</f>
        <v>0</v>
      </c>
      <c r="H35" s="321">
        <f>Withdrawals!AA653</f>
        <v>0</v>
      </c>
      <c r="I35" s="321">
        <f>Withdrawals!Z653</f>
        <v>0</v>
      </c>
      <c r="J35" s="321">
        <f>Withdrawals!AB653</f>
        <v>0</v>
      </c>
      <c r="K35" s="515">
        <f>SUM(D35:J35)</f>
        <v>0</v>
      </c>
      <c r="L35" s="321"/>
      <c r="M35" s="321">
        <f>Withdrawals!N653</f>
        <v>0</v>
      </c>
      <c r="N35" s="321">
        <f>Withdrawals!AD653</f>
        <v>0</v>
      </c>
      <c r="O35" s="321">
        <f>SUM(O36:O47)</f>
        <v>0</v>
      </c>
      <c r="P35" s="480"/>
      <c r="Q35" s="322"/>
      <c r="R35" s="322"/>
      <c r="S35" s="322"/>
      <c r="U35" s="147"/>
    </row>
    <row r="36" spans="1:32" s="110" customFormat="1" x14ac:dyDescent="0.25">
      <c r="A36" s="108"/>
      <c r="B36" s="111" t="s">
        <v>14</v>
      </c>
      <c r="C36" s="112"/>
      <c r="D36" s="113"/>
      <c r="E36" s="113"/>
      <c r="F36" s="468"/>
      <c r="G36" s="468"/>
      <c r="H36" s="469"/>
      <c r="I36" s="468"/>
      <c r="J36" s="468"/>
      <c r="K36" s="516"/>
      <c r="L36" s="468"/>
      <c r="M36" s="468"/>
      <c r="N36" s="468"/>
      <c r="O36" s="475"/>
      <c r="P36" s="307">
        <f>SUM(M36:O36)</f>
        <v>0</v>
      </c>
      <c r="Q36" s="114"/>
      <c r="R36" s="531"/>
      <c r="S36" s="476"/>
      <c r="T36" s="474"/>
      <c r="U36" s="53"/>
    </row>
    <row r="37" spans="1:32" s="110" customFormat="1" x14ac:dyDescent="0.25">
      <c r="A37" s="108"/>
      <c r="B37" s="109" t="s">
        <v>15</v>
      </c>
      <c r="C37" s="112"/>
      <c r="D37" s="113"/>
      <c r="E37" s="113"/>
      <c r="F37" s="468"/>
      <c r="G37" s="468"/>
      <c r="H37" s="469"/>
      <c r="I37" s="468"/>
      <c r="J37" s="468"/>
      <c r="K37" s="516"/>
      <c r="L37" s="468"/>
      <c r="M37" s="468"/>
      <c r="N37" s="468"/>
      <c r="O37" s="475"/>
      <c r="P37" s="307">
        <f t="shared" ref="P37:P47" si="12">SUM(M37:O37)</f>
        <v>0</v>
      </c>
      <c r="Q37" s="114"/>
      <c r="R37" s="531"/>
      <c r="S37" s="148"/>
      <c r="U37" s="53"/>
    </row>
    <row r="38" spans="1:32" s="110" customFormat="1" x14ac:dyDescent="0.25">
      <c r="A38" s="108"/>
      <c r="B38" s="111" t="s">
        <v>16</v>
      </c>
      <c r="C38" s="112"/>
      <c r="D38" s="113"/>
      <c r="E38" s="113"/>
      <c r="F38" s="468"/>
      <c r="G38" s="468"/>
      <c r="H38" s="469"/>
      <c r="I38" s="468"/>
      <c r="J38" s="468"/>
      <c r="K38" s="516"/>
      <c r="L38" s="468"/>
      <c r="M38" s="468"/>
      <c r="N38" s="468"/>
      <c r="O38" s="605"/>
      <c r="P38" s="307">
        <f t="shared" si="12"/>
        <v>0</v>
      </c>
      <c r="Q38" s="116"/>
      <c r="R38" s="116"/>
      <c r="S38" s="148"/>
      <c r="U38" s="53"/>
      <c r="AF38" s="110">
        <v>144.05000000000001</v>
      </c>
    </row>
    <row r="39" spans="1:32" s="110" customFormat="1" x14ac:dyDescent="0.25">
      <c r="A39" s="108"/>
      <c r="B39" s="109" t="s">
        <v>17</v>
      </c>
      <c r="C39" s="112"/>
      <c r="D39" s="113"/>
      <c r="E39" s="113"/>
      <c r="F39" s="468"/>
      <c r="G39" s="468"/>
      <c r="H39" s="468"/>
      <c r="I39" s="468"/>
      <c r="J39" s="468"/>
      <c r="K39" s="516"/>
      <c r="L39" s="468"/>
      <c r="M39" s="468"/>
      <c r="N39" s="468"/>
      <c r="O39" s="606"/>
      <c r="P39" s="307">
        <f t="shared" si="12"/>
        <v>0</v>
      </c>
      <c r="Q39" s="114"/>
      <c r="R39" s="531"/>
      <c r="S39" s="148"/>
      <c r="U39" s="53"/>
    </row>
    <row r="40" spans="1:32" x14ac:dyDescent="0.25">
      <c r="A40" s="107"/>
      <c r="B40" s="111" t="s">
        <v>18</v>
      </c>
      <c r="C40" s="112"/>
      <c r="D40" s="113"/>
      <c r="E40" s="113"/>
      <c r="F40" s="113"/>
      <c r="G40" s="113"/>
      <c r="H40" s="113"/>
      <c r="I40" s="117"/>
      <c r="J40" s="117"/>
      <c r="K40" s="517"/>
      <c r="L40" s="468"/>
      <c r="M40" s="468"/>
      <c r="N40" s="468"/>
      <c r="O40" s="607"/>
      <c r="P40" s="307">
        <f t="shared" si="12"/>
        <v>0</v>
      </c>
      <c r="Q40" s="118"/>
      <c r="R40" s="532"/>
      <c r="S40" s="148"/>
    </row>
    <row r="41" spans="1:32" x14ac:dyDescent="0.25">
      <c r="A41" s="107"/>
      <c r="B41" s="109" t="s">
        <v>19</v>
      </c>
      <c r="C41" s="112"/>
      <c r="D41" s="117"/>
      <c r="E41" s="54"/>
      <c r="F41" s="468"/>
      <c r="G41" s="54"/>
      <c r="H41" s="54"/>
      <c r="I41" s="117"/>
      <c r="J41" s="54"/>
      <c r="K41" s="518"/>
      <c r="L41" s="468"/>
      <c r="M41" s="468"/>
      <c r="N41" s="468"/>
      <c r="O41" s="606"/>
      <c r="P41" s="307">
        <f t="shared" si="12"/>
        <v>0</v>
      </c>
      <c r="Q41" s="118"/>
      <c r="R41" s="532"/>
      <c r="S41" s="148"/>
    </row>
    <row r="42" spans="1:32" x14ac:dyDescent="0.25">
      <c r="A42" s="107"/>
      <c r="B42" s="111" t="s">
        <v>20</v>
      </c>
      <c r="C42" s="112"/>
      <c r="D42" s="117"/>
      <c r="E42" s="117"/>
      <c r="F42" s="468"/>
      <c r="G42" s="468"/>
      <c r="H42" s="469"/>
      <c r="I42" s="117"/>
      <c r="J42" s="117"/>
      <c r="K42" s="517"/>
      <c r="L42" s="468"/>
      <c r="M42" s="468"/>
      <c r="N42" s="468"/>
      <c r="O42" s="608"/>
      <c r="P42" s="307">
        <f t="shared" si="12"/>
        <v>0</v>
      </c>
      <c r="Q42" s="118"/>
      <c r="R42" s="532"/>
      <c r="S42" s="148"/>
    </row>
    <row r="43" spans="1:32" x14ac:dyDescent="0.25">
      <c r="A43" s="107"/>
      <c r="B43" s="109" t="s">
        <v>21</v>
      </c>
      <c r="C43" s="112"/>
      <c r="D43" s="117"/>
      <c r="E43" s="117"/>
      <c r="F43" s="468"/>
      <c r="G43" s="468"/>
      <c r="H43" s="469"/>
      <c r="I43" s="117"/>
      <c r="J43" s="117"/>
      <c r="K43" s="517"/>
      <c r="L43" s="468"/>
      <c r="M43" s="468"/>
      <c r="N43" s="468"/>
      <c r="O43" s="606"/>
      <c r="P43" s="307">
        <f t="shared" si="12"/>
        <v>0</v>
      </c>
      <c r="Q43" s="118"/>
      <c r="R43" s="532"/>
      <c r="S43" s="148"/>
    </row>
    <row r="44" spans="1:32" x14ac:dyDescent="0.25">
      <c r="A44" s="107"/>
      <c r="B44" s="111" t="s">
        <v>111</v>
      </c>
      <c r="C44" s="112"/>
      <c r="D44" s="117"/>
      <c r="E44" s="117"/>
      <c r="F44" s="468"/>
      <c r="G44" s="468"/>
      <c r="H44" s="469"/>
      <c r="I44" s="117"/>
      <c r="J44" s="117"/>
      <c r="K44" s="517"/>
      <c r="L44" s="468"/>
      <c r="M44" s="468"/>
      <c r="N44" s="468"/>
      <c r="O44" s="608"/>
      <c r="P44" s="307">
        <f t="shared" si="12"/>
        <v>0</v>
      </c>
      <c r="Q44" s="118"/>
      <c r="R44" s="532"/>
      <c r="S44" s="148"/>
    </row>
    <row r="45" spans="1:32" x14ac:dyDescent="0.25">
      <c r="A45" s="107"/>
      <c r="B45" s="109" t="s">
        <v>112</v>
      </c>
      <c r="C45" s="112"/>
      <c r="D45" s="117"/>
      <c r="E45" s="117"/>
      <c r="F45" s="468"/>
      <c r="G45" s="468"/>
      <c r="H45" s="469"/>
      <c r="I45" s="117"/>
      <c r="J45" s="117"/>
      <c r="K45" s="517"/>
      <c r="L45" s="468"/>
      <c r="M45" s="468"/>
      <c r="N45" s="468"/>
      <c r="O45" s="608"/>
      <c r="P45" s="307">
        <f t="shared" si="12"/>
        <v>0</v>
      </c>
      <c r="Q45" s="118"/>
      <c r="R45" s="532"/>
      <c r="S45" s="148"/>
    </row>
    <row r="46" spans="1:32" x14ac:dyDescent="0.25">
      <c r="A46" s="107"/>
      <c r="B46" s="109" t="s">
        <v>22</v>
      </c>
      <c r="C46" s="112"/>
      <c r="D46" s="140"/>
      <c r="E46" s="140"/>
      <c r="F46" s="470"/>
      <c r="G46" s="470"/>
      <c r="H46" s="471"/>
      <c r="I46" s="140"/>
      <c r="J46" s="140"/>
      <c r="K46" s="519"/>
      <c r="L46" s="468"/>
      <c r="M46" s="468"/>
      <c r="N46" s="468"/>
      <c r="O46" s="609"/>
      <c r="P46" s="307">
        <f t="shared" si="12"/>
        <v>0</v>
      </c>
      <c r="Q46" s="477"/>
      <c r="R46" s="533"/>
      <c r="S46" s="148"/>
    </row>
    <row r="47" spans="1:32" ht="13.8" thickBot="1" x14ac:dyDescent="0.3">
      <c r="A47" s="107"/>
      <c r="B47" s="305" t="s">
        <v>23</v>
      </c>
      <c r="C47" s="306"/>
      <c r="D47" s="119"/>
      <c r="E47" s="119"/>
      <c r="F47" s="472"/>
      <c r="G47" s="472"/>
      <c r="H47" s="473"/>
      <c r="I47" s="119"/>
      <c r="J47" s="119"/>
      <c r="K47" s="520"/>
      <c r="L47" s="468"/>
      <c r="M47" s="468"/>
      <c r="N47" s="468"/>
      <c r="O47" s="610"/>
      <c r="P47" s="307">
        <f t="shared" si="12"/>
        <v>0</v>
      </c>
      <c r="Q47" s="478"/>
      <c r="R47" s="534"/>
      <c r="S47" s="479"/>
    </row>
    <row r="48" spans="1:32" x14ac:dyDescent="0.25">
      <c r="B48" s="120"/>
      <c r="C48" s="112"/>
      <c r="D48" s="118"/>
      <c r="E48" s="118"/>
      <c r="F48" s="114"/>
      <c r="G48" s="114"/>
      <c r="H48" s="115"/>
      <c r="I48" s="118"/>
      <c r="J48" s="118"/>
      <c r="K48" s="521"/>
      <c r="L48" s="118"/>
      <c r="M48" s="118"/>
      <c r="N48" s="118"/>
      <c r="P48" s="116"/>
      <c r="Q48" s="118"/>
      <c r="R48" s="532"/>
    </row>
    <row r="49" spans="1:23" x14ac:dyDescent="0.25">
      <c r="B49" s="120"/>
      <c r="C49" s="112"/>
      <c r="D49" s="118"/>
      <c r="E49" s="118"/>
      <c r="F49" s="114"/>
      <c r="G49" s="114"/>
      <c r="H49" s="121"/>
      <c r="K49" s="522"/>
      <c r="M49" s="118"/>
      <c r="N49" s="118"/>
      <c r="P49" s="116"/>
      <c r="Q49" s="118"/>
      <c r="R49" s="532"/>
    </row>
    <row r="50" spans="1:23" x14ac:dyDescent="0.25">
      <c r="B50" s="120"/>
      <c r="C50" s="112"/>
      <c r="D50" s="118"/>
      <c r="E50" s="118"/>
      <c r="F50" s="114"/>
      <c r="G50" s="114"/>
      <c r="H50" s="121"/>
      <c r="K50" s="522"/>
      <c r="M50" s="118"/>
      <c r="N50" s="118"/>
      <c r="P50" s="116"/>
      <c r="Q50" s="118"/>
      <c r="R50" s="532"/>
    </row>
    <row r="51" spans="1:23" x14ac:dyDescent="0.25">
      <c r="B51" s="120"/>
      <c r="C51" s="112"/>
      <c r="D51" s="118"/>
      <c r="E51" s="118"/>
      <c r="F51" s="114"/>
      <c r="G51" s="114"/>
      <c r="H51" s="121"/>
      <c r="K51" s="522"/>
      <c r="M51" s="118"/>
      <c r="N51" s="118"/>
      <c r="P51" s="116"/>
      <c r="Q51" s="118"/>
      <c r="R51" s="532"/>
    </row>
    <row r="52" spans="1:23" x14ac:dyDescent="0.25">
      <c r="B52" s="120"/>
      <c r="C52" s="112"/>
      <c r="D52" s="118"/>
      <c r="E52" s="118"/>
      <c r="F52" s="114"/>
      <c r="G52" s="114"/>
      <c r="H52" s="121"/>
      <c r="K52" s="522"/>
      <c r="M52" s="118"/>
      <c r="N52" s="118"/>
      <c r="P52" s="116"/>
      <c r="Q52" s="118"/>
      <c r="R52" s="532"/>
    </row>
    <row r="53" spans="1:23" x14ac:dyDescent="0.25">
      <c r="B53" s="120"/>
      <c r="C53" s="112"/>
      <c r="D53" s="118"/>
      <c r="E53" s="118"/>
      <c r="F53" s="118"/>
      <c r="G53" s="118"/>
      <c r="H53" s="121"/>
      <c r="K53" s="522"/>
      <c r="M53" s="118"/>
      <c r="N53" s="118"/>
      <c r="P53" s="116"/>
      <c r="Q53" s="118"/>
      <c r="R53" s="532"/>
    </row>
    <row r="54" spans="1:23" x14ac:dyDescent="0.25">
      <c r="B54" s="120"/>
      <c r="C54" s="112"/>
      <c r="D54" s="118"/>
      <c r="E54" s="118"/>
      <c r="F54" s="118"/>
      <c r="G54" s="118"/>
      <c r="H54" s="121"/>
      <c r="K54" s="522"/>
      <c r="M54" s="118"/>
      <c r="N54" s="118"/>
      <c r="P54" s="116"/>
      <c r="Q54" s="118"/>
      <c r="R54" s="532"/>
    </row>
    <row r="55" spans="1:23" s="123" customFormat="1" ht="13.8" thickBot="1" x14ac:dyDescent="0.3">
      <c r="A55" s="103"/>
      <c r="B55" s="120"/>
      <c r="C55" s="112"/>
      <c r="D55" s="118"/>
      <c r="E55" s="118"/>
      <c r="F55" s="118"/>
      <c r="G55" s="118"/>
      <c r="H55" s="121"/>
      <c r="I55" s="95"/>
      <c r="J55" s="122"/>
      <c r="K55" s="522"/>
      <c r="L55" s="95"/>
      <c r="M55" s="118"/>
      <c r="N55" s="118"/>
      <c r="O55" s="95"/>
      <c r="P55" s="116"/>
      <c r="Q55" s="118"/>
      <c r="R55" s="532"/>
      <c r="S55" s="124"/>
      <c r="T55" s="95"/>
      <c r="U55" s="95"/>
      <c r="V55" s="95"/>
      <c r="W55" s="95"/>
    </row>
    <row r="56" spans="1:23" s="102" customFormat="1" x14ac:dyDescent="0.25">
      <c r="B56" s="120"/>
      <c r="C56" s="112"/>
      <c r="D56" s="95"/>
      <c r="E56" s="95"/>
      <c r="F56" s="118"/>
      <c r="G56" s="118"/>
      <c r="H56" s="95"/>
      <c r="I56" s="95"/>
      <c r="J56" s="122"/>
      <c r="K56" s="523"/>
      <c r="L56" s="95"/>
      <c r="M56" s="118"/>
      <c r="N56" s="118"/>
      <c r="O56" s="95"/>
      <c r="P56" s="116"/>
      <c r="Q56" s="118"/>
      <c r="R56" s="532"/>
      <c r="S56" s="124"/>
      <c r="T56" s="95"/>
      <c r="U56" s="95"/>
      <c r="V56" s="95"/>
      <c r="W56" s="95"/>
    </row>
    <row r="57" spans="1:23" x14ac:dyDescent="0.25">
      <c r="B57" s="120"/>
      <c r="C57" s="112"/>
      <c r="K57" s="524"/>
      <c r="M57" s="118"/>
      <c r="N57" s="118"/>
      <c r="P57" s="116"/>
      <c r="Q57" s="118"/>
      <c r="R57" s="532"/>
    </row>
    <row r="58" spans="1:23" x14ac:dyDescent="0.25">
      <c r="B58" s="120"/>
      <c r="C58" s="112"/>
      <c r="F58" s="100"/>
      <c r="G58" s="100"/>
      <c r="K58" s="524"/>
      <c r="M58" s="118"/>
      <c r="N58" s="118"/>
      <c r="P58" s="116"/>
      <c r="Q58" s="118"/>
      <c r="R58" s="532"/>
    </row>
    <row r="59" spans="1:23" x14ac:dyDescent="0.25">
      <c r="B59" s="120"/>
      <c r="C59" s="112"/>
      <c r="F59" s="100"/>
      <c r="G59" s="100"/>
      <c r="K59" s="524"/>
      <c r="M59" s="118"/>
      <c r="N59" s="118"/>
      <c r="P59" s="116"/>
      <c r="Q59" s="118"/>
      <c r="R59" s="532"/>
    </row>
    <row r="60" spans="1:23" x14ac:dyDescent="0.25">
      <c r="B60" s="120"/>
      <c r="C60" s="112"/>
      <c r="F60" s="100"/>
      <c r="G60" s="100"/>
      <c r="H60" s="100"/>
      <c r="M60" s="118"/>
      <c r="N60" s="118"/>
      <c r="P60" s="116"/>
      <c r="Q60" s="118"/>
      <c r="R60" s="532"/>
    </row>
    <row r="61" spans="1:23" x14ac:dyDescent="0.25">
      <c r="B61" s="120"/>
      <c r="C61" s="112"/>
      <c r="F61" s="100"/>
      <c r="G61" s="125"/>
      <c r="H61" s="100"/>
      <c r="M61" s="118"/>
      <c r="N61" s="118"/>
      <c r="P61" s="116"/>
      <c r="Q61" s="118"/>
      <c r="R61" s="532"/>
    </row>
    <row r="62" spans="1:23" x14ac:dyDescent="0.25">
      <c r="B62" s="120"/>
      <c r="C62" s="112"/>
      <c r="F62" s="100"/>
      <c r="G62" s="125"/>
      <c r="H62" s="100"/>
      <c r="J62" s="126"/>
    </row>
    <row r="63" spans="1:23" x14ac:dyDescent="0.25">
      <c r="B63" s="120"/>
      <c r="C63" s="112"/>
      <c r="F63" s="100"/>
      <c r="G63" s="125"/>
      <c r="H63" s="100"/>
    </row>
    <row r="64" spans="1:23" x14ac:dyDescent="0.25">
      <c r="B64" s="120"/>
      <c r="C64" s="112"/>
      <c r="F64" s="100"/>
      <c r="G64" s="125"/>
      <c r="H64" s="100"/>
    </row>
    <row r="65" spans="2:16" x14ac:dyDescent="0.25">
      <c r="B65" s="120"/>
      <c r="C65" s="112"/>
      <c r="F65" s="100"/>
      <c r="G65" s="125"/>
      <c r="H65" s="100"/>
    </row>
    <row r="66" spans="2:16" x14ac:dyDescent="0.25">
      <c r="B66" s="120"/>
      <c r="C66" s="112"/>
      <c r="F66" s="100"/>
      <c r="G66" s="125"/>
      <c r="H66" s="100"/>
    </row>
    <row r="67" spans="2:16" x14ac:dyDescent="0.25">
      <c r="B67" s="120"/>
      <c r="C67" s="112"/>
      <c r="F67" s="100"/>
      <c r="G67" s="125"/>
      <c r="H67" s="100"/>
    </row>
    <row r="68" spans="2:16" x14ac:dyDescent="0.25">
      <c r="B68" s="120"/>
      <c r="C68" s="112"/>
      <c r="F68" s="100"/>
      <c r="G68" s="125"/>
      <c r="H68" s="100"/>
    </row>
    <row r="69" spans="2:16" ht="13.8" x14ac:dyDescent="0.25">
      <c r="B69" s="120"/>
      <c r="C69" s="112"/>
      <c r="F69" s="100"/>
      <c r="G69" s="100"/>
      <c r="H69" s="127"/>
      <c r="K69" s="525"/>
      <c r="P69" s="127"/>
    </row>
    <row r="70" spans="2:16" x14ac:dyDescent="0.25">
      <c r="B70" s="120"/>
      <c r="C70" s="112"/>
      <c r="F70" s="100"/>
      <c r="G70" s="100"/>
      <c r="H70" s="100"/>
    </row>
    <row r="71" spans="2:16" x14ac:dyDescent="0.25">
      <c r="B71" s="120"/>
      <c r="C71" s="128"/>
      <c r="D71" s="129"/>
      <c r="E71" s="129"/>
      <c r="F71" s="129"/>
      <c r="G71" s="100"/>
      <c r="H71" s="100"/>
    </row>
    <row r="72" spans="2:16" x14ac:dyDescent="0.25">
      <c r="B72" s="120"/>
      <c r="C72" s="128"/>
      <c r="D72" s="129"/>
      <c r="E72" s="129"/>
      <c r="F72" s="129"/>
      <c r="G72" s="100"/>
      <c r="H72" s="100"/>
    </row>
    <row r="73" spans="2:16" x14ac:dyDescent="0.25">
      <c r="B73" s="120"/>
      <c r="C73" s="128"/>
      <c r="D73" s="129"/>
      <c r="E73" s="129"/>
      <c r="F73" s="100"/>
      <c r="G73" s="130"/>
      <c r="H73" s="130"/>
    </row>
    <row r="74" spans="2:16" x14ac:dyDescent="0.25">
      <c r="B74" s="120"/>
      <c r="C74" s="112"/>
      <c r="F74" s="100"/>
      <c r="G74" s="100"/>
      <c r="H74" s="100"/>
    </row>
    <row r="75" spans="2:16" x14ac:dyDescent="0.25">
      <c r="B75" s="120"/>
      <c r="C75" s="112"/>
      <c r="F75" s="100"/>
      <c r="G75" s="100"/>
      <c r="H75" s="100"/>
      <c r="J75" s="95"/>
      <c r="K75" s="526"/>
      <c r="P75" s="95"/>
    </row>
    <row r="76" spans="2:16" x14ac:dyDescent="0.25">
      <c r="B76" s="120"/>
      <c r="C76" s="112"/>
      <c r="J76" s="95"/>
      <c r="K76" s="526"/>
      <c r="P76" s="95"/>
    </row>
    <row r="77" spans="2:16" x14ac:dyDescent="0.25">
      <c r="B77" s="120"/>
      <c r="C77" s="112"/>
      <c r="J77" s="95"/>
      <c r="K77" s="526"/>
      <c r="P77" s="95"/>
    </row>
    <row r="78" spans="2:16" x14ac:dyDescent="0.25">
      <c r="B78" s="120"/>
      <c r="C78" s="112"/>
      <c r="J78" s="95"/>
      <c r="K78" s="526"/>
      <c r="P78" s="95"/>
    </row>
    <row r="79" spans="2:16" x14ac:dyDescent="0.25">
      <c r="B79" s="120"/>
      <c r="C79" s="112"/>
      <c r="J79" s="95"/>
      <c r="K79" s="526"/>
      <c r="P79" s="95"/>
    </row>
    <row r="80" spans="2:16" x14ac:dyDescent="0.25">
      <c r="B80" s="120"/>
      <c r="C80" s="112"/>
      <c r="J80" s="95"/>
      <c r="K80" s="526"/>
      <c r="P80" s="95"/>
    </row>
    <row r="81" spans="2:16" x14ac:dyDescent="0.25">
      <c r="B81" s="120"/>
      <c r="C81" s="112"/>
      <c r="J81" s="95"/>
      <c r="K81" s="526"/>
      <c r="P81" s="95"/>
    </row>
    <row r="82" spans="2:16" x14ac:dyDescent="0.25">
      <c r="B82" s="120"/>
      <c r="C82" s="112"/>
      <c r="J82" s="95"/>
      <c r="K82" s="526"/>
      <c r="P82" s="95"/>
    </row>
    <row r="83" spans="2:16" x14ac:dyDescent="0.25">
      <c r="B83" s="120"/>
      <c r="C83" s="112"/>
      <c r="J83" s="95"/>
      <c r="K83" s="526"/>
      <c r="P83" s="95"/>
    </row>
    <row r="84" spans="2:16" x14ac:dyDescent="0.25">
      <c r="B84" s="120"/>
      <c r="C84" s="112"/>
      <c r="J84" s="95"/>
      <c r="K84" s="526"/>
      <c r="P84" s="95"/>
    </row>
    <row r="85" spans="2:16" x14ac:dyDescent="0.25">
      <c r="B85" s="120"/>
      <c r="C85" s="112"/>
      <c r="J85" s="95"/>
      <c r="K85" s="526"/>
      <c r="P85" s="95"/>
    </row>
    <row r="86" spans="2:16" x14ac:dyDescent="0.25">
      <c r="B86" s="120"/>
      <c r="C86" s="112"/>
      <c r="J86" s="95"/>
      <c r="K86" s="526"/>
      <c r="P86" s="95"/>
    </row>
    <row r="87" spans="2:16" x14ac:dyDescent="0.25">
      <c r="B87" s="120"/>
      <c r="C87" s="112"/>
      <c r="J87" s="95"/>
      <c r="K87" s="526"/>
      <c r="P87" s="95"/>
    </row>
    <row r="88" spans="2:16" x14ac:dyDescent="0.25">
      <c r="B88" s="120"/>
      <c r="C88" s="112"/>
      <c r="J88" s="95"/>
      <c r="K88" s="526"/>
      <c r="P88" s="95"/>
    </row>
    <row r="89" spans="2:16" x14ac:dyDescent="0.25">
      <c r="B89" s="120"/>
      <c r="C89" s="112"/>
      <c r="J89" s="95"/>
      <c r="K89" s="526"/>
      <c r="P89" s="95"/>
    </row>
    <row r="90" spans="2:16" x14ac:dyDescent="0.25">
      <c r="B90" s="120"/>
      <c r="C90" s="112"/>
      <c r="J90" s="95"/>
      <c r="K90" s="526"/>
      <c r="P90" s="95"/>
    </row>
    <row r="91" spans="2:16" x14ac:dyDescent="0.25">
      <c r="B91" s="120"/>
      <c r="C91" s="112"/>
      <c r="J91" s="95"/>
      <c r="K91" s="526"/>
      <c r="P91" s="95"/>
    </row>
    <row r="92" spans="2:16" x14ac:dyDescent="0.25">
      <c r="B92" s="120"/>
      <c r="C92" s="112"/>
      <c r="J92" s="95"/>
      <c r="K92" s="526"/>
      <c r="P92" s="95"/>
    </row>
    <row r="93" spans="2:16" x14ac:dyDescent="0.25">
      <c r="B93" s="120"/>
      <c r="C93" s="112"/>
      <c r="J93" s="95"/>
      <c r="K93" s="526"/>
      <c r="P93" s="95"/>
    </row>
    <row r="94" spans="2:16" x14ac:dyDescent="0.25">
      <c r="B94" s="120"/>
      <c r="C94" s="112"/>
      <c r="J94" s="95"/>
      <c r="K94" s="526"/>
      <c r="P94" s="95"/>
    </row>
    <row r="95" spans="2:16" x14ac:dyDescent="0.25">
      <c r="B95" s="120"/>
      <c r="C95" s="112"/>
      <c r="J95" s="95"/>
      <c r="K95" s="526"/>
      <c r="P95" s="95"/>
    </row>
    <row r="96" spans="2:16" x14ac:dyDescent="0.25">
      <c r="B96" s="120"/>
      <c r="C96" s="112"/>
      <c r="J96" s="95"/>
      <c r="K96" s="526"/>
      <c r="P96" s="95"/>
    </row>
    <row r="97" spans="2:16" x14ac:dyDescent="0.25">
      <c r="B97" s="120"/>
      <c r="C97" s="112"/>
      <c r="J97" s="95"/>
      <c r="K97" s="526"/>
      <c r="P97" s="95"/>
    </row>
    <row r="98" spans="2:16" x14ac:dyDescent="0.25">
      <c r="B98" s="120"/>
      <c r="C98" s="112"/>
      <c r="J98" s="95"/>
      <c r="K98" s="526"/>
      <c r="P98" s="95"/>
    </row>
    <row r="99" spans="2:16" x14ac:dyDescent="0.25">
      <c r="B99" s="120"/>
      <c r="C99" s="112"/>
      <c r="J99" s="95"/>
      <c r="K99" s="526"/>
      <c r="P99" s="95"/>
    </row>
    <row r="100" spans="2:16" x14ac:dyDescent="0.25">
      <c r="B100" s="120"/>
      <c r="C100" s="112"/>
      <c r="J100" s="95"/>
      <c r="K100" s="526"/>
      <c r="P100" s="95"/>
    </row>
    <row r="101" spans="2:16" x14ac:dyDescent="0.25">
      <c r="B101" s="120"/>
      <c r="C101" s="112"/>
      <c r="J101" s="95"/>
      <c r="K101" s="526"/>
      <c r="P101" s="95"/>
    </row>
    <row r="102" spans="2:16" x14ac:dyDescent="0.25">
      <c r="B102" s="120"/>
      <c r="C102" s="112"/>
      <c r="J102" s="95"/>
      <c r="K102" s="526"/>
      <c r="P102" s="95"/>
    </row>
    <row r="103" spans="2:16" x14ac:dyDescent="0.25">
      <c r="B103" s="120"/>
      <c r="C103" s="112"/>
      <c r="J103" s="95"/>
      <c r="K103" s="526"/>
      <c r="P103" s="95"/>
    </row>
    <row r="104" spans="2:16" x14ac:dyDescent="0.25">
      <c r="B104" s="120"/>
      <c r="C104" s="112"/>
      <c r="J104" s="95"/>
      <c r="K104" s="526"/>
      <c r="P104" s="95"/>
    </row>
    <row r="105" spans="2:16" x14ac:dyDescent="0.25">
      <c r="B105" s="120"/>
      <c r="C105" s="112"/>
      <c r="J105" s="95"/>
      <c r="K105" s="526"/>
      <c r="P105" s="95"/>
    </row>
    <row r="106" spans="2:16" x14ac:dyDescent="0.25">
      <c r="B106" s="120"/>
      <c r="C106" s="112"/>
      <c r="J106" s="95"/>
      <c r="K106" s="526"/>
      <c r="P106" s="95"/>
    </row>
    <row r="107" spans="2:16" x14ac:dyDescent="0.25">
      <c r="B107" s="120"/>
      <c r="C107" s="112"/>
      <c r="J107" s="95"/>
      <c r="K107" s="526"/>
      <c r="P107" s="95"/>
    </row>
    <row r="108" spans="2:16" x14ac:dyDescent="0.25">
      <c r="B108" s="120"/>
      <c r="C108" s="112"/>
      <c r="J108" s="95"/>
      <c r="K108" s="526"/>
      <c r="P108" s="95"/>
    </row>
    <row r="109" spans="2:16" x14ac:dyDescent="0.25">
      <c r="B109" s="120"/>
      <c r="C109" s="112"/>
      <c r="J109" s="95"/>
      <c r="K109" s="526"/>
      <c r="P109" s="95"/>
    </row>
    <row r="110" spans="2:16" x14ac:dyDescent="0.25">
      <c r="B110" s="120"/>
      <c r="C110" s="112"/>
      <c r="J110" s="95"/>
      <c r="K110" s="526"/>
      <c r="P110" s="95"/>
    </row>
    <row r="111" spans="2:16" x14ac:dyDescent="0.25">
      <c r="B111" s="120"/>
      <c r="C111" s="112"/>
      <c r="J111" s="95"/>
      <c r="K111" s="526"/>
      <c r="P111" s="95"/>
    </row>
    <row r="112" spans="2:16" x14ac:dyDescent="0.25">
      <c r="B112" s="120"/>
      <c r="C112" s="112"/>
      <c r="J112" s="95"/>
      <c r="K112" s="526"/>
      <c r="P112" s="95"/>
    </row>
    <row r="113" spans="2:16" x14ac:dyDescent="0.25">
      <c r="B113" s="120"/>
      <c r="C113" s="112"/>
      <c r="J113" s="95"/>
      <c r="K113" s="526"/>
      <c r="P113" s="95"/>
    </row>
    <row r="114" spans="2:16" x14ac:dyDescent="0.25">
      <c r="B114" s="120"/>
      <c r="C114" s="112"/>
      <c r="J114" s="95"/>
      <c r="K114" s="526"/>
      <c r="P114" s="95"/>
    </row>
    <row r="115" spans="2:16" x14ac:dyDescent="0.25">
      <c r="B115" s="120"/>
      <c r="C115" s="112"/>
      <c r="J115" s="95"/>
      <c r="K115" s="526"/>
      <c r="P115" s="95"/>
    </row>
    <row r="116" spans="2:16" x14ac:dyDescent="0.25">
      <c r="B116" s="120"/>
      <c r="C116" s="112"/>
      <c r="J116" s="95"/>
      <c r="K116" s="526"/>
      <c r="P116" s="95"/>
    </row>
    <row r="117" spans="2:16" x14ac:dyDescent="0.25">
      <c r="B117" s="120"/>
      <c r="C117" s="112"/>
      <c r="J117" s="95"/>
      <c r="K117" s="526"/>
      <c r="P117" s="95"/>
    </row>
    <row r="118" spans="2:16" x14ac:dyDescent="0.25">
      <c r="B118" s="120"/>
      <c r="C118" s="112"/>
      <c r="J118" s="95"/>
      <c r="K118" s="526"/>
      <c r="P118" s="95"/>
    </row>
    <row r="119" spans="2:16" x14ac:dyDescent="0.25">
      <c r="B119" s="120"/>
      <c r="C119" s="112"/>
      <c r="J119" s="95"/>
      <c r="K119" s="526"/>
      <c r="P119" s="95"/>
    </row>
    <row r="120" spans="2:16" x14ac:dyDescent="0.25">
      <c r="B120" s="120"/>
      <c r="C120" s="112"/>
      <c r="J120" s="95"/>
      <c r="K120" s="526"/>
      <c r="P120" s="95"/>
    </row>
    <row r="121" spans="2:16" x14ac:dyDescent="0.25">
      <c r="B121" s="120"/>
      <c r="C121" s="112"/>
      <c r="J121" s="95"/>
      <c r="K121" s="526"/>
      <c r="P121" s="95"/>
    </row>
    <row r="122" spans="2:16" x14ac:dyDescent="0.25">
      <c r="B122" s="120"/>
      <c r="C122" s="112"/>
      <c r="J122" s="95"/>
      <c r="K122" s="526"/>
      <c r="P122" s="95"/>
    </row>
    <row r="123" spans="2:16" x14ac:dyDescent="0.25">
      <c r="B123" s="120"/>
      <c r="C123" s="112"/>
      <c r="J123" s="95"/>
      <c r="K123" s="526"/>
      <c r="P123" s="95"/>
    </row>
    <row r="124" spans="2:16" x14ac:dyDescent="0.25">
      <c r="B124" s="120"/>
      <c r="C124" s="112"/>
      <c r="J124" s="95"/>
      <c r="K124" s="526"/>
      <c r="P124" s="95"/>
    </row>
    <row r="125" spans="2:16" x14ac:dyDescent="0.25">
      <c r="B125" s="120"/>
      <c r="C125" s="112"/>
      <c r="J125" s="95"/>
      <c r="K125" s="526"/>
      <c r="P125" s="95"/>
    </row>
    <row r="126" spans="2:16" x14ac:dyDescent="0.25">
      <c r="B126" s="120"/>
      <c r="C126" s="112"/>
      <c r="J126" s="95"/>
      <c r="K126" s="526"/>
      <c r="P126" s="95"/>
    </row>
    <row r="127" spans="2:16" x14ac:dyDescent="0.25">
      <c r="B127" s="120"/>
      <c r="C127" s="112"/>
      <c r="J127" s="95"/>
      <c r="K127" s="526"/>
      <c r="P127" s="95"/>
    </row>
    <row r="128" spans="2:16" x14ac:dyDescent="0.25">
      <c r="B128" s="120"/>
      <c r="C128" s="112"/>
      <c r="J128" s="95"/>
      <c r="K128" s="526"/>
      <c r="P128" s="95"/>
    </row>
    <row r="129" spans="2:16" x14ac:dyDescent="0.25">
      <c r="B129" s="120"/>
      <c r="C129" s="112"/>
      <c r="J129" s="95"/>
      <c r="K129" s="526"/>
      <c r="P129" s="95"/>
    </row>
    <row r="130" spans="2:16" x14ac:dyDescent="0.25">
      <c r="B130" s="120"/>
      <c r="C130" s="112"/>
      <c r="J130" s="95"/>
      <c r="K130" s="526"/>
      <c r="P130" s="95"/>
    </row>
    <row r="131" spans="2:16" x14ac:dyDescent="0.25">
      <c r="B131" s="120"/>
      <c r="C131" s="112"/>
      <c r="J131" s="95"/>
      <c r="K131" s="526"/>
      <c r="P131" s="95"/>
    </row>
    <row r="132" spans="2:16" x14ac:dyDescent="0.25">
      <c r="B132" s="120"/>
      <c r="C132" s="112"/>
      <c r="J132" s="95"/>
      <c r="K132" s="526"/>
      <c r="P132" s="95"/>
    </row>
    <row r="133" spans="2:16" x14ac:dyDescent="0.25">
      <c r="B133" s="120"/>
      <c r="C133" s="112"/>
      <c r="J133" s="95"/>
      <c r="K133" s="526"/>
      <c r="P133" s="95"/>
    </row>
    <row r="134" spans="2:16" x14ac:dyDescent="0.25">
      <c r="B134" s="120"/>
      <c r="C134" s="112"/>
      <c r="J134" s="95"/>
      <c r="K134" s="526"/>
      <c r="P134" s="95"/>
    </row>
    <row r="135" spans="2:16" x14ac:dyDescent="0.25">
      <c r="B135" s="120"/>
      <c r="C135" s="112"/>
      <c r="J135" s="95"/>
      <c r="K135" s="526"/>
      <c r="P135" s="95"/>
    </row>
    <row r="136" spans="2:16" x14ac:dyDescent="0.25">
      <c r="B136" s="120"/>
      <c r="C136" s="112"/>
      <c r="J136" s="95"/>
      <c r="K136" s="526"/>
      <c r="P136" s="95"/>
    </row>
    <row r="137" spans="2:16" x14ac:dyDescent="0.25">
      <c r="B137" s="120"/>
      <c r="C137" s="112"/>
      <c r="J137" s="95"/>
      <c r="K137" s="526"/>
      <c r="P137" s="95"/>
    </row>
    <row r="138" spans="2:16" x14ac:dyDescent="0.25">
      <c r="B138" s="120"/>
      <c r="C138" s="112"/>
      <c r="J138" s="95"/>
      <c r="K138" s="526"/>
      <c r="P138" s="95"/>
    </row>
    <row r="139" spans="2:16" x14ac:dyDescent="0.25">
      <c r="B139" s="120"/>
      <c r="C139" s="112"/>
      <c r="J139" s="95"/>
      <c r="K139" s="526"/>
      <c r="P139" s="95"/>
    </row>
    <row r="140" spans="2:16" x14ac:dyDescent="0.25">
      <c r="B140" s="120"/>
      <c r="C140" s="112"/>
      <c r="J140" s="95"/>
      <c r="K140" s="526"/>
      <c r="P140" s="95"/>
    </row>
    <row r="141" spans="2:16" x14ac:dyDescent="0.25">
      <c r="B141" s="120"/>
      <c r="C141" s="112"/>
      <c r="J141" s="95"/>
      <c r="K141" s="526"/>
      <c r="P141" s="95"/>
    </row>
    <row r="142" spans="2:16" x14ac:dyDescent="0.25">
      <c r="B142" s="120"/>
      <c r="C142" s="112"/>
      <c r="J142" s="95"/>
      <c r="K142" s="526"/>
      <c r="P142" s="95"/>
    </row>
    <row r="143" spans="2:16" x14ac:dyDescent="0.25">
      <c r="B143" s="120"/>
      <c r="C143" s="112"/>
      <c r="J143" s="95"/>
      <c r="K143" s="526"/>
      <c r="P143" s="95"/>
    </row>
    <row r="144" spans="2:16" x14ac:dyDescent="0.25">
      <c r="B144" s="120"/>
      <c r="C144" s="112"/>
      <c r="J144" s="95"/>
      <c r="K144" s="526"/>
      <c r="P144" s="95"/>
    </row>
    <row r="145" spans="2:16" x14ac:dyDescent="0.25">
      <c r="B145" s="120"/>
      <c r="C145" s="112"/>
      <c r="J145" s="95"/>
      <c r="K145" s="526"/>
      <c r="P145" s="95"/>
    </row>
    <row r="146" spans="2:16" x14ac:dyDescent="0.25">
      <c r="B146" s="120"/>
      <c r="C146" s="112"/>
      <c r="J146" s="95"/>
      <c r="K146" s="526"/>
      <c r="P146" s="95"/>
    </row>
    <row r="147" spans="2:16" x14ac:dyDescent="0.25">
      <c r="B147" s="120"/>
      <c r="C147" s="112"/>
      <c r="J147" s="95"/>
      <c r="K147" s="526"/>
      <c r="P147" s="95"/>
    </row>
    <row r="148" spans="2:16" x14ac:dyDescent="0.25">
      <c r="B148" s="120"/>
      <c r="C148" s="112"/>
      <c r="J148" s="95"/>
      <c r="K148" s="526"/>
      <c r="P148" s="95"/>
    </row>
    <row r="149" spans="2:16" x14ac:dyDescent="0.25">
      <c r="B149" s="120"/>
      <c r="C149" s="112"/>
      <c r="J149" s="95"/>
      <c r="K149" s="526"/>
      <c r="P149" s="95"/>
    </row>
    <row r="150" spans="2:16" x14ac:dyDescent="0.25">
      <c r="B150" s="120"/>
      <c r="C150" s="112"/>
      <c r="J150" s="95"/>
      <c r="K150" s="526"/>
      <c r="P150" s="95"/>
    </row>
    <row r="151" spans="2:16" x14ac:dyDescent="0.25">
      <c r="B151" s="120"/>
      <c r="C151" s="112"/>
      <c r="J151" s="95"/>
      <c r="K151" s="526"/>
      <c r="P151" s="95"/>
    </row>
    <row r="152" spans="2:16" x14ac:dyDescent="0.25">
      <c r="B152" s="120"/>
      <c r="C152" s="112"/>
      <c r="J152" s="95"/>
      <c r="K152" s="526"/>
      <c r="P152" s="95"/>
    </row>
    <row r="153" spans="2:16" x14ac:dyDescent="0.25">
      <c r="B153" s="120"/>
      <c r="C153" s="112"/>
      <c r="J153" s="95"/>
      <c r="K153" s="526"/>
      <c r="P153" s="95"/>
    </row>
    <row r="154" spans="2:16" x14ac:dyDescent="0.25">
      <c r="B154" s="120"/>
      <c r="C154" s="112"/>
      <c r="J154" s="95"/>
      <c r="K154" s="526"/>
      <c r="P154" s="95"/>
    </row>
    <row r="155" spans="2:16" x14ac:dyDescent="0.25">
      <c r="B155" s="120"/>
      <c r="C155" s="112"/>
      <c r="J155" s="95"/>
      <c r="K155" s="526"/>
      <c r="P155" s="95"/>
    </row>
    <row r="156" spans="2:16" x14ac:dyDescent="0.25">
      <c r="B156" s="120"/>
      <c r="C156" s="112"/>
      <c r="J156" s="95"/>
      <c r="K156" s="526"/>
      <c r="P156" s="95"/>
    </row>
    <row r="157" spans="2:16" x14ac:dyDescent="0.25">
      <c r="B157" s="120"/>
      <c r="C157" s="112"/>
      <c r="J157" s="95"/>
      <c r="K157" s="526"/>
      <c r="P157" s="95"/>
    </row>
    <row r="158" spans="2:16" x14ac:dyDescent="0.25">
      <c r="B158" s="120"/>
      <c r="C158" s="112"/>
      <c r="J158" s="95"/>
      <c r="K158" s="526"/>
      <c r="P158" s="95"/>
    </row>
    <row r="159" spans="2:16" x14ac:dyDescent="0.25">
      <c r="B159" s="120"/>
      <c r="C159" s="112"/>
      <c r="J159" s="95"/>
      <c r="K159" s="526"/>
      <c r="P159" s="95"/>
    </row>
    <row r="160" spans="2:16" x14ac:dyDescent="0.25">
      <c r="B160" s="120"/>
      <c r="C160" s="112"/>
      <c r="J160" s="95"/>
      <c r="K160" s="526"/>
      <c r="P160" s="95"/>
    </row>
    <row r="161" spans="2:16" x14ac:dyDescent="0.25">
      <c r="B161" s="120"/>
      <c r="C161" s="112"/>
      <c r="J161" s="95"/>
      <c r="K161" s="526"/>
      <c r="P161" s="95"/>
    </row>
    <row r="162" spans="2:16" x14ac:dyDescent="0.25">
      <c r="B162" s="120"/>
      <c r="C162" s="112"/>
      <c r="J162" s="95"/>
      <c r="K162" s="526"/>
      <c r="P162" s="95"/>
    </row>
    <row r="163" spans="2:16" x14ac:dyDescent="0.25">
      <c r="B163" s="120"/>
      <c r="C163" s="112"/>
      <c r="J163" s="95"/>
      <c r="K163" s="526"/>
      <c r="P163" s="95"/>
    </row>
    <row r="164" spans="2:16" x14ac:dyDescent="0.25">
      <c r="B164" s="120"/>
      <c r="C164" s="112"/>
      <c r="J164" s="95"/>
      <c r="K164" s="526"/>
      <c r="P164" s="95"/>
    </row>
    <row r="165" spans="2:16" x14ac:dyDescent="0.25">
      <c r="B165" s="120"/>
      <c r="C165" s="112"/>
      <c r="J165" s="95"/>
      <c r="K165" s="526"/>
      <c r="P165" s="95"/>
    </row>
    <row r="166" spans="2:16" x14ac:dyDescent="0.25">
      <c r="B166" s="120"/>
      <c r="C166" s="112"/>
      <c r="J166" s="95"/>
      <c r="K166" s="526"/>
      <c r="P166" s="95"/>
    </row>
    <row r="167" spans="2:16" x14ac:dyDescent="0.25">
      <c r="B167" s="120"/>
      <c r="C167" s="112"/>
      <c r="J167" s="95"/>
      <c r="K167" s="526"/>
      <c r="P167" s="95"/>
    </row>
    <row r="168" spans="2:16" x14ac:dyDescent="0.25">
      <c r="B168" s="120"/>
      <c r="C168" s="112"/>
      <c r="J168" s="95"/>
      <c r="K168" s="526"/>
      <c r="P168" s="95"/>
    </row>
    <row r="169" spans="2:16" x14ac:dyDescent="0.25">
      <c r="B169" s="120"/>
      <c r="C169" s="112"/>
      <c r="J169" s="95"/>
      <c r="K169" s="526"/>
      <c r="P169" s="95"/>
    </row>
    <row r="170" spans="2:16" x14ac:dyDescent="0.25">
      <c r="B170" s="120"/>
      <c r="C170" s="112"/>
      <c r="J170" s="95"/>
      <c r="K170" s="526"/>
      <c r="P170" s="95"/>
    </row>
    <row r="171" spans="2:16" x14ac:dyDescent="0.25">
      <c r="B171" s="120"/>
      <c r="C171" s="112"/>
      <c r="J171" s="95"/>
      <c r="K171" s="526"/>
      <c r="P171" s="95"/>
    </row>
    <row r="172" spans="2:16" x14ac:dyDescent="0.25">
      <c r="B172" s="120"/>
      <c r="C172" s="112"/>
      <c r="J172" s="95"/>
      <c r="K172" s="526"/>
      <c r="P172" s="95"/>
    </row>
    <row r="173" spans="2:16" x14ac:dyDescent="0.25">
      <c r="B173" s="120"/>
      <c r="C173" s="112"/>
      <c r="J173" s="95"/>
      <c r="K173" s="526"/>
      <c r="P173" s="95"/>
    </row>
    <row r="174" spans="2:16" x14ac:dyDescent="0.25">
      <c r="B174" s="120"/>
      <c r="C174" s="112"/>
      <c r="J174" s="95"/>
      <c r="K174" s="526"/>
      <c r="P174" s="95"/>
    </row>
    <row r="175" spans="2:16" x14ac:dyDescent="0.25">
      <c r="B175" s="120"/>
      <c r="C175" s="112"/>
      <c r="J175" s="95"/>
      <c r="K175" s="526"/>
      <c r="P175" s="95"/>
    </row>
    <row r="176" spans="2:16" x14ac:dyDescent="0.25">
      <c r="B176" s="120"/>
      <c r="C176" s="112"/>
      <c r="J176" s="95"/>
      <c r="K176" s="526"/>
      <c r="P176" s="95"/>
    </row>
    <row r="177" spans="2:16" x14ac:dyDescent="0.25">
      <c r="B177" s="120"/>
      <c r="C177" s="112"/>
      <c r="J177" s="95"/>
      <c r="K177" s="526"/>
      <c r="P177" s="95"/>
    </row>
    <row r="178" spans="2:16" x14ac:dyDescent="0.25">
      <c r="B178" s="120"/>
      <c r="C178" s="112"/>
      <c r="J178" s="95"/>
      <c r="K178" s="526"/>
      <c r="P178" s="95"/>
    </row>
    <row r="179" spans="2:16" x14ac:dyDescent="0.25">
      <c r="B179" s="120"/>
      <c r="C179" s="112"/>
      <c r="J179" s="95"/>
      <c r="K179" s="526"/>
      <c r="P179" s="95"/>
    </row>
    <row r="180" spans="2:16" x14ac:dyDescent="0.25">
      <c r="B180" s="120"/>
      <c r="C180" s="112"/>
      <c r="J180" s="95"/>
      <c r="K180" s="526"/>
      <c r="P180" s="95"/>
    </row>
    <row r="181" spans="2:16" x14ac:dyDescent="0.25">
      <c r="B181" s="120"/>
      <c r="C181" s="112"/>
      <c r="J181" s="95"/>
      <c r="K181" s="526"/>
      <c r="P181" s="95"/>
    </row>
    <row r="182" spans="2:16" x14ac:dyDescent="0.25">
      <c r="B182" s="120"/>
      <c r="C182" s="112"/>
      <c r="J182" s="95"/>
      <c r="K182" s="526"/>
      <c r="P182" s="95"/>
    </row>
    <row r="183" spans="2:16" x14ac:dyDescent="0.25">
      <c r="B183" s="120"/>
      <c r="C183" s="112"/>
      <c r="J183" s="95"/>
      <c r="K183" s="526"/>
      <c r="P183" s="95"/>
    </row>
    <row r="184" spans="2:16" x14ac:dyDescent="0.25">
      <c r="B184" s="120"/>
      <c r="C184" s="112"/>
      <c r="J184" s="95"/>
      <c r="K184" s="526"/>
      <c r="P184" s="95"/>
    </row>
    <row r="185" spans="2:16" x14ac:dyDescent="0.25">
      <c r="B185" s="120"/>
      <c r="C185" s="112"/>
      <c r="J185" s="95"/>
      <c r="K185" s="526"/>
      <c r="P185" s="95"/>
    </row>
    <row r="186" spans="2:16" x14ac:dyDescent="0.25">
      <c r="B186" s="120"/>
      <c r="C186" s="112"/>
      <c r="J186" s="95"/>
      <c r="K186" s="526"/>
      <c r="P186" s="95"/>
    </row>
    <row r="187" spans="2:16" x14ac:dyDescent="0.25">
      <c r="B187" s="120"/>
      <c r="C187" s="112"/>
      <c r="J187" s="95"/>
      <c r="K187" s="526"/>
      <c r="P187" s="95"/>
    </row>
    <row r="188" spans="2:16" x14ac:dyDescent="0.25">
      <c r="B188" s="120"/>
      <c r="C188" s="112"/>
      <c r="J188" s="95"/>
      <c r="K188" s="526"/>
      <c r="P188" s="95"/>
    </row>
    <row r="189" spans="2:16" x14ac:dyDescent="0.25">
      <c r="B189" s="120"/>
      <c r="C189" s="112"/>
      <c r="J189" s="95"/>
      <c r="K189" s="526"/>
      <c r="P189" s="95"/>
    </row>
    <row r="190" spans="2:16" x14ac:dyDescent="0.25">
      <c r="B190" s="120"/>
      <c r="C190" s="112"/>
      <c r="J190" s="95"/>
      <c r="K190" s="526"/>
      <c r="P190" s="95"/>
    </row>
    <row r="191" spans="2:16" x14ac:dyDescent="0.25">
      <c r="B191" s="120"/>
      <c r="C191" s="112"/>
      <c r="J191" s="95"/>
      <c r="K191" s="526"/>
      <c r="P191" s="95"/>
    </row>
    <row r="192" spans="2:16" x14ac:dyDescent="0.25">
      <c r="B192" s="120"/>
      <c r="C192" s="112"/>
      <c r="J192" s="95"/>
      <c r="K192" s="526"/>
      <c r="P192" s="95"/>
    </row>
    <row r="193" spans="2:16" x14ac:dyDescent="0.25">
      <c r="B193" s="120"/>
      <c r="C193" s="112"/>
      <c r="J193" s="95"/>
      <c r="K193" s="526"/>
      <c r="P193" s="95"/>
    </row>
    <row r="194" spans="2:16" x14ac:dyDescent="0.25">
      <c r="B194" s="120"/>
      <c r="C194" s="112"/>
      <c r="J194" s="95"/>
      <c r="K194" s="526"/>
      <c r="P194" s="95"/>
    </row>
    <row r="195" spans="2:16" x14ac:dyDescent="0.25">
      <c r="B195" s="120"/>
      <c r="C195" s="112"/>
      <c r="J195" s="95"/>
      <c r="K195" s="526"/>
      <c r="P195" s="95"/>
    </row>
    <row r="196" spans="2:16" x14ac:dyDescent="0.25">
      <c r="B196" s="120"/>
      <c r="C196" s="112"/>
      <c r="J196" s="95"/>
      <c r="K196" s="526"/>
      <c r="P196" s="95"/>
    </row>
    <row r="197" spans="2:16" x14ac:dyDescent="0.25">
      <c r="B197" s="120"/>
      <c r="C197" s="112"/>
      <c r="J197" s="95"/>
      <c r="K197" s="526"/>
      <c r="P197" s="95"/>
    </row>
    <row r="198" spans="2:16" x14ac:dyDescent="0.25">
      <c r="B198" s="120"/>
      <c r="C198" s="112"/>
      <c r="J198" s="95"/>
      <c r="K198" s="526"/>
      <c r="P198" s="95"/>
    </row>
    <row r="199" spans="2:16" x14ac:dyDescent="0.25">
      <c r="B199" s="120"/>
      <c r="C199" s="112"/>
      <c r="J199" s="95"/>
      <c r="K199" s="526"/>
      <c r="P199" s="95"/>
    </row>
    <row r="200" spans="2:16" x14ac:dyDescent="0.25">
      <c r="B200" s="120"/>
      <c r="C200" s="112"/>
      <c r="J200" s="95"/>
      <c r="K200" s="526"/>
      <c r="P200" s="95"/>
    </row>
    <row r="201" spans="2:16" x14ac:dyDescent="0.25">
      <c r="B201" s="120"/>
      <c r="C201" s="112"/>
      <c r="J201" s="95"/>
      <c r="K201" s="526"/>
      <c r="P201" s="95"/>
    </row>
    <row r="202" spans="2:16" x14ac:dyDescent="0.25">
      <c r="B202" s="120"/>
      <c r="C202" s="112"/>
      <c r="J202" s="95"/>
      <c r="K202" s="526"/>
      <c r="P202" s="95"/>
    </row>
    <row r="203" spans="2:16" x14ac:dyDescent="0.25">
      <c r="B203" s="120"/>
      <c r="C203" s="112"/>
      <c r="J203" s="95"/>
      <c r="K203" s="526"/>
      <c r="P203" s="95"/>
    </row>
    <row r="204" spans="2:16" x14ac:dyDescent="0.25">
      <c r="B204" s="120"/>
      <c r="C204" s="112"/>
      <c r="J204" s="95"/>
      <c r="K204" s="526"/>
      <c r="P204" s="95"/>
    </row>
    <row r="205" spans="2:16" x14ac:dyDescent="0.25">
      <c r="B205" s="120"/>
      <c r="C205" s="112"/>
      <c r="J205" s="95"/>
      <c r="K205" s="526"/>
      <c r="P205" s="95"/>
    </row>
    <row r="206" spans="2:16" x14ac:dyDescent="0.25">
      <c r="B206" s="120"/>
      <c r="C206" s="112"/>
      <c r="J206" s="95"/>
      <c r="K206" s="526"/>
      <c r="P206" s="95"/>
    </row>
    <row r="207" spans="2:16" x14ac:dyDescent="0.25">
      <c r="B207" s="120"/>
      <c r="C207" s="112"/>
      <c r="J207" s="95"/>
      <c r="K207" s="526"/>
      <c r="P207" s="95"/>
    </row>
    <row r="208" spans="2:16" x14ac:dyDescent="0.25">
      <c r="B208" s="120"/>
      <c r="C208" s="112"/>
      <c r="J208" s="95"/>
      <c r="K208" s="526"/>
      <c r="P208" s="95"/>
    </row>
    <row r="209" spans="2:16" x14ac:dyDescent="0.25">
      <c r="B209" s="120"/>
      <c r="C209" s="112"/>
      <c r="J209" s="95"/>
      <c r="K209" s="526"/>
      <c r="P209" s="95"/>
    </row>
    <row r="210" spans="2:16" x14ac:dyDescent="0.25">
      <c r="B210" s="120"/>
      <c r="C210" s="112"/>
      <c r="J210" s="95"/>
      <c r="K210" s="526"/>
      <c r="P210" s="95"/>
    </row>
    <row r="211" spans="2:16" x14ac:dyDescent="0.25">
      <c r="B211" s="120"/>
      <c r="C211" s="112"/>
      <c r="J211" s="95"/>
      <c r="K211" s="526"/>
      <c r="P211" s="95"/>
    </row>
    <row r="212" spans="2:16" x14ac:dyDescent="0.25">
      <c r="B212" s="120"/>
      <c r="C212" s="112"/>
      <c r="J212" s="95"/>
      <c r="K212" s="526"/>
      <c r="P212" s="95"/>
    </row>
    <row r="213" spans="2:16" x14ac:dyDescent="0.25">
      <c r="B213" s="120"/>
      <c r="C213" s="112"/>
      <c r="J213" s="95"/>
      <c r="K213" s="526"/>
      <c r="P213" s="95"/>
    </row>
    <row r="214" spans="2:16" x14ac:dyDescent="0.25">
      <c r="B214" s="120"/>
      <c r="C214" s="112"/>
      <c r="J214" s="95"/>
      <c r="K214" s="526"/>
      <c r="P214" s="95"/>
    </row>
    <row r="215" spans="2:16" x14ac:dyDescent="0.25">
      <c r="B215" s="120"/>
      <c r="C215" s="112"/>
      <c r="J215" s="95"/>
      <c r="K215" s="526"/>
      <c r="P215" s="95"/>
    </row>
    <row r="216" spans="2:16" x14ac:dyDescent="0.25">
      <c r="B216" s="120"/>
      <c r="C216" s="112"/>
      <c r="J216" s="95"/>
      <c r="K216" s="526"/>
      <c r="P216" s="95"/>
    </row>
    <row r="217" spans="2:16" x14ac:dyDescent="0.25">
      <c r="B217" s="120"/>
      <c r="C217" s="112"/>
      <c r="J217" s="95"/>
      <c r="K217" s="526"/>
      <c r="P217" s="95"/>
    </row>
    <row r="218" spans="2:16" x14ac:dyDescent="0.25">
      <c r="B218" s="120"/>
      <c r="C218" s="112"/>
      <c r="J218" s="95"/>
      <c r="K218" s="526"/>
      <c r="P218" s="95"/>
    </row>
    <row r="219" spans="2:16" x14ac:dyDescent="0.25">
      <c r="B219" s="120"/>
      <c r="C219" s="112"/>
      <c r="J219" s="95"/>
      <c r="K219" s="526"/>
      <c r="P219" s="95"/>
    </row>
    <row r="220" spans="2:16" x14ac:dyDescent="0.25">
      <c r="B220" s="120"/>
      <c r="C220" s="112"/>
      <c r="J220" s="95"/>
      <c r="K220" s="526"/>
      <c r="P220" s="95"/>
    </row>
    <row r="221" spans="2:16" x14ac:dyDescent="0.25">
      <c r="B221" s="120"/>
      <c r="C221" s="112"/>
      <c r="J221" s="95"/>
      <c r="K221" s="526"/>
      <c r="P221" s="95"/>
    </row>
    <row r="222" spans="2:16" x14ac:dyDescent="0.25">
      <c r="B222" s="120"/>
      <c r="C222" s="112"/>
      <c r="J222" s="95"/>
      <c r="K222" s="526"/>
      <c r="P222" s="95"/>
    </row>
    <row r="223" spans="2:16" x14ac:dyDescent="0.25">
      <c r="B223" s="120"/>
      <c r="C223" s="112"/>
      <c r="J223" s="95"/>
      <c r="K223" s="526"/>
      <c r="P223" s="95"/>
    </row>
    <row r="224" spans="2:16" x14ac:dyDescent="0.25">
      <c r="B224" s="120"/>
      <c r="C224" s="112"/>
      <c r="J224" s="95"/>
      <c r="K224" s="526"/>
      <c r="P224" s="95"/>
    </row>
    <row r="225" spans="2:16" x14ac:dyDescent="0.25">
      <c r="B225" s="120"/>
      <c r="C225" s="112"/>
      <c r="J225" s="95"/>
      <c r="K225" s="526"/>
      <c r="P225" s="95"/>
    </row>
    <row r="226" spans="2:16" x14ac:dyDescent="0.25">
      <c r="B226" s="120"/>
      <c r="C226" s="112"/>
      <c r="J226" s="95"/>
      <c r="K226" s="526"/>
      <c r="P226" s="95"/>
    </row>
    <row r="227" spans="2:16" x14ac:dyDescent="0.25">
      <c r="B227" s="120"/>
      <c r="C227" s="112"/>
      <c r="J227" s="95"/>
      <c r="K227" s="526"/>
      <c r="P227" s="95"/>
    </row>
    <row r="228" spans="2:16" x14ac:dyDescent="0.25">
      <c r="B228" s="120"/>
      <c r="C228" s="112"/>
      <c r="J228" s="95"/>
      <c r="K228" s="526"/>
      <c r="P228" s="95"/>
    </row>
    <row r="229" spans="2:16" x14ac:dyDescent="0.25">
      <c r="B229" s="120"/>
      <c r="C229" s="112"/>
      <c r="J229" s="95"/>
      <c r="K229" s="526"/>
      <c r="P229" s="95"/>
    </row>
    <row r="230" spans="2:16" x14ac:dyDescent="0.25">
      <c r="B230" s="120"/>
      <c r="C230" s="112"/>
      <c r="J230" s="95"/>
      <c r="K230" s="526"/>
      <c r="P230" s="95"/>
    </row>
    <row r="231" spans="2:16" x14ac:dyDescent="0.25">
      <c r="B231" s="120"/>
      <c r="C231" s="112"/>
      <c r="J231" s="95"/>
      <c r="K231" s="526"/>
      <c r="P231" s="95"/>
    </row>
    <row r="232" spans="2:16" x14ac:dyDescent="0.25">
      <c r="B232" s="120"/>
      <c r="C232" s="112"/>
      <c r="J232" s="95"/>
      <c r="K232" s="526"/>
      <c r="P232" s="95"/>
    </row>
    <row r="233" spans="2:16" x14ac:dyDescent="0.25">
      <c r="B233" s="120"/>
      <c r="C233" s="112"/>
      <c r="J233" s="95"/>
      <c r="K233" s="526"/>
      <c r="P233" s="95"/>
    </row>
    <row r="234" spans="2:16" x14ac:dyDescent="0.25">
      <c r="B234" s="120"/>
      <c r="C234" s="112"/>
      <c r="J234" s="95"/>
      <c r="K234" s="526"/>
      <c r="P234" s="95"/>
    </row>
    <row r="235" spans="2:16" x14ac:dyDescent="0.25">
      <c r="B235" s="120"/>
      <c r="C235" s="112"/>
      <c r="J235" s="95"/>
      <c r="K235" s="526"/>
      <c r="P235" s="95"/>
    </row>
    <row r="236" spans="2:16" x14ac:dyDescent="0.25">
      <c r="B236" s="120"/>
      <c r="C236" s="112"/>
      <c r="J236" s="95"/>
      <c r="K236" s="526"/>
      <c r="P236" s="95"/>
    </row>
    <row r="237" spans="2:16" x14ac:dyDescent="0.25">
      <c r="B237" s="120"/>
      <c r="C237" s="112"/>
      <c r="J237" s="95"/>
      <c r="K237" s="526"/>
      <c r="P237" s="95"/>
    </row>
    <row r="238" spans="2:16" x14ac:dyDescent="0.25">
      <c r="B238" s="120"/>
      <c r="C238" s="112"/>
      <c r="J238" s="95"/>
      <c r="K238" s="526"/>
      <c r="P238" s="95"/>
    </row>
    <row r="239" spans="2:16" x14ac:dyDescent="0.25">
      <c r="B239" s="120"/>
      <c r="C239" s="112"/>
      <c r="J239" s="95"/>
      <c r="K239" s="526"/>
      <c r="P239" s="95"/>
    </row>
    <row r="240" spans="2:16" x14ac:dyDescent="0.25">
      <c r="B240" s="120"/>
      <c r="C240" s="112"/>
      <c r="J240" s="95"/>
      <c r="K240" s="526"/>
      <c r="P240" s="95"/>
    </row>
    <row r="241" spans="2:16" x14ac:dyDescent="0.25">
      <c r="B241" s="120"/>
      <c r="C241" s="112"/>
      <c r="J241" s="95"/>
      <c r="K241" s="526"/>
      <c r="P241" s="95"/>
    </row>
    <row r="242" spans="2:16" x14ac:dyDescent="0.25">
      <c r="B242" s="120"/>
      <c r="C242" s="112"/>
      <c r="J242" s="95"/>
      <c r="K242" s="526"/>
      <c r="P242" s="95"/>
    </row>
    <row r="243" spans="2:16" x14ac:dyDescent="0.25">
      <c r="B243" s="120"/>
      <c r="C243" s="112"/>
      <c r="J243" s="95"/>
      <c r="K243" s="526"/>
      <c r="P243" s="95"/>
    </row>
    <row r="244" spans="2:16" x14ac:dyDescent="0.25">
      <c r="B244" s="120"/>
      <c r="C244" s="112"/>
      <c r="J244" s="95"/>
      <c r="K244" s="526"/>
      <c r="P244" s="95"/>
    </row>
    <row r="245" spans="2:16" x14ac:dyDescent="0.25">
      <c r="B245" s="120"/>
      <c r="C245" s="112"/>
      <c r="J245" s="95"/>
      <c r="K245" s="526"/>
      <c r="P245" s="95"/>
    </row>
    <row r="246" spans="2:16" x14ac:dyDescent="0.25">
      <c r="B246" s="120"/>
      <c r="C246" s="112"/>
      <c r="J246" s="95"/>
      <c r="K246" s="526"/>
      <c r="P246" s="95"/>
    </row>
    <row r="247" spans="2:16" x14ac:dyDescent="0.25">
      <c r="B247" s="120"/>
      <c r="C247" s="112"/>
      <c r="J247" s="95"/>
      <c r="K247" s="526"/>
      <c r="P247" s="95"/>
    </row>
    <row r="248" spans="2:16" x14ac:dyDescent="0.25">
      <c r="B248" s="120"/>
      <c r="C248" s="112"/>
      <c r="J248" s="95"/>
      <c r="K248" s="526"/>
      <c r="P248" s="95"/>
    </row>
    <row r="249" spans="2:16" x14ac:dyDescent="0.25">
      <c r="B249" s="120"/>
      <c r="C249" s="112"/>
      <c r="J249" s="95"/>
      <c r="K249" s="526"/>
      <c r="P249" s="95"/>
    </row>
    <row r="250" spans="2:16" x14ac:dyDescent="0.25">
      <c r="B250" s="120"/>
      <c r="C250" s="112"/>
      <c r="J250" s="95"/>
      <c r="K250" s="526"/>
      <c r="P250" s="95"/>
    </row>
    <row r="251" spans="2:16" x14ac:dyDescent="0.25">
      <c r="B251" s="120"/>
      <c r="C251" s="112"/>
      <c r="J251" s="95"/>
      <c r="K251" s="526"/>
      <c r="P251" s="95"/>
    </row>
    <row r="252" spans="2:16" x14ac:dyDescent="0.25">
      <c r="B252" s="120"/>
      <c r="C252" s="112"/>
      <c r="J252" s="95"/>
      <c r="K252" s="526"/>
      <c r="P252" s="95"/>
    </row>
    <row r="253" spans="2:16" x14ac:dyDescent="0.25">
      <c r="B253" s="120"/>
      <c r="C253" s="112"/>
      <c r="J253" s="95"/>
      <c r="K253" s="526"/>
      <c r="P253" s="95"/>
    </row>
    <row r="254" spans="2:16" x14ac:dyDescent="0.25">
      <c r="B254" s="120"/>
      <c r="C254" s="112"/>
      <c r="J254" s="95"/>
      <c r="K254" s="526"/>
      <c r="P254" s="95"/>
    </row>
    <row r="255" spans="2:16" x14ac:dyDescent="0.25">
      <c r="B255" s="120"/>
      <c r="C255" s="112"/>
      <c r="J255" s="95"/>
      <c r="K255" s="526"/>
      <c r="P255" s="95"/>
    </row>
    <row r="256" spans="2:16" x14ac:dyDescent="0.25">
      <c r="B256" s="120"/>
      <c r="C256" s="112"/>
      <c r="J256" s="95"/>
      <c r="K256" s="526"/>
      <c r="P256" s="95"/>
    </row>
    <row r="257" spans="2:16" x14ac:dyDescent="0.25">
      <c r="B257" s="120"/>
      <c r="C257" s="112"/>
      <c r="J257" s="95"/>
      <c r="K257" s="526"/>
      <c r="P257" s="95"/>
    </row>
    <row r="258" spans="2:16" x14ac:dyDescent="0.25">
      <c r="B258" s="120"/>
      <c r="C258" s="112"/>
      <c r="J258" s="95"/>
      <c r="K258" s="526"/>
      <c r="P258" s="95"/>
    </row>
    <row r="259" spans="2:16" x14ac:dyDescent="0.25">
      <c r="B259" s="120"/>
      <c r="C259" s="112"/>
      <c r="J259" s="95"/>
      <c r="K259" s="526"/>
      <c r="P259" s="95"/>
    </row>
    <row r="260" spans="2:16" x14ac:dyDescent="0.25">
      <c r="B260" s="120"/>
      <c r="C260" s="112"/>
      <c r="J260" s="95"/>
      <c r="K260" s="526"/>
      <c r="P260" s="95"/>
    </row>
    <row r="261" spans="2:16" x14ac:dyDescent="0.25">
      <c r="B261" s="120"/>
      <c r="C261" s="112"/>
      <c r="J261" s="95"/>
      <c r="K261" s="526"/>
      <c r="P261" s="95"/>
    </row>
    <row r="262" spans="2:16" x14ac:dyDescent="0.25">
      <c r="B262" s="120"/>
      <c r="C262" s="112"/>
      <c r="J262" s="95"/>
      <c r="K262" s="526"/>
      <c r="P262" s="95"/>
    </row>
    <row r="263" spans="2:16" x14ac:dyDescent="0.25">
      <c r="B263" s="120"/>
      <c r="C263" s="112"/>
      <c r="J263" s="95"/>
      <c r="K263" s="526"/>
      <c r="P263" s="95"/>
    </row>
    <row r="264" spans="2:16" x14ac:dyDescent="0.25">
      <c r="B264" s="120"/>
      <c r="C264" s="112"/>
      <c r="J264" s="95"/>
      <c r="K264" s="526"/>
      <c r="P264" s="95"/>
    </row>
    <row r="265" spans="2:16" x14ac:dyDescent="0.25">
      <c r="B265" s="120"/>
      <c r="C265" s="112"/>
      <c r="J265" s="95"/>
      <c r="K265" s="526"/>
      <c r="P265" s="95"/>
    </row>
    <row r="266" spans="2:16" x14ac:dyDescent="0.25">
      <c r="B266" s="120"/>
      <c r="C266" s="112"/>
      <c r="J266" s="95"/>
      <c r="K266" s="526"/>
      <c r="P266" s="95"/>
    </row>
    <row r="267" spans="2:16" x14ac:dyDescent="0.25">
      <c r="B267" s="120"/>
      <c r="C267" s="112"/>
      <c r="J267" s="95"/>
      <c r="K267" s="526"/>
      <c r="P267" s="95"/>
    </row>
    <row r="268" spans="2:16" x14ac:dyDescent="0.25">
      <c r="B268" s="120"/>
      <c r="C268" s="112"/>
      <c r="J268" s="95"/>
      <c r="K268" s="526"/>
      <c r="P268" s="95"/>
    </row>
    <row r="269" spans="2:16" x14ac:dyDescent="0.25">
      <c r="B269" s="120"/>
      <c r="C269" s="112"/>
      <c r="J269" s="95"/>
      <c r="K269" s="526"/>
      <c r="P269" s="95"/>
    </row>
    <row r="270" spans="2:16" x14ac:dyDescent="0.25">
      <c r="B270" s="120"/>
      <c r="C270" s="112"/>
      <c r="J270" s="95"/>
      <c r="K270" s="526"/>
      <c r="P270" s="95"/>
    </row>
    <row r="271" spans="2:16" x14ac:dyDescent="0.25">
      <c r="B271" s="120"/>
      <c r="C271" s="112"/>
      <c r="J271" s="95"/>
      <c r="K271" s="526"/>
      <c r="P271" s="95"/>
    </row>
    <row r="272" spans="2:16" x14ac:dyDescent="0.25">
      <c r="B272" s="120"/>
      <c r="C272" s="112"/>
      <c r="J272" s="95"/>
      <c r="K272" s="526"/>
      <c r="P272" s="95"/>
    </row>
    <row r="273" spans="2:16" x14ac:dyDescent="0.25">
      <c r="B273" s="120"/>
      <c r="C273" s="112"/>
      <c r="J273" s="95"/>
      <c r="K273" s="526"/>
      <c r="P273" s="95"/>
    </row>
    <row r="274" spans="2:16" x14ac:dyDescent="0.25">
      <c r="B274" s="120"/>
      <c r="C274" s="112"/>
      <c r="J274" s="95"/>
      <c r="K274" s="526"/>
      <c r="P274" s="95"/>
    </row>
    <row r="275" spans="2:16" x14ac:dyDescent="0.25">
      <c r="B275" s="120"/>
      <c r="C275" s="112"/>
      <c r="J275" s="95"/>
      <c r="K275" s="526"/>
      <c r="P275" s="95"/>
    </row>
    <row r="276" spans="2:16" x14ac:dyDescent="0.25">
      <c r="B276" s="120"/>
      <c r="C276" s="112"/>
      <c r="J276" s="95"/>
      <c r="K276" s="526"/>
      <c r="P276" s="95"/>
    </row>
    <row r="277" spans="2:16" x14ac:dyDescent="0.25">
      <c r="B277" s="120"/>
      <c r="C277" s="112"/>
      <c r="J277" s="95"/>
      <c r="K277" s="526"/>
      <c r="P277" s="95"/>
    </row>
    <row r="278" spans="2:16" x14ac:dyDescent="0.25">
      <c r="B278" s="120"/>
      <c r="C278" s="112"/>
      <c r="J278" s="95"/>
      <c r="K278" s="526"/>
      <c r="P278" s="95"/>
    </row>
    <row r="279" spans="2:16" x14ac:dyDescent="0.25">
      <c r="B279" s="120"/>
      <c r="C279" s="112"/>
      <c r="J279" s="95"/>
      <c r="K279" s="526"/>
      <c r="P279" s="95"/>
    </row>
    <row r="280" spans="2:16" x14ac:dyDescent="0.25">
      <c r="B280" s="120"/>
      <c r="C280" s="112"/>
      <c r="J280" s="95"/>
      <c r="K280" s="526"/>
      <c r="P280" s="95"/>
    </row>
    <row r="281" spans="2:16" x14ac:dyDescent="0.25">
      <c r="B281" s="120"/>
      <c r="C281" s="112"/>
      <c r="J281" s="95"/>
      <c r="K281" s="526"/>
      <c r="P281" s="95"/>
    </row>
    <row r="282" spans="2:16" x14ac:dyDescent="0.25">
      <c r="B282" s="120"/>
      <c r="C282" s="112"/>
      <c r="J282" s="95"/>
      <c r="K282" s="526"/>
      <c r="P282" s="95"/>
    </row>
    <row r="283" spans="2:16" x14ac:dyDescent="0.25">
      <c r="B283" s="120"/>
      <c r="C283" s="112"/>
      <c r="J283" s="95"/>
      <c r="K283" s="526"/>
      <c r="P283" s="95"/>
    </row>
    <row r="284" spans="2:16" x14ac:dyDescent="0.25">
      <c r="B284" s="120"/>
      <c r="C284" s="112"/>
      <c r="J284" s="95"/>
      <c r="K284" s="526"/>
      <c r="P284" s="95"/>
    </row>
    <row r="285" spans="2:16" x14ac:dyDescent="0.25">
      <c r="B285" s="120"/>
      <c r="C285" s="112"/>
      <c r="J285" s="95"/>
      <c r="K285" s="526"/>
      <c r="P285" s="95"/>
    </row>
    <row r="286" spans="2:16" x14ac:dyDescent="0.25">
      <c r="B286" s="120"/>
      <c r="C286" s="112"/>
      <c r="J286" s="95"/>
      <c r="K286" s="526"/>
      <c r="P286" s="95"/>
    </row>
    <row r="287" spans="2:16" x14ac:dyDescent="0.25">
      <c r="B287" s="120"/>
      <c r="C287" s="112"/>
      <c r="J287" s="95"/>
      <c r="K287" s="526"/>
      <c r="P287" s="95"/>
    </row>
    <row r="288" spans="2:16" x14ac:dyDescent="0.25">
      <c r="B288" s="120"/>
      <c r="C288" s="112"/>
      <c r="J288" s="95"/>
      <c r="K288" s="526"/>
      <c r="P288" s="95"/>
    </row>
    <row r="289" spans="2:16" x14ac:dyDescent="0.25">
      <c r="B289" s="120"/>
      <c r="C289" s="112"/>
      <c r="J289" s="95"/>
      <c r="K289" s="526"/>
      <c r="P289" s="95"/>
    </row>
    <row r="290" spans="2:16" x14ac:dyDescent="0.25">
      <c r="B290" s="120"/>
      <c r="C290" s="112"/>
      <c r="J290" s="95"/>
      <c r="K290" s="526"/>
      <c r="P290" s="95"/>
    </row>
    <row r="291" spans="2:16" x14ac:dyDescent="0.25">
      <c r="B291" s="120"/>
      <c r="C291" s="112"/>
      <c r="J291" s="95"/>
      <c r="K291" s="526"/>
      <c r="P291" s="95"/>
    </row>
    <row r="292" spans="2:16" x14ac:dyDescent="0.25">
      <c r="B292" s="120"/>
      <c r="C292" s="112"/>
      <c r="J292" s="95"/>
      <c r="K292" s="526"/>
      <c r="P292" s="95"/>
    </row>
    <row r="293" spans="2:16" x14ac:dyDescent="0.25">
      <c r="B293" s="120"/>
      <c r="C293" s="112"/>
      <c r="J293" s="95"/>
      <c r="K293" s="526"/>
      <c r="P293" s="95"/>
    </row>
    <row r="294" spans="2:16" x14ac:dyDescent="0.25">
      <c r="B294" s="120"/>
      <c r="C294" s="112"/>
      <c r="J294" s="95"/>
      <c r="K294" s="526"/>
      <c r="P294" s="95"/>
    </row>
    <row r="295" spans="2:16" x14ac:dyDescent="0.25">
      <c r="B295" s="120"/>
      <c r="C295" s="112"/>
      <c r="J295" s="95"/>
      <c r="K295" s="526"/>
      <c r="P295" s="95"/>
    </row>
    <row r="296" spans="2:16" x14ac:dyDescent="0.25">
      <c r="B296" s="120"/>
      <c r="C296" s="112"/>
      <c r="J296" s="95"/>
      <c r="K296" s="526"/>
      <c r="P296" s="95"/>
    </row>
    <row r="297" spans="2:16" x14ac:dyDescent="0.25">
      <c r="B297" s="120"/>
      <c r="C297" s="112"/>
      <c r="J297" s="95"/>
      <c r="K297" s="526"/>
      <c r="P297" s="95"/>
    </row>
    <row r="298" spans="2:16" x14ac:dyDescent="0.25">
      <c r="B298" s="120"/>
      <c r="C298" s="112"/>
      <c r="J298" s="95"/>
      <c r="K298" s="526"/>
      <c r="P298" s="95"/>
    </row>
    <row r="299" spans="2:16" x14ac:dyDescent="0.25">
      <c r="B299" s="120"/>
      <c r="C299" s="112"/>
      <c r="J299" s="95"/>
      <c r="K299" s="526"/>
      <c r="P299" s="95"/>
    </row>
    <row r="300" spans="2:16" x14ac:dyDescent="0.25">
      <c r="B300" s="120"/>
      <c r="C300" s="112"/>
      <c r="J300" s="95"/>
      <c r="K300" s="526"/>
      <c r="P300" s="95"/>
    </row>
    <row r="301" spans="2:16" x14ac:dyDescent="0.25">
      <c r="B301" s="120"/>
      <c r="C301" s="112"/>
      <c r="J301" s="95"/>
      <c r="K301" s="526"/>
      <c r="P301" s="95"/>
    </row>
    <row r="302" spans="2:16" x14ac:dyDescent="0.25">
      <c r="B302" s="120"/>
      <c r="C302" s="112"/>
      <c r="J302" s="95"/>
      <c r="K302" s="526"/>
      <c r="P302" s="95"/>
    </row>
    <row r="303" spans="2:16" x14ac:dyDescent="0.25">
      <c r="B303" s="120"/>
      <c r="C303" s="112"/>
      <c r="J303" s="95"/>
      <c r="K303" s="526"/>
      <c r="P303" s="95"/>
    </row>
    <row r="304" spans="2:16" x14ac:dyDescent="0.25">
      <c r="B304" s="120"/>
      <c r="C304" s="112"/>
      <c r="J304" s="95"/>
      <c r="K304" s="526"/>
      <c r="P304" s="95"/>
    </row>
    <row r="305" spans="2:16" x14ac:dyDescent="0.25">
      <c r="B305" s="120"/>
      <c r="C305" s="112"/>
      <c r="J305" s="95"/>
      <c r="K305" s="526"/>
      <c r="P305" s="95"/>
    </row>
    <row r="306" spans="2:16" x14ac:dyDescent="0.25">
      <c r="B306" s="120"/>
      <c r="C306" s="112"/>
      <c r="J306" s="95"/>
      <c r="K306" s="526"/>
      <c r="P306" s="95"/>
    </row>
    <row r="307" spans="2:16" x14ac:dyDescent="0.25">
      <c r="B307" s="120"/>
      <c r="C307" s="112"/>
      <c r="J307" s="95"/>
      <c r="K307" s="526"/>
      <c r="P307" s="95"/>
    </row>
    <row r="308" spans="2:16" x14ac:dyDescent="0.25">
      <c r="B308" s="120"/>
      <c r="C308" s="112"/>
      <c r="J308" s="95"/>
      <c r="K308" s="526"/>
      <c r="P308" s="95"/>
    </row>
    <row r="309" spans="2:16" x14ac:dyDescent="0.25">
      <c r="B309" s="120"/>
      <c r="C309" s="112"/>
      <c r="J309" s="95"/>
      <c r="K309" s="526"/>
      <c r="P309" s="95"/>
    </row>
    <row r="310" spans="2:16" x14ac:dyDescent="0.25">
      <c r="B310" s="120"/>
      <c r="C310" s="112"/>
      <c r="J310" s="95"/>
      <c r="K310" s="526"/>
      <c r="P310" s="95"/>
    </row>
    <row r="311" spans="2:16" x14ac:dyDescent="0.25">
      <c r="B311" s="120"/>
      <c r="C311" s="112"/>
      <c r="J311" s="95"/>
      <c r="K311" s="526"/>
      <c r="P311" s="95"/>
    </row>
    <row r="312" spans="2:16" x14ac:dyDescent="0.25">
      <c r="B312" s="120"/>
      <c r="C312" s="112"/>
      <c r="J312" s="95"/>
      <c r="K312" s="526"/>
      <c r="P312" s="95"/>
    </row>
    <row r="313" spans="2:16" x14ac:dyDescent="0.25">
      <c r="B313" s="120"/>
      <c r="C313" s="112"/>
      <c r="J313" s="95"/>
      <c r="K313" s="526"/>
      <c r="P313" s="95"/>
    </row>
    <row r="314" spans="2:16" x14ac:dyDescent="0.25">
      <c r="B314" s="120"/>
      <c r="C314" s="112"/>
      <c r="J314" s="95"/>
      <c r="K314" s="526"/>
      <c r="P314" s="95"/>
    </row>
    <row r="315" spans="2:16" x14ac:dyDescent="0.25">
      <c r="B315" s="120"/>
      <c r="C315" s="112"/>
      <c r="J315" s="95"/>
      <c r="K315" s="526"/>
      <c r="P315" s="95"/>
    </row>
    <row r="316" spans="2:16" x14ac:dyDescent="0.25">
      <c r="B316" s="120"/>
      <c r="C316" s="112"/>
      <c r="J316" s="95"/>
      <c r="K316" s="526"/>
      <c r="P316" s="95"/>
    </row>
    <row r="317" spans="2:16" x14ac:dyDescent="0.25">
      <c r="B317" s="120"/>
      <c r="C317" s="112"/>
      <c r="J317" s="95"/>
      <c r="K317" s="526"/>
      <c r="P317" s="95"/>
    </row>
    <row r="318" spans="2:16" x14ac:dyDescent="0.25">
      <c r="B318" s="120"/>
      <c r="C318" s="112"/>
      <c r="J318" s="95"/>
      <c r="K318" s="526"/>
      <c r="P318" s="95"/>
    </row>
    <row r="319" spans="2:16" x14ac:dyDescent="0.25">
      <c r="B319" s="120"/>
      <c r="C319" s="112"/>
      <c r="J319" s="95"/>
      <c r="K319" s="526"/>
      <c r="P319" s="95"/>
    </row>
    <row r="320" spans="2:16" x14ac:dyDescent="0.25">
      <c r="B320" s="120"/>
      <c r="C320" s="112"/>
      <c r="J320" s="95"/>
      <c r="K320" s="526"/>
      <c r="P320" s="95"/>
    </row>
    <row r="321" spans="2:16" x14ac:dyDescent="0.25">
      <c r="B321" s="120"/>
      <c r="C321" s="112"/>
      <c r="J321" s="95"/>
      <c r="K321" s="526"/>
      <c r="P321" s="95"/>
    </row>
    <row r="322" spans="2:16" x14ac:dyDescent="0.25">
      <c r="B322" s="120"/>
      <c r="C322" s="112"/>
      <c r="J322" s="95"/>
      <c r="K322" s="526"/>
      <c r="P322" s="95"/>
    </row>
    <row r="323" spans="2:16" x14ac:dyDescent="0.25">
      <c r="B323" s="120"/>
      <c r="C323" s="112"/>
      <c r="J323" s="95"/>
      <c r="K323" s="526"/>
      <c r="P323" s="95"/>
    </row>
    <row r="324" spans="2:16" x14ac:dyDescent="0.25">
      <c r="B324" s="120"/>
      <c r="C324" s="112"/>
      <c r="J324" s="95"/>
      <c r="K324" s="526"/>
      <c r="P324" s="95"/>
    </row>
    <row r="325" spans="2:16" x14ac:dyDescent="0.25">
      <c r="B325" s="120"/>
      <c r="C325" s="112"/>
      <c r="J325" s="95"/>
      <c r="K325" s="526"/>
      <c r="P325" s="95"/>
    </row>
    <row r="326" spans="2:16" x14ac:dyDescent="0.25">
      <c r="B326" s="120"/>
      <c r="C326" s="112"/>
      <c r="J326" s="95"/>
      <c r="K326" s="526"/>
      <c r="P326" s="95"/>
    </row>
    <row r="327" spans="2:16" x14ac:dyDescent="0.25">
      <c r="B327" s="120"/>
      <c r="C327" s="112"/>
      <c r="J327" s="95"/>
      <c r="K327" s="526"/>
      <c r="P327" s="95"/>
    </row>
    <row r="328" spans="2:16" x14ac:dyDescent="0.25">
      <c r="B328" s="120"/>
      <c r="C328" s="112"/>
      <c r="J328" s="95"/>
      <c r="K328" s="526"/>
      <c r="P328" s="95"/>
    </row>
    <row r="329" spans="2:16" x14ac:dyDescent="0.25">
      <c r="B329" s="120"/>
      <c r="C329" s="112"/>
      <c r="J329" s="95"/>
      <c r="K329" s="526"/>
      <c r="P329" s="95"/>
    </row>
    <row r="330" spans="2:16" x14ac:dyDescent="0.25">
      <c r="B330" s="120"/>
      <c r="C330" s="112"/>
      <c r="J330" s="95"/>
      <c r="K330" s="526"/>
      <c r="P330" s="95"/>
    </row>
    <row r="331" spans="2:16" x14ac:dyDescent="0.25">
      <c r="B331" s="120"/>
      <c r="C331" s="112"/>
      <c r="J331" s="95"/>
      <c r="K331" s="526"/>
      <c r="P331" s="95"/>
    </row>
    <row r="332" spans="2:16" x14ac:dyDescent="0.25">
      <c r="B332" s="120"/>
      <c r="C332" s="112"/>
      <c r="J332" s="95"/>
      <c r="K332" s="526"/>
      <c r="P332" s="95"/>
    </row>
    <row r="333" spans="2:16" x14ac:dyDescent="0.25">
      <c r="B333" s="120"/>
      <c r="C333" s="112"/>
      <c r="J333" s="95"/>
      <c r="K333" s="526"/>
      <c r="P333" s="95"/>
    </row>
    <row r="334" spans="2:16" x14ac:dyDescent="0.25">
      <c r="B334" s="120"/>
      <c r="C334" s="112"/>
      <c r="J334" s="95"/>
      <c r="K334" s="526"/>
      <c r="P334" s="95"/>
    </row>
    <row r="335" spans="2:16" x14ac:dyDescent="0.25">
      <c r="B335" s="120"/>
      <c r="C335" s="112"/>
      <c r="J335" s="95"/>
      <c r="K335" s="526"/>
      <c r="P335" s="95"/>
    </row>
    <row r="336" spans="2:16" x14ac:dyDescent="0.25">
      <c r="B336" s="120"/>
      <c r="C336" s="112"/>
      <c r="J336" s="95"/>
      <c r="K336" s="526"/>
      <c r="P336" s="95"/>
    </row>
    <row r="337" spans="2:16" x14ac:dyDescent="0.25">
      <c r="B337" s="120"/>
      <c r="C337" s="112"/>
      <c r="J337" s="95"/>
      <c r="K337" s="526"/>
      <c r="P337" s="95"/>
    </row>
    <row r="338" spans="2:16" x14ac:dyDescent="0.25">
      <c r="B338" s="120"/>
      <c r="C338" s="112"/>
      <c r="J338" s="95"/>
      <c r="K338" s="526"/>
      <c r="P338" s="95"/>
    </row>
    <row r="339" spans="2:16" x14ac:dyDescent="0.25">
      <c r="B339" s="120"/>
      <c r="C339" s="112"/>
      <c r="J339" s="95"/>
      <c r="K339" s="526"/>
      <c r="P339" s="95"/>
    </row>
    <row r="340" spans="2:16" x14ac:dyDescent="0.25">
      <c r="B340" s="120"/>
      <c r="C340" s="112"/>
      <c r="J340" s="95"/>
      <c r="K340" s="526"/>
      <c r="P340" s="95"/>
    </row>
    <row r="341" spans="2:16" x14ac:dyDescent="0.25">
      <c r="B341" s="120"/>
      <c r="C341" s="112"/>
      <c r="J341" s="95"/>
      <c r="K341" s="526"/>
      <c r="P341" s="95"/>
    </row>
    <row r="342" spans="2:16" x14ac:dyDescent="0.25">
      <c r="B342" s="120"/>
      <c r="C342" s="112"/>
      <c r="J342" s="95"/>
      <c r="K342" s="526"/>
      <c r="P342" s="95"/>
    </row>
    <row r="343" spans="2:16" x14ac:dyDescent="0.25">
      <c r="B343" s="120"/>
      <c r="C343" s="112"/>
      <c r="J343" s="95"/>
      <c r="K343" s="526"/>
      <c r="P343" s="95"/>
    </row>
    <row r="344" spans="2:16" x14ac:dyDescent="0.25">
      <c r="B344" s="120"/>
      <c r="C344" s="112"/>
      <c r="J344" s="95"/>
      <c r="K344" s="526"/>
      <c r="P344" s="95"/>
    </row>
    <row r="345" spans="2:16" x14ac:dyDescent="0.25">
      <c r="B345" s="120"/>
      <c r="C345" s="112"/>
      <c r="J345" s="95"/>
      <c r="K345" s="526"/>
      <c r="P345" s="95"/>
    </row>
    <row r="346" spans="2:16" x14ac:dyDescent="0.25">
      <c r="B346" s="120"/>
      <c r="C346" s="112"/>
      <c r="J346" s="95"/>
      <c r="K346" s="526"/>
      <c r="P346" s="95"/>
    </row>
    <row r="347" spans="2:16" x14ac:dyDescent="0.25">
      <c r="B347" s="120"/>
      <c r="C347" s="112"/>
      <c r="J347" s="95"/>
      <c r="K347" s="526"/>
      <c r="P347" s="95"/>
    </row>
    <row r="348" spans="2:16" x14ac:dyDescent="0.25">
      <c r="B348" s="120"/>
      <c r="C348" s="112"/>
      <c r="J348" s="95"/>
      <c r="K348" s="526"/>
      <c r="P348" s="95"/>
    </row>
    <row r="349" spans="2:16" x14ac:dyDescent="0.25">
      <c r="B349" s="120"/>
      <c r="C349" s="112"/>
      <c r="J349" s="95"/>
      <c r="K349" s="526"/>
      <c r="P349" s="95"/>
    </row>
    <row r="350" spans="2:16" x14ac:dyDescent="0.25">
      <c r="B350" s="120"/>
      <c r="C350" s="112"/>
      <c r="J350" s="95"/>
      <c r="K350" s="526"/>
      <c r="P350" s="95"/>
    </row>
    <row r="351" spans="2:16" x14ac:dyDescent="0.25">
      <c r="B351" s="120"/>
      <c r="C351" s="112"/>
      <c r="J351" s="95"/>
      <c r="K351" s="526"/>
      <c r="P351" s="95"/>
    </row>
    <row r="352" spans="2:16" x14ac:dyDescent="0.25">
      <c r="B352" s="120"/>
      <c r="C352" s="112"/>
      <c r="J352" s="95"/>
      <c r="K352" s="526"/>
      <c r="P352" s="95"/>
    </row>
    <row r="353" spans="2:16" x14ac:dyDescent="0.25">
      <c r="B353" s="120"/>
      <c r="C353" s="112"/>
      <c r="J353" s="95"/>
      <c r="K353" s="526"/>
      <c r="P353" s="95"/>
    </row>
    <row r="354" spans="2:16" x14ac:dyDescent="0.25">
      <c r="B354" s="120"/>
      <c r="C354" s="112"/>
      <c r="J354" s="95"/>
      <c r="K354" s="526"/>
      <c r="P354" s="95"/>
    </row>
    <row r="355" spans="2:16" x14ac:dyDescent="0.25">
      <c r="B355" s="120"/>
      <c r="C355" s="112"/>
      <c r="J355" s="95"/>
      <c r="K355" s="526"/>
      <c r="P355" s="95"/>
    </row>
    <row r="356" spans="2:16" x14ac:dyDescent="0.25">
      <c r="B356" s="120"/>
      <c r="C356" s="112"/>
      <c r="J356" s="95"/>
      <c r="K356" s="526"/>
      <c r="P356" s="95"/>
    </row>
    <row r="357" spans="2:16" x14ac:dyDescent="0.25">
      <c r="B357" s="120"/>
      <c r="C357" s="112"/>
      <c r="J357" s="95"/>
      <c r="K357" s="526"/>
      <c r="P357" s="95"/>
    </row>
    <row r="358" spans="2:16" x14ac:dyDescent="0.25">
      <c r="B358" s="120"/>
      <c r="C358" s="112"/>
      <c r="J358" s="95"/>
      <c r="K358" s="526"/>
      <c r="P358" s="95"/>
    </row>
    <row r="359" spans="2:16" x14ac:dyDescent="0.25">
      <c r="B359" s="120"/>
      <c r="C359" s="112"/>
      <c r="J359" s="95"/>
      <c r="K359" s="526"/>
      <c r="P359" s="95"/>
    </row>
    <row r="360" spans="2:16" x14ac:dyDescent="0.25">
      <c r="B360" s="120"/>
      <c r="C360" s="112"/>
      <c r="J360" s="95"/>
      <c r="K360" s="526"/>
      <c r="P360" s="95"/>
    </row>
    <row r="361" spans="2:16" x14ac:dyDescent="0.25">
      <c r="B361" s="120"/>
      <c r="C361" s="112"/>
      <c r="J361" s="95"/>
      <c r="K361" s="526"/>
      <c r="P361" s="95"/>
    </row>
    <row r="362" spans="2:16" x14ac:dyDescent="0.25">
      <c r="B362" s="120"/>
      <c r="C362" s="112"/>
      <c r="J362" s="95"/>
      <c r="K362" s="526"/>
      <c r="P362" s="95"/>
    </row>
    <row r="363" spans="2:16" x14ac:dyDescent="0.25">
      <c r="B363" s="120"/>
      <c r="C363" s="112"/>
      <c r="J363" s="95"/>
      <c r="K363" s="526"/>
      <c r="P363" s="95"/>
    </row>
    <row r="364" spans="2:16" x14ac:dyDescent="0.25">
      <c r="B364" s="120"/>
      <c r="C364" s="112"/>
      <c r="J364" s="95"/>
      <c r="K364" s="526"/>
      <c r="P364" s="95"/>
    </row>
    <row r="365" spans="2:16" x14ac:dyDescent="0.25">
      <c r="B365" s="120"/>
      <c r="C365" s="112"/>
      <c r="J365" s="95"/>
      <c r="K365" s="526"/>
      <c r="P365" s="95"/>
    </row>
    <row r="366" spans="2:16" x14ac:dyDescent="0.25">
      <c r="B366" s="120"/>
      <c r="C366" s="112"/>
      <c r="J366" s="95"/>
      <c r="K366" s="526"/>
      <c r="P366" s="95"/>
    </row>
    <row r="367" spans="2:16" x14ac:dyDescent="0.25">
      <c r="B367" s="120"/>
      <c r="C367" s="112"/>
      <c r="J367" s="95"/>
      <c r="K367" s="526"/>
      <c r="P367" s="95"/>
    </row>
    <row r="368" spans="2:16" x14ac:dyDescent="0.25">
      <c r="B368" s="120"/>
      <c r="C368" s="112"/>
      <c r="J368" s="95"/>
      <c r="K368" s="526"/>
      <c r="P368" s="95"/>
    </row>
    <row r="369" spans="2:16" x14ac:dyDescent="0.25">
      <c r="B369" s="120"/>
      <c r="C369" s="112"/>
      <c r="J369" s="95"/>
      <c r="K369" s="526"/>
      <c r="P369" s="95"/>
    </row>
    <row r="370" spans="2:16" x14ac:dyDescent="0.25">
      <c r="B370" s="120"/>
      <c r="C370" s="112"/>
      <c r="J370" s="95"/>
      <c r="K370" s="526"/>
      <c r="P370" s="95"/>
    </row>
    <row r="371" spans="2:16" x14ac:dyDescent="0.25">
      <c r="B371" s="120"/>
      <c r="C371" s="112"/>
      <c r="J371" s="95"/>
      <c r="K371" s="526"/>
      <c r="P371" s="95"/>
    </row>
    <row r="372" spans="2:16" x14ac:dyDescent="0.25">
      <c r="B372" s="120"/>
      <c r="C372" s="112"/>
      <c r="J372" s="95"/>
      <c r="K372" s="526"/>
      <c r="P372" s="95"/>
    </row>
    <row r="373" spans="2:16" x14ac:dyDescent="0.25">
      <c r="B373" s="120"/>
      <c r="C373" s="112"/>
      <c r="J373" s="95"/>
      <c r="K373" s="526"/>
      <c r="P373" s="95"/>
    </row>
    <row r="374" spans="2:16" x14ac:dyDescent="0.25">
      <c r="B374" s="120"/>
      <c r="C374" s="112"/>
      <c r="J374" s="95"/>
      <c r="K374" s="526"/>
      <c r="P374" s="95"/>
    </row>
    <row r="375" spans="2:16" x14ac:dyDescent="0.25">
      <c r="B375" s="120"/>
      <c r="C375" s="112"/>
      <c r="J375" s="95"/>
      <c r="K375" s="526"/>
      <c r="P375" s="95"/>
    </row>
    <row r="376" spans="2:16" x14ac:dyDescent="0.25">
      <c r="B376" s="120"/>
      <c r="C376" s="112"/>
      <c r="J376" s="95"/>
      <c r="K376" s="526"/>
      <c r="P376" s="95"/>
    </row>
    <row r="377" spans="2:16" x14ac:dyDescent="0.25">
      <c r="B377" s="120"/>
      <c r="C377" s="112"/>
      <c r="J377" s="95"/>
      <c r="K377" s="526"/>
      <c r="P377" s="95"/>
    </row>
    <row r="378" spans="2:16" x14ac:dyDescent="0.25">
      <c r="B378" s="120"/>
      <c r="C378" s="112"/>
      <c r="J378" s="95"/>
      <c r="K378" s="526"/>
      <c r="P378" s="95"/>
    </row>
    <row r="379" spans="2:16" x14ac:dyDescent="0.25">
      <c r="B379" s="120"/>
      <c r="C379" s="112"/>
      <c r="J379" s="95"/>
      <c r="K379" s="526"/>
      <c r="P379" s="95"/>
    </row>
    <row r="380" spans="2:16" x14ac:dyDescent="0.25">
      <c r="B380" s="120"/>
      <c r="C380" s="112"/>
      <c r="J380" s="95"/>
      <c r="K380" s="526"/>
      <c r="P380" s="95"/>
    </row>
    <row r="381" spans="2:16" x14ac:dyDescent="0.25">
      <c r="B381" s="120"/>
      <c r="C381" s="112"/>
      <c r="J381" s="95"/>
      <c r="K381" s="526"/>
      <c r="P381" s="95"/>
    </row>
    <row r="382" spans="2:16" x14ac:dyDescent="0.25">
      <c r="B382" s="120"/>
      <c r="C382" s="112"/>
      <c r="J382" s="95"/>
      <c r="K382" s="526"/>
      <c r="P382" s="95"/>
    </row>
    <row r="383" spans="2:16" x14ac:dyDescent="0.25">
      <c r="B383" s="120"/>
      <c r="C383" s="112"/>
      <c r="J383" s="95"/>
      <c r="K383" s="526"/>
      <c r="P383" s="95"/>
    </row>
    <row r="384" spans="2:16" x14ac:dyDescent="0.25">
      <c r="B384" s="120"/>
      <c r="C384" s="112"/>
      <c r="J384" s="95"/>
      <c r="K384" s="526"/>
      <c r="P384" s="95"/>
    </row>
    <row r="385" spans="2:16" x14ac:dyDescent="0.25">
      <c r="B385" s="120"/>
      <c r="C385" s="112"/>
      <c r="J385" s="95"/>
      <c r="K385" s="526"/>
      <c r="P385" s="95"/>
    </row>
    <row r="386" spans="2:16" x14ac:dyDescent="0.25">
      <c r="B386" s="120"/>
      <c r="C386" s="112"/>
      <c r="J386" s="95"/>
      <c r="K386" s="526"/>
      <c r="P386" s="95"/>
    </row>
    <row r="387" spans="2:16" x14ac:dyDescent="0.25">
      <c r="B387" s="120"/>
      <c r="C387" s="112"/>
      <c r="J387" s="95"/>
      <c r="K387" s="526"/>
      <c r="P387" s="95"/>
    </row>
    <row r="388" spans="2:16" x14ac:dyDescent="0.25">
      <c r="B388" s="120"/>
      <c r="C388" s="112"/>
      <c r="J388" s="95"/>
      <c r="K388" s="526"/>
      <c r="P388" s="95"/>
    </row>
    <row r="389" spans="2:16" x14ac:dyDescent="0.25">
      <c r="B389" s="120"/>
      <c r="C389" s="112"/>
      <c r="J389" s="95"/>
      <c r="K389" s="526"/>
      <c r="P389" s="95"/>
    </row>
    <row r="390" spans="2:16" x14ac:dyDescent="0.25">
      <c r="B390" s="120"/>
      <c r="C390" s="112"/>
      <c r="J390" s="95"/>
      <c r="K390" s="526"/>
      <c r="P390" s="95"/>
    </row>
    <row r="391" spans="2:16" x14ac:dyDescent="0.25">
      <c r="B391" s="120"/>
      <c r="C391" s="112"/>
      <c r="J391" s="95"/>
      <c r="K391" s="526"/>
      <c r="P391" s="95"/>
    </row>
    <row r="392" spans="2:16" x14ac:dyDescent="0.25">
      <c r="B392" s="120"/>
      <c r="C392" s="112"/>
      <c r="J392" s="95"/>
      <c r="K392" s="526"/>
      <c r="P392" s="95"/>
    </row>
    <row r="393" spans="2:16" x14ac:dyDescent="0.25">
      <c r="B393" s="120"/>
      <c r="C393" s="112"/>
      <c r="J393" s="95"/>
      <c r="K393" s="526"/>
      <c r="P393" s="95"/>
    </row>
    <row r="394" spans="2:16" x14ac:dyDescent="0.25">
      <c r="B394" s="120"/>
      <c r="C394" s="112"/>
      <c r="J394" s="95"/>
      <c r="K394" s="526"/>
      <c r="P394" s="95"/>
    </row>
    <row r="395" spans="2:16" x14ac:dyDescent="0.25">
      <c r="B395" s="120"/>
      <c r="C395" s="112"/>
      <c r="J395" s="95"/>
      <c r="K395" s="526"/>
      <c r="P395" s="95"/>
    </row>
    <row r="396" spans="2:16" x14ac:dyDescent="0.25">
      <c r="B396" s="120"/>
      <c r="C396" s="112"/>
      <c r="J396" s="95"/>
      <c r="K396" s="526"/>
      <c r="P396" s="95"/>
    </row>
    <row r="397" spans="2:16" x14ac:dyDescent="0.25">
      <c r="B397" s="120"/>
      <c r="C397" s="112"/>
      <c r="J397" s="95"/>
      <c r="K397" s="526"/>
      <c r="P397" s="95"/>
    </row>
    <row r="398" spans="2:16" x14ac:dyDescent="0.25">
      <c r="B398" s="120"/>
      <c r="C398" s="112"/>
      <c r="J398" s="95"/>
      <c r="K398" s="526"/>
      <c r="P398" s="95"/>
    </row>
  </sheetData>
  <sheetProtection algorithmName="SHA-512" hashValue="/S3NWo9fmc35a84UHWmImgOwyNiYPnqcYL5rhET6Vdx+rK49zIT4TpEu2rx2Qpw5KWWbUi+/pvRkyT5WI9T+eA==" saltValue="HJ8VftanmGtgAY+kIOt6YA==" spinCount="100000" sheet="1" objects="1" scenarios="1"/>
  <sortState xmlns:xlrd2="http://schemas.microsoft.com/office/spreadsheetml/2017/richdata2" ref="B3:B24">
    <sortCondition ref="B3:B24"/>
  </sortState>
  <pageMargins left="0.13" right="0.5" top="0.42" bottom="0.25" header="0.25" footer="0.25"/>
  <pageSetup scale="89" fitToHeight="0" orientation="landscape" r:id="rId1"/>
  <headerFooter alignWithMargins="0">
    <oddHeader>&amp;L&amp;A&amp;CAlabama West Florida UNITED METHODIST WOMEN &amp;R&amp;D</oddHeader>
    <oddFooter>&amp;L&amp;F&amp;R&amp;D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399"/>
  <sheetViews>
    <sheetView workbookViewId="0">
      <pane xSplit="2" ySplit="1" topLeftCell="C2" activePane="bottomRight" state="frozen"/>
      <selection activeCell="Q11" sqref="Q11"/>
      <selection pane="topRight" activeCell="Q11" sqref="Q11"/>
      <selection pane="bottomLeft" activeCell="Q11" sqref="Q11"/>
      <selection pane="bottomRight" activeCell="M2" sqref="M2:O2"/>
    </sheetView>
  </sheetViews>
  <sheetFormatPr defaultColWidth="9.109375" defaultRowHeight="13.2" x14ac:dyDescent="0.25"/>
  <cols>
    <col min="1" max="1" width="3" style="11" customWidth="1"/>
    <col min="2" max="2" width="14.33203125" style="8" customWidth="1"/>
    <col min="3" max="3" width="6.44140625" style="9" customWidth="1"/>
    <col min="4" max="4" width="7" style="11" customWidth="1"/>
    <col min="5" max="5" width="7.44140625" style="11" customWidth="1"/>
    <col min="6" max="7" width="6.44140625" style="11" customWidth="1"/>
    <col min="8" max="8" width="7" style="36" customWidth="1"/>
    <col min="9" max="10" width="9.109375" style="11"/>
    <col min="11" max="11" width="7.5546875" style="25" customWidth="1"/>
    <col min="12" max="12" width="6.33203125" style="11" customWidth="1"/>
    <col min="13" max="13" width="8.5546875" style="43" customWidth="1"/>
    <col min="14" max="14" width="7" style="11" customWidth="1"/>
    <col min="15" max="15" width="6.88671875" style="11" customWidth="1"/>
    <col min="16" max="17" width="7.5546875" style="25" customWidth="1"/>
    <col min="18" max="18" width="29.33203125" style="11" customWidth="1"/>
    <col min="19" max="19" width="36.88671875" style="11" customWidth="1"/>
    <col min="20" max="16384" width="9.109375" style="11"/>
  </cols>
  <sheetData>
    <row r="1" spans="1:22" s="3" customFormat="1" ht="57.75" customHeight="1" thickBot="1" x14ac:dyDescent="0.3">
      <c r="A1" s="422">
        <f>members!A1</f>
        <v>2021</v>
      </c>
      <c r="B1" s="2" t="s">
        <v>259</v>
      </c>
      <c r="C1" s="298" t="s">
        <v>3</v>
      </c>
      <c r="D1" s="3" t="s">
        <v>4</v>
      </c>
      <c r="E1" s="3" t="s">
        <v>5</v>
      </c>
      <c r="F1" s="4" t="s">
        <v>6</v>
      </c>
      <c r="G1" s="3" t="s">
        <v>7</v>
      </c>
      <c r="H1" s="5" t="s">
        <v>8</v>
      </c>
      <c r="I1" s="3" t="s">
        <v>254</v>
      </c>
      <c r="J1" s="3" t="s">
        <v>280</v>
      </c>
      <c r="K1" s="289" t="s">
        <v>11</v>
      </c>
      <c r="L1" s="419" t="s">
        <v>113</v>
      </c>
      <c r="M1" s="419" t="s">
        <v>113</v>
      </c>
      <c r="N1" s="3" t="s">
        <v>9</v>
      </c>
      <c r="O1" s="419" t="s">
        <v>113</v>
      </c>
      <c r="P1" s="289" t="s">
        <v>12</v>
      </c>
      <c r="Q1" s="289" t="s">
        <v>70</v>
      </c>
      <c r="R1" s="3" t="s">
        <v>281</v>
      </c>
      <c r="S1" s="421" t="s">
        <v>258</v>
      </c>
    </row>
    <row r="2" spans="1:22" x14ac:dyDescent="0.25">
      <c r="A2" s="11">
        <v>1</v>
      </c>
      <c r="B2" s="304">
        <f>members!B2</f>
        <v>0</v>
      </c>
      <c r="C2" s="342"/>
      <c r="D2" s="339"/>
      <c r="E2" s="339"/>
      <c r="F2" s="339"/>
      <c r="G2" s="339"/>
      <c r="H2" s="339"/>
      <c r="I2" s="339"/>
      <c r="J2" s="339"/>
      <c r="K2" s="290">
        <f>SUM(D2:J2)</f>
        <v>0</v>
      </c>
      <c r="L2" s="348"/>
      <c r="M2" s="348"/>
      <c r="N2" s="348"/>
      <c r="O2" s="348"/>
      <c r="P2" s="290">
        <f t="shared" ref="P2:P15" si="0">SUM(L2:O2)</f>
        <v>0</v>
      </c>
      <c r="Q2" s="290">
        <f>K2+P2</f>
        <v>0</v>
      </c>
      <c r="R2" s="423"/>
      <c r="S2" s="6"/>
      <c r="T2" s="6"/>
      <c r="V2" s="131"/>
    </row>
    <row r="3" spans="1:22" x14ac:dyDescent="0.25">
      <c r="A3" s="11">
        <f>A2+1</f>
        <v>2</v>
      </c>
      <c r="B3" s="304">
        <f>members!B3</f>
        <v>0</v>
      </c>
      <c r="C3" s="344"/>
      <c r="D3" s="339"/>
      <c r="E3" s="339"/>
      <c r="F3" s="339"/>
      <c r="G3" s="339"/>
      <c r="H3" s="339"/>
      <c r="I3" s="339"/>
      <c r="J3" s="348"/>
      <c r="K3" s="290">
        <f t="shared" ref="K3:K28" si="1">SUM(D3:J3)</f>
        <v>0</v>
      </c>
      <c r="L3" s="348"/>
      <c r="M3" s="348"/>
      <c r="N3" s="348"/>
      <c r="O3" s="348"/>
      <c r="P3" s="290">
        <f t="shared" si="0"/>
        <v>0</v>
      </c>
      <c r="Q3" s="290">
        <f t="shared" ref="Q3:Q28" si="2">K3+P3</f>
        <v>0</v>
      </c>
      <c r="R3" s="423"/>
      <c r="S3" s="6"/>
      <c r="T3" s="6"/>
      <c r="V3" s="131"/>
    </row>
    <row r="4" spans="1:22" x14ac:dyDescent="0.25">
      <c r="A4" s="11">
        <f t="shared" ref="A4:A23" si="3">A3+1</f>
        <v>3</v>
      </c>
      <c r="B4" s="304">
        <f>members!B4</f>
        <v>0</v>
      </c>
      <c r="C4" s="342"/>
      <c r="D4" s="339"/>
      <c r="E4" s="339"/>
      <c r="F4" s="339"/>
      <c r="G4" s="339"/>
      <c r="H4" s="339"/>
      <c r="I4" s="339"/>
      <c r="J4" s="348"/>
      <c r="K4" s="290">
        <f t="shared" si="1"/>
        <v>0</v>
      </c>
      <c r="L4" s="348"/>
      <c r="M4" s="348"/>
      <c r="N4" s="348"/>
      <c r="O4" s="348"/>
      <c r="P4" s="290">
        <f t="shared" si="0"/>
        <v>0</v>
      </c>
      <c r="Q4" s="290">
        <f t="shared" si="2"/>
        <v>0</v>
      </c>
      <c r="R4" s="423"/>
      <c r="S4" s="6"/>
      <c r="T4" s="6"/>
      <c r="V4" s="131"/>
    </row>
    <row r="5" spans="1:22" x14ac:dyDescent="0.25">
      <c r="A5" s="11">
        <f t="shared" si="3"/>
        <v>4</v>
      </c>
      <c r="B5" s="304">
        <f>members!B5</f>
        <v>0</v>
      </c>
      <c r="C5" s="342"/>
      <c r="D5" s="339"/>
      <c r="E5" s="339"/>
      <c r="F5" s="339"/>
      <c r="G5" s="339"/>
      <c r="H5" s="339"/>
      <c r="I5" s="339"/>
      <c r="J5" s="348"/>
      <c r="K5" s="290">
        <f t="shared" si="1"/>
        <v>0</v>
      </c>
      <c r="L5" s="348"/>
      <c r="M5" s="348"/>
      <c r="N5" s="348"/>
      <c r="O5" s="348"/>
      <c r="P5" s="290">
        <f t="shared" si="0"/>
        <v>0</v>
      </c>
      <c r="Q5" s="290">
        <f t="shared" si="2"/>
        <v>0</v>
      </c>
      <c r="R5" s="423"/>
      <c r="S5" s="6"/>
      <c r="T5" s="6"/>
      <c r="V5" s="131"/>
    </row>
    <row r="6" spans="1:22" x14ac:dyDescent="0.25">
      <c r="A6" s="11">
        <f t="shared" si="3"/>
        <v>5</v>
      </c>
      <c r="B6" s="304">
        <f>members!B6</f>
        <v>0</v>
      </c>
      <c r="C6" s="342"/>
      <c r="D6" s="339"/>
      <c r="E6" s="339"/>
      <c r="F6" s="339"/>
      <c r="G6" s="339"/>
      <c r="H6" s="339"/>
      <c r="I6" s="339"/>
      <c r="J6" s="348"/>
      <c r="K6" s="290">
        <f t="shared" si="1"/>
        <v>0</v>
      </c>
      <c r="L6" s="348"/>
      <c r="M6" s="348"/>
      <c r="N6" s="348"/>
      <c r="O6" s="348"/>
      <c r="P6" s="290">
        <f t="shared" si="0"/>
        <v>0</v>
      </c>
      <c r="Q6" s="290">
        <f t="shared" si="2"/>
        <v>0</v>
      </c>
      <c r="R6" s="423"/>
      <c r="S6" s="6"/>
      <c r="T6" s="6"/>
      <c r="V6" s="131"/>
    </row>
    <row r="7" spans="1:22" x14ac:dyDescent="0.25">
      <c r="A7" s="11">
        <f t="shared" si="3"/>
        <v>6</v>
      </c>
      <c r="B7" s="304">
        <f>members!B7</f>
        <v>0</v>
      </c>
      <c r="C7" s="342"/>
      <c r="D7" s="339"/>
      <c r="E7" s="339"/>
      <c r="F7" s="339"/>
      <c r="G7" s="339"/>
      <c r="H7" s="339"/>
      <c r="I7" s="339"/>
      <c r="J7" s="348"/>
      <c r="K7" s="290">
        <f t="shared" si="1"/>
        <v>0</v>
      </c>
      <c r="L7" s="348"/>
      <c r="M7" s="348"/>
      <c r="N7" s="348"/>
      <c r="O7" s="348"/>
      <c r="P7" s="290">
        <f t="shared" si="0"/>
        <v>0</v>
      </c>
      <c r="Q7" s="290">
        <f t="shared" si="2"/>
        <v>0</v>
      </c>
      <c r="R7" s="423"/>
      <c r="S7" s="6"/>
      <c r="T7" s="6"/>
      <c r="V7" s="56"/>
    </row>
    <row r="8" spans="1:22" x14ac:dyDescent="0.25">
      <c r="A8" s="11">
        <f t="shared" si="3"/>
        <v>7</v>
      </c>
      <c r="B8" s="304">
        <f>members!B8</f>
        <v>0</v>
      </c>
      <c r="C8" s="344"/>
      <c r="D8" s="339"/>
      <c r="E8" s="339"/>
      <c r="F8" s="339"/>
      <c r="G8" s="339"/>
      <c r="H8" s="339"/>
      <c r="I8" s="339"/>
      <c r="J8" s="348"/>
      <c r="K8" s="290">
        <f t="shared" si="1"/>
        <v>0</v>
      </c>
      <c r="L8" s="348"/>
      <c r="M8" s="348"/>
      <c r="N8" s="348"/>
      <c r="O8" s="348"/>
      <c r="P8" s="290">
        <f t="shared" si="0"/>
        <v>0</v>
      </c>
      <c r="Q8" s="290">
        <f t="shared" si="2"/>
        <v>0</v>
      </c>
      <c r="R8" s="423"/>
      <c r="S8" s="6"/>
      <c r="T8" s="6"/>
      <c r="V8" s="131"/>
    </row>
    <row r="9" spans="1:22" x14ac:dyDescent="0.25">
      <c r="A9" s="11">
        <f t="shared" si="3"/>
        <v>8</v>
      </c>
      <c r="B9" s="304">
        <f>members!B9</f>
        <v>0</v>
      </c>
      <c r="C9" s="344"/>
      <c r="D9" s="339"/>
      <c r="E9" s="339"/>
      <c r="F9" s="339"/>
      <c r="G9" s="339"/>
      <c r="H9" s="339"/>
      <c r="I9" s="339"/>
      <c r="J9" s="348"/>
      <c r="K9" s="290">
        <f t="shared" si="1"/>
        <v>0</v>
      </c>
      <c r="L9" s="348"/>
      <c r="M9" s="348"/>
      <c r="N9" s="348"/>
      <c r="O9" s="348"/>
      <c r="P9" s="290">
        <f t="shared" si="0"/>
        <v>0</v>
      </c>
      <c r="Q9" s="290">
        <f t="shared" si="2"/>
        <v>0</v>
      </c>
      <c r="R9" s="423"/>
      <c r="S9" s="6"/>
      <c r="T9" s="6"/>
      <c r="V9" s="131"/>
    </row>
    <row r="10" spans="1:22" x14ac:dyDescent="0.25">
      <c r="A10" s="11">
        <f t="shared" si="3"/>
        <v>9</v>
      </c>
      <c r="B10" s="304">
        <f>members!B10</f>
        <v>0</v>
      </c>
      <c r="C10" s="342"/>
      <c r="D10" s="339"/>
      <c r="E10" s="339"/>
      <c r="F10" s="339"/>
      <c r="G10" s="339"/>
      <c r="H10" s="339"/>
      <c r="I10" s="339"/>
      <c r="J10" s="348"/>
      <c r="K10" s="290">
        <f t="shared" si="1"/>
        <v>0</v>
      </c>
      <c r="L10" s="348"/>
      <c r="M10" s="348"/>
      <c r="N10" s="348"/>
      <c r="O10" s="348"/>
      <c r="P10" s="290">
        <f t="shared" si="0"/>
        <v>0</v>
      </c>
      <c r="Q10" s="290">
        <f t="shared" si="2"/>
        <v>0</v>
      </c>
      <c r="R10" s="423"/>
      <c r="S10" s="6"/>
      <c r="T10" s="6"/>
      <c r="V10" s="131"/>
    </row>
    <row r="11" spans="1:22" x14ac:dyDescent="0.25">
      <c r="A11" s="11">
        <f t="shared" si="3"/>
        <v>10</v>
      </c>
      <c r="B11" s="304">
        <f>members!B11</f>
        <v>0</v>
      </c>
      <c r="C11" s="342"/>
      <c r="D11" s="339"/>
      <c r="E11" s="339"/>
      <c r="F11" s="339"/>
      <c r="G11" s="339"/>
      <c r="H11" s="339"/>
      <c r="I11" s="339"/>
      <c r="J11" s="348"/>
      <c r="K11" s="290">
        <f t="shared" si="1"/>
        <v>0</v>
      </c>
      <c r="L11" s="348"/>
      <c r="M11" s="348"/>
      <c r="N11" s="348"/>
      <c r="O11" s="348"/>
      <c r="P11" s="290">
        <f t="shared" si="0"/>
        <v>0</v>
      </c>
      <c r="Q11" s="290">
        <f t="shared" si="2"/>
        <v>0</v>
      </c>
      <c r="R11" s="423"/>
      <c r="S11" s="6"/>
      <c r="T11" s="6"/>
      <c r="V11" s="131"/>
    </row>
    <row r="12" spans="1:22" ht="15" customHeight="1" x14ac:dyDescent="0.25">
      <c r="A12" s="11">
        <f t="shared" si="3"/>
        <v>11</v>
      </c>
      <c r="B12" s="304">
        <f>members!B12</f>
        <v>0</v>
      </c>
      <c r="C12" s="342"/>
      <c r="D12" s="339"/>
      <c r="E12" s="339"/>
      <c r="F12" s="339"/>
      <c r="G12" s="339"/>
      <c r="H12" s="339"/>
      <c r="I12" s="339"/>
      <c r="J12" s="348"/>
      <c r="K12" s="290">
        <f t="shared" si="1"/>
        <v>0</v>
      </c>
      <c r="L12" s="348"/>
      <c r="M12" s="348"/>
      <c r="N12" s="348"/>
      <c r="O12" s="348"/>
      <c r="P12" s="290">
        <f t="shared" si="0"/>
        <v>0</v>
      </c>
      <c r="Q12" s="290">
        <f t="shared" si="2"/>
        <v>0</v>
      </c>
      <c r="R12" s="423"/>
      <c r="S12" s="6"/>
      <c r="T12" s="6"/>
      <c r="V12" s="131"/>
    </row>
    <row r="13" spans="1:22" x14ac:dyDescent="0.25">
      <c r="A13" s="11">
        <f t="shared" si="3"/>
        <v>12</v>
      </c>
      <c r="B13" s="304">
        <f>members!B13</f>
        <v>0</v>
      </c>
      <c r="C13" s="342"/>
      <c r="D13" s="339"/>
      <c r="E13" s="339"/>
      <c r="F13" s="339"/>
      <c r="G13" s="339"/>
      <c r="H13" s="339"/>
      <c r="I13" s="339"/>
      <c r="J13" s="348"/>
      <c r="K13" s="290">
        <f t="shared" si="1"/>
        <v>0</v>
      </c>
      <c r="L13" s="348"/>
      <c r="M13" s="348"/>
      <c r="N13" s="348"/>
      <c r="O13" s="348"/>
      <c r="P13" s="290">
        <f t="shared" si="0"/>
        <v>0</v>
      </c>
      <c r="Q13" s="290">
        <f t="shared" si="2"/>
        <v>0</v>
      </c>
      <c r="R13" s="423"/>
      <c r="S13" s="6"/>
      <c r="T13" s="6"/>
      <c r="V13" s="131"/>
    </row>
    <row r="14" spans="1:22" x14ac:dyDescent="0.25">
      <c r="A14" s="11">
        <f t="shared" si="3"/>
        <v>13</v>
      </c>
      <c r="B14" s="304">
        <f>members!B14</f>
        <v>0</v>
      </c>
      <c r="C14" s="342"/>
      <c r="D14" s="339"/>
      <c r="E14" s="339"/>
      <c r="F14" s="339"/>
      <c r="G14" s="339"/>
      <c r="H14" s="339"/>
      <c r="I14" s="339"/>
      <c r="J14" s="348"/>
      <c r="K14" s="290">
        <f t="shared" si="1"/>
        <v>0</v>
      </c>
      <c r="L14" s="348"/>
      <c r="M14" s="348"/>
      <c r="N14" s="348"/>
      <c r="O14" s="348"/>
      <c r="P14" s="290">
        <f t="shared" si="0"/>
        <v>0</v>
      </c>
      <c r="Q14" s="290">
        <f t="shared" si="2"/>
        <v>0</v>
      </c>
      <c r="R14" s="423"/>
      <c r="S14" s="6"/>
      <c r="T14" s="6"/>
      <c r="V14" s="131"/>
    </row>
    <row r="15" spans="1:22" x14ac:dyDescent="0.25">
      <c r="A15" s="11">
        <f t="shared" si="3"/>
        <v>14</v>
      </c>
      <c r="B15" s="304">
        <f>members!B15</f>
        <v>0</v>
      </c>
      <c r="C15" s="342"/>
      <c r="D15" s="339"/>
      <c r="E15" s="339"/>
      <c r="F15" s="339"/>
      <c r="G15" s="339"/>
      <c r="H15" s="339"/>
      <c r="I15" s="339"/>
      <c r="J15" s="348"/>
      <c r="K15" s="290">
        <f t="shared" si="1"/>
        <v>0</v>
      </c>
      <c r="L15" s="348"/>
      <c r="M15" s="348"/>
      <c r="N15" s="348"/>
      <c r="O15" s="348"/>
      <c r="P15" s="290">
        <f t="shared" si="0"/>
        <v>0</v>
      </c>
      <c r="Q15" s="290">
        <f t="shared" si="2"/>
        <v>0</v>
      </c>
      <c r="R15" s="423"/>
      <c r="V15" s="131"/>
    </row>
    <row r="16" spans="1:22" x14ac:dyDescent="0.25">
      <c r="A16" s="11">
        <f t="shared" si="3"/>
        <v>15</v>
      </c>
      <c r="B16" s="304">
        <f>members!B16</f>
        <v>0</v>
      </c>
      <c r="C16" s="342"/>
      <c r="D16" s="339"/>
      <c r="E16" s="339"/>
      <c r="F16" s="339"/>
      <c r="G16" s="339"/>
      <c r="H16" s="339"/>
      <c r="I16" s="339"/>
      <c r="J16" s="348"/>
      <c r="K16" s="290">
        <f t="shared" si="1"/>
        <v>0</v>
      </c>
      <c r="L16" s="348"/>
      <c r="M16" s="348"/>
      <c r="N16" s="348"/>
      <c r="O16" s="348"/>
      <c r="P16" s="290">
        <f t="shared" ref="P16:P28" si="4">SUM(L16:O16)</f>
        <v>0</v>
      </c>
      <c r="Q16" s="290">
        <f t="shared" si="2"/>
        <v>0</v>
      </c>
      <c r="R16" s="423"/>
      <c r="V16" s="131"/>
    </row>
    <row r="17" spans="1:22" x14ac:dyDescent="0.25">
      <c r="A17" s="11">
        <f t="shared" si="3"/>
        <v>16</v>
      </c>
      <c r="B17" s="304">
        <f>members!B17</f>
        <v>0</v>
      </c>
      <c r="C17" s="342"/>
      <c r="D17" s="339"/>
      <c r="E17" s="339"/>
      <c r="F17" s="339"/>
      <c r="G17" s="339"/>
      <c r="H17" s="339"/>
      <c r="I17" s="339"/>
      <c r="J17" s="348"/>
      <c r="K17" s="290">
        <f t="shared" si="1"/>
        <v>0</v>
      </c>
      <c r="L17" s="348"/>
      <c r="M17" s="348"/>
      <c r="N17" s="348"/>
      <c r="O17" s="348"/>
      <c r="P17" s="290">
        <f t="shared" si="4"/>
        <v>0</v>
      </c>
      <c r="Q17" s="290">
        <f t="shared" si="2"/>
        <v>0</v>
      </c>
      <c r="R17" s="423"/>
      <c r="V17" s="131"/>
    </row>
    <row r="18" spans="1:22" x14ac:dyDescent="0.25">
      <c r="A18" s="11">
        <f t="shared" si="3"/>
        <v>17</v>
      </c>
      <c r="B18" s="304">
        <f>members!B18</f>
        <v>0</v>
      </c>
      <c r="C18" s="342"/>
      <c r="D18" s="339"/>
      <c r="E18" s="339"/>
      <c r="F18" s="339"/>
      <c r="G18" s="339"/>
      <c r="H18" s="339"/>
      <c r="I18" s="339"/>
      <c r="J18" s="348"/>
      <c r="K18" s="290">
        <f t="shared" si="1"/>
        <v>0</v>
      </c>
      <c r="L18" s="348"/>
      <c r="M18" s="348"/>
      <c r="N18" s="348"/>
      <c r="O18" s="348"/>
      <c r="P18" s="290">
        <f t="shared" si="4"/>
        <v>0</v>
      </c>
      <c r="Q18" s="290">
        <f t="shared" si="2"/>
        <v>0</v>
      </c>
      <c r="R18" s="423"/>
      <c r="V18" s="131"/>
    </row>
    <row r="19" spans="1:22" x14ac:dyDescent="0.25">
      <c r="A19" s="11">
        <f t="shared" si="3"/>
        <v>18</v>
      </c>
      <c r="B19" s="304">
        <f>members!B19</f>
        <v>0</v>
      </c>
      <c r="C19" s="344"/>
      <c r="D19" s="339"/>
      <c r="E19" s="339"/>
      <c r="F19" s="339"/>
      <c r="G19" s="339"/>
      <c r="H19" s="339"/>
      <c r="I19" s="339"/>
      <c r="J19" s="348"/>
      <c r="K19" s="290">
        <f t="shared" si="1"/>
        <v>0</v>
      </c>
      <c r="L19" s="348"/>
      <c r="M19" s="348"/>
      <c r="N19" s="348"/>
      <c r="O19" s="348"/>
      <c r="P19" s="290">
        <f t="shared" si="4"/>
        <v>0</v>
      </c>
      <c r="Q19" s="290">
        <f t="shared" si="2"/>
        <v>0</v>
      </c>
      <c r="R19" s="423"/>
      <c r="V19" s="131"/>
    </row>
    <row r="20" spans="1:22" x14ac:dyDescent="0.25">
      <c r="A20" s="11">
        <f t="shared" si="3"/>
        <v>19</v>
      </c>
      <c r="B20" s="304">
        <f>members!B20</f>
        <v>0</v>
      </c>
      <c r="C20" s="342"/>
      <c r="D20" s="339"/>
      <c r="E20" s="339"/>
      <c r="F20" s="339"/>
      <c r="G20" s="339"/>
      <c r="H20" s="339"/>
      <c r="I20" s="339"/>
      <c r="J20" s="348"/>
      <c r="K20" s="290">
        <f t="shared" si="1"/>
        <v>0</v>
      </c>
      <c r="L20" s="348"/>
      <c r="M20" s="348"/>
      <c r="N20" s="348"/>
      <c r="O20" s="348"/>
      <c r="P20" s="290">
        <f t="shared" si="4"/>
        <v>0</v>
      </c>
      <c r="Q20" s="290">
        <f t="shared" si="2"/>
        <v>0</v>
      </c>
      <c r="R20" s="423"/>
    </row>
    <row r="21" spans="1:22" x14ac:dyDescent="0.25">
      <c r="A21" s="11">
        <f t="shared" si="3"/>
        <v>20</v>
      </c>
      <c r="B21" s="304">
        <f>members!B21</f>
        <v>0</v>
      </c>
      <c r="C21" s="342"/>
      <c r="D21" s="339"/>
      <c r="E21" s="339"/>
      <c r="F21" s="339"/>
      <c r="G21" s="339"/>
      <c r="H21" s="339"/>
      <c r="I21" s="339"/>
      <c r="J21" s="348"/>
      <c r="K21" s="290">
        <f t="shared" si="1"/>
        <v>0</v>
      </c>
      <c r="L21" s="348"/>
      <c r="M21" s="348"/>
      <c r="N21" s="348"/>
      <c r="O21" s="348"/>
      <c r="P21" s="290">
        <f t="shared" si="4"/>
        <v>0</v>
      </c>
      <c r="Q21" s="290">
        <f t="shared" si="2"/>
        <v>0</v>
      </c>
      <c r="R21" s="423"/>
    </row>
    <row r="22" spans="1:22" x14ac:dyDescent="0.25">
      <c r="A22" s="11">
        <f t="shared" si="3"/>
        <v>21</v>
      </c>
      <c r="B22" s="304">
        <f>members!B22</f>
        <v>0</v>
      </c>
      <c r="C22" s="342"/>
      <c r="D22" s="339"/>
      <c r="E22" s="339"/>
      <c r="F22" s="339"/>
      <c r="G22" s="339"/>
      <c r="H22" s="339"/>
      <c r="I22" s="339"/>
      <c r="J22" s="348"/>
      <c r="K22" s="290">
        <f t="shared" si="1"/>
        <v>0</v>
      </c>
      <c r="L22" s="348"/>
      <c r="M22" s="348"/>
      <c r="N22" s="348"/>
      <c r="O22" s="348"/>
      <c r="P22" s="290">
        <f t="shared" si="4"/>
        <v>0</v>
      </c>
      <c r="Q22" s="290">
        <f t="shared" si="2"/>
        <v>0</v>
      </c>
      <c r="R22" s="423"/>
    </row>
    <row r="23" spans="1:22" x14ac:dyDescent="0.25">
      <c r="A23" s="11">
        <f t="shared" si="3"/>
        <v>22</v>
      </c>
      <c r="B23" s="304">
        <f>members!B23</f>
        <v>0</v>
      </c>
      <c r="C23" s="342"/>
      <c r="D23" s="339"/>
      <c r="E23" s="339"/>
      <c r="F23" s="339"/>
      <c r="G23" s="339"/>
      <c r="H23" s="339"/>
      <c r="I23" s="339"/>
      <c r="J23" s="348"/>
      <c r="K23" s="290">
        <f t="shared" si="1"/>
        <v>0</v>
      </c>
      <c r="L23" s="348"/>
      <c r="M23" s="348"/>
      <c r="N23" s="348"/>
      <c r="O23" s="348"/>
      <c r="P23" s="290">
        <f t="shared" si="4"/>
        <v>0</v>
      </c>
      <c r="Q23" s="290">
        <f t="shared" si="2"/>
        <v>0</v>
      </c>
      <c r="R23" s="423"/>
    </row>
    <row r="24" spans="1:22" x14ac:dyDescent="0.25">
      <c r="B24" s="53" t="s">
        <v>77</v>
      </c>
      <c r="C24" s="342"/>
      <c r="D24" s="339"/>
      <c r="E24" s="339"/>
      <c r="F24" s="339"/>
      <c r="G24" s="339"/>
      <c r="H24" s="339"/>
      <c r="I24" s="339"/>
      <c r="J24" s="348"/>
      <c r="K24" s="290">
        <f t="shared" si="1"/>
        <v>0</v>
      </c>
      <c r="L24" s="339"/>
      <c r="M24" s="339"/>
      <c r="N24" s="339"/>
      <c r="O24" s="339"/>
      <c r="P24" s="290">
        <f t="shared" si="4"/>
        <v>0</v>
      </c>
      <c r="Q24" s="290">
        <f t="shared" si="2"/>
        <v>0</v>
      </c>
      <c r="R24" s="423"/>
      <c r="S24" s="53" t="s">
        <v>253</v>
      </c>
    </row>
    <row r="25" spans="1:22" x14ac:dyDescent="0.25">
      <c r="B25" s="296" t="s">
        <v>255</v>
      </c>
      <c r="C25" s="342"/>
      <c r="D25" s="339"/>
      <c r="E25" s="339"/>
      <c r="F25" s="339"/>
      <c r="G25" s="339"/>
      <c r="H25" s="339"/>
      <c r="I25" s="339"/>
      <c r="J25" s="348"/>
      <c r="K25" s="290">
        <f t="shared" si="1"/>
        <v>0</v>
      </c>
      <c r="L25" s="339"/>
      <c r="M25" s="339"/>
      <c r="N25" s="339"/>
      <c r="O25" s="339"/>
      <c r="P25" s="290">
        <f t="shared" si="4"/>
        <v>0</v>
      </c>
      <c r="Q25" s="290">
        <f>K25+P25</f>
        <v>0</v>
      </c>
      <c r="R25" s="423"/>
    </row>
    <row r="26" spans="1:22" x14ac:dyDescent="0.25">
      <c r="B26" s="53" t="s">
        <v>13</v>
      </c>
      <c r="C26" s="342"/>
      <c r="D26" s="339"/>
      <c r="E26" s="339"/>
      <c r="F26" s="339"/>
      <c r="G26" s="339"/>
      <c r="H26" s="339"/>
      <c r="I26" s="339"/>
      <c r="J26" s="348"/>
      <c r="K26" s="290">
        <f t="shared" si="1"/>
        <v>0</v>
      </c>
      <c r="L26" s="339"/>
      <c r="M26" s="339"/>
      <c r="N26" s="295">
        <f>C43</f>
        <v>0</v>
      </c>
      <c r="O26" s="295">
        <f>D43</f>
        <v>0</v>
      </c>
      <c r="P26" s="290">
        <f t="shared" si="4"/>
        <v>0</v>
      </c>
      <c r="Q26" s="290">
        <f t="shared" si="2"/>
        <v>0</v>
      </c>
      <c r="R26" s="423"/>
    </row>
    <row r="27" spans="1:22" s="47" customFormat="1" x14ac:dyDescent="0.25">
      <c r="B27" s="297"/>
      <c r="C27" s="345"/>
      <c r="D27" s="346"/>
      <c r="E27" s="346"/>
      <c r="F27" s="346"/>
      <c r="G27" s="346"/>
      <c r="H27" s="346"/>
      <c r="I27" s="346"/>
      <c r="J27" s="339"/>
      <c r="K27" s="290">
        <f t="shared" si="1"/>
        <v>0</v>
      </c>
      <c r="L27" s="346"/>
      <c r="M27" s="346"/>
      <c r="N27" s="346"/>
      <c r="O27" s="346"/>
      <c r="P27" s="290">
        <f t="shared" si="4"/>
        <v>0</v>
      </c>
      <c r="Q27" s="290">
        <f t="shared" si="2"/>
        <v>0</v>
      </c>
      <c r="R27" s="424"/>
    </row>
    <row r="28" spans="1:22" s="12" customFormat="1" ht="13.8" thickBot="1" x14ac:dyDescent="0.3">
      <c r="A28" s="47"/>
      <c r="B28" s="53" t="s">
        <v>93</v>
      </c>
      <c r="C28" s="347"/>
      <c r="D28" s="346"/>
      <c r="E28" s="346"/>
      <c r="F28" s="346"/>
      <c r="G28" s="346"/>
      <c r="H28" s="346"/>
      <c r="I28" s="346"/>
      <c r="J28" s="465"/>
      <c r="K28" s="290">
        <f t="shared" si="1"/>
        <v>0</v>
      </c>
      <c r="L28" s="346"/>
      <c r="M28" s="346"/>
      <c r="N28" s="346"/>
      <c r="O28" s="346"/>
      <c r="P28" s="290">
        <f t="shared" si="4"/>
        <v>0</v>
      </c>
      <c r="Q28" s="290">
        <f t="shared" si="2"/>
        <v>0</v>
      </c>
      <c r="R28" s="425"/>
    </row>
    <row r="29" spans="1:22" s="290" customFormat="1" ht="13.8" thickBot="1" x14ac:dyDescent="0.3">
      <c r="B29" s="291" t="s">
        <v>10</v>
      </c>
      <c r="C29" s="292"/>
      <c r="D29" s="293">
        <f t="shared" ref="D29:Q29" si="5">SUM(D2:D28)</f>
        <v>0</v>
      </c>
      <c r="E29" s="294">
        <f t="shared" si="5"/>
        <v>0</v>
      </c>
      <c r="F29" s="294">
        <f t="shared" si="5"/>
        <v>0</v>
      </c>
      <c r="G29" s="294">
        <f t="shared" si="5"/>
        <v>0</v>
      </c>
      <c r="H29" s="294">
        <f t="shared" si="5"/>
        <v>0</v>
      </c>
      <c r="I29" s="294">
        <f t="shared" si="5"/>
        <v>0</v>
      </c>
      <c r="J29" s="294">
        <f t="shared" si="5"/>
        <v>0</v>
      </c>
      <c r="K29" s="294">
        <f t="shared" si="5"/>
        <v>0</v>
      </c>
      <c r="L29" s="294">
        <f t="shared" si="5"/>
        <v>0</v>
      </c>
      <c r="M29" s="294">
        <f t="shared" si="5"/>
        <v>0</v>
      </c>
      <c r="N29" s="294">
        <f t="shared" si="5"/>
        <v>0</v>
      </c>
      <c r="O29" s="294">
        <f t="shared" si="5"/>
        <v>0</v>
      </c>
      <c r="P29" s="294">
        <f t="shared" si="5"/>
        <v>0</v>
      </c>
      <c r="Q29" s="294">
        <f t="shared" si="5"/>
        <v>0</v>
      </c>
    </row>
    <row r="30" spans="1:22" s="16" customFormat="1" ht="13.8" thickBot="1" x14ac:dyDescent="0.3">
      <c r="B30" s="15"/>
      <c r="C30" s="349"/>
      <c r="D30" s="350"/>
      <c r="F30" s="13"/>
      <c r="G30" s="13"/>
      <c r="H30" s="13"/>
      <c r="I30" s="13"/>
      <c r="J30" s="13"/>
      <c r="K30" s="14"/>
      <c r="L30" s="13"/>
      <c r="M30" s="42"/>
      <c r="N30" s="13"/>
      <c r="O30" s="13"/>
      <c r="P30" s="14"/>
      <c r="Q30" s="14"/>
    </row>
    <row r="31" spans="1:22" x14ac:dyDescent="0.25">
      <c r="B31" s="142"/>
      <c r="C31" s="682" t="s">
        <v>171</v>
      </c>
      <c r="D31" s="683"/>
      <c r="E31" s="17"/>
      <c r="F31" s="17"/>
      <c r="G31" s="17"/>
      <c r="H31" s="33"/>
      <c r="I31" s="33"/>
      <c r="J31" s="33"/>
      <c r="K31" s="18"/>
      <c r="L31" s="19"/>
      <c r="N31" s="19"/>
      <c r="O31" s="20"/>
      <c r="P31" s="18"/>
      <c r="Q31" s="18"/>
    </row>
    <row r="32" spans="1:22" ht="13.8" thickBot="1" x14ac:dyDescent="0.3">
      <c r="B32" s="142"/>
      <c r="C32" s="303" t="s">
        <v>119</v>
      </c>
      <c r="D32" s="287" t="s">
        <v>113</v>
      </c>
      <c r="E32" s="22"/>
      <c r="F32" s="420" t="s">
        <v>256</v>
      </c>
      <c r="G32" s="37"/>
      <c r="H32" s="33"/>
      <c r="K32" s="37"/>
      <c r="L32" s="19"/>
      <c r="N32" s="19"/>
      <c r="O32" s="20"/>
      <c r="P32" s="37"/>
      <c r="Q32" s="37"/>
      <c r="T32" s="6"/>
    </row>
    <row r="33" spans="2:17" x14ac:dyDescent="0.25">
      <c r="B33" s="6" t="s">
        <v>101</v>
      </c>
      <c r="C33" s="351"/>
      <c r="D33" s="351"/>
      <c r="E33" s="10"/>
      <c r="F33" s="420" t="s">
        <v>257</v>
      </c>
      <c r="G33" s="37"/>
      <c r="H33" s="1"/>
      <c r="K33" s="37"/>
      <c r="L33" s="1"/>
      <c r="M33" s="41"/>
      <c r="N33" s="1"/>
      <c r="O33" s="20"/>
      <c r="P33" s="37"/>
      <c r="Q33" s="37"/>
    </row>
    <row r="34" spans="2:17" x14ac:dyDescent="0.25">
      <c r="B34" s="6" t="s">
        <v>102</v>
      </c>
      <c r="C34" s="343"/>
      <c r="D34" s="343"/>
      <c r="E34" s="10"/>
      <c r="F34" s="10"/>
      <c r="G34" s="37"/>
      <c r="H34" s="34"/>
      <c r="K34" s="37"/>
      <c r="L34" s="31"/>
      <c r="M34" s="44"/>
      <c r="N34" s="31"/>
      <c r="O34" s="20"/>
      <c r="P34" s="37"/>
      <c r="Q34" s="37"/>
    </row>
    <row r="35" spans="2:17" x14ac:dyDescent="0.25">
      <c r="B35" s="6" t="s">
        <v>103</v>
      </c>
      <c r="C35" s="343"/>
      <c r="D35" s="343"/>
      <c r="E35" s="10"/>
      <c r="F35" s="10"/>
      <c r="G35" s="38"/>
      <c r="H35" s="34"/>
      <c r="K35" s="38"/>
      <c r="L35" s="32"/>
      <c r="M35" s="45"/>
      <c r="N35" s="32"/>
      <c r="O35" s="20"/>
      <c r="P35" s="38"/>
      <c r="Q35" s="38"/>
    </row>
    <row r="36" spans="2:17" x14ac:dyDescent="0.25">
      <c r="B36" s="6" t="s">
        <v>104</v>
      </c>
      <c r="C36" s="343"/>
      <c r="D36" s="343"/>
      <c r="E36" s="10"/>
      <c r="F36" s="10"/>
      <c r="G36" s="10"/>
      <c r="H36" s="33"/>
      <c r="K36" s="18"/>
      <c r="L36" s="19"/>
      <c r="N36" s="19"/>
      <c r="O36" s="20"/>
      <c r="P36" s="18"/>
      <c r="Q36" s="18"/>
    </row>
    <row r="37" spans="2:17" x14ac:dyDescent="0.25">
      <c r="B37" s="6" t="s">
        <v>172</v>
      </c>
      <c r="C37" s="145">
        <f>SUM(C33:C36)</f>
        <v>0</v>
      </c>
      <c r="D37" s="145">
        <f>SUM(D33:D36)</f>
        <v>0</v>
      </c>
      <c r="E37" s="39"/>
      <c r="F37" s="39"/>
      <c r="G37" s="39"/>
      <c r="H37" s="33"/>
      <c r="K37" s="39"/>
      <c r="L37" s="19"/>
      <c r="N37" s="19"/>
      <c r="O37" s="20"/>
      <c r="P37" s="39"/>
      <c r="Q37" s="39"/>
    </row>
    <row r="38" spans="2:17" x14ac:dyDescent="0.25">
      <c r="B38" s="6" t="s">
        <v>105</v>
      </c>
      <c r="C38" s="343"/>
      <c r="D38" s="343"/>
      <c r="E38" s="24"/>
      <c r="F38" s="24"/>
      <c r="G38" s="37"/>
      <c r="H38" s="33"/>
      <c r="K38" s="37"/>
      <c r="L38" s="19"/>
      <c r="N38" s="19"/>
      <c r="O38" s="20"/>
      <c r="P38" s="37"/>
      <c r="Q38" s="37"/>
    </row>
    <row r="39" spans="2:17" x14ac:dyDescent="0.25">
      <c r="B39" s="6" t="s">
        <v>106</v>
      </c>
      <c r="C39" s="343"/>
      <c r="D39" s="343"/>
      <c r="E39" s="24"/>
      <c r="F39" s="24"/>
      <c r="G39" s="37"/>
      <c r="H39" s="33"/>
      <c r="K39" s="37"/>
      <c r="L39" s="19"/>
      <c r="N39" s="19"/>
      <c r="O39" s="20"/>
      <c r="P39" s="37"/>
      <c r="Q39" s="37"/>
    </row>
    <row r="40" spans="2:17" x14ac:dyDescent="0.25">
      <c r="B40" s="6" t="s">
        <v>107</v>
      </c>
      <c r="C40" s="343"/>
      <c r="D40" s="343"/>
      <c r="E40" s="24"/>
      <c r="F40" s="24"/>
      <c r="G40" s="37"/>
      <c r="H40" s="33"/>
      <c r="K40" s="37"/>
      <c r="L40" s="19"/>
      <c r="N40" s="19"/>
      <c r="O40" s="20"/>
      <c r="P40" s="37"/>
      <c r="Q40" s="37"/>
    </row>
    <row r="41" spans="2:17" x14ac:dyDescent="0.25">
      <c r="B41" s="6" t="s">
        <v>108</v>
      </c>
      <c r="C41" s="343"/>
      <c r="D41" s="343"/>
      <c r="E41" s="24"/>
      <c r="F41" s="24"/>
      <c r="G41" s="37"/>
      <c r="H41" s="33"/>
      <c r="K41" s="37"/>
      <c r="L41" s="19"/>
      <c r="N41" s="19"/>
      <c r="O41" s="20"/>
      <c r="P41" s="37"/>
      <c r="Q41" s="37"/>
    </row>
    <row r="42" spans="2:17" x14ac:dyDescent="0.25">
      <c r="B42" s="6" t="s">
        <v>173</v>
      </c>
      <c r="C42" s="145">
        <f>SUM(C38:C41)</f>
        <v>0</v>
      </c>
      <c r="D42" s="145">
        <f>SUM(D38:D41)</f>
        <v>0</v>
      </c>
      <c r="E42" s="24"/>
      <c r="F42" s="24"/>
      <c r="G42" s="37"/>
      <c r="H42" s="33"/>
      <c r="K42" s="37"/>
      <c r="L42" s="19"/>
      <c r="N42" s="19"/>
      <c r="O42" s="20"/>
      <c r="P42" s="37"/>
      <c r="Q42" s="37"/>
    </row>
    <row r="43" spans="2:17" x14ac:dyDescent="0.25">
      <c r="B43" s="46" t="s">
        <v>174</v>
      </c>
      <c r="C43" s="143">
        <f>C37+C42</f>
        <v>0</v>
      </c>
      <c r="D43" s="143">
        <f>D37+D42</f>
        <v>0</v>
      </c>
      <c r="E43" s="24"/>
      <c r="F43" s="24"/>
      <c r="G43" s="37"/>
      <c r="H43" s="33"/>
      <c r="K43" s="37"/>
      <c r="L43" s="19"/>
      <c r="N43" s="19"/>
      <c r="O43" s="20"/>
      <c r="P43" s="37"/>
      <c r="Q43" s="37"/>
    </row>
    <row r="44" spans="2:17" x14ac:dyDescent="0.25">
      <c r="B44" s="21"/>
      <c r="C44" s="299"/>
      <c r="D44" s="23"/>
      <c r="E44" s="24"/>
      <c r="F44" s="24"/>
      <c r="G44" s="37"/>
      <c r="H44" s="33"/>
      <c r="K44" s="37"/>
      <c r="L44" s="19"/>
      <c r="N44" s="19"/>
      <c r="O44" s="20"/>
      <c r="P44" s="37"/>
      <c r="Q44" s="37"/>
    </row>
    <row r="45" spans="2:17" x14ac:dyDescent="0.25">
      <c r="B45" s="21"/>
      <c r="C45" s="299"/>
      <c r="D45" s="23"/>
      <c r="E45" s="24"/>
      <c r="F45" s="24"/>
      <c r="G45" s="37"/>
      <c r="H45" s="33"/>
      <c r="K45" s="37"/>
      <c r="L45" s="19"/>
      <c r="N45" s="19"/>
      <c r="O45" s="20"/>
      <c r="P45" s="37"/>
      <c r="Q45" s="37"/>
    </row>
    <row r="46" spans="2:17" x14ac:dyDescent="0.25">
      <c r="B46" s="21"/>
      <c r="C46" s="299"/>
      <c r="D46" s="23"/>
      <c r="E46" s="24"/>
      <c r="F46" s="24"/>
      <c r="G46" s="37"/>
      <c r="H46" s="33"/>
      <c r="K46" s="37"/>
      <c r="L46" s="19"/>
      <c r="N46" s="19"/>
      <c r="O46" s="20"/>
      <c r="P46" s="37"/>
      <c r="Q46" s="37"/>
    </row>
    <row r="47" spans="2:17" x14ac:dyDescent="0.25">
      <c r="B47" s="21"/>
      <c r="C47" s="299"/>
      <c r="D47" s="23"/>
      <c r="E47" s="24"/>
      <c r="F47" s="24"/>
      <c r="G47" s="37"/>
      <c r="H47" s="33"/>
      <c r="K47" s="37"/>
      <c r="L47" s="19"/>
      <c r="N47" s="19"/>
      <c r="O47" s="20"/>
      <c r="P47" s="37"/>
      <c r="Q47" s="37"/>
    </row>
    <row r="48" spans="2:17" x14ac:dyDescent="0.25">
      <c r="B48" s="21"/>
      <c r="C48" s="299"/>
      <c r="D48" s="23"/>
      <c r="E48" s="24"/>
      <c r="F48" s="24"/>
      <c r="G48" s="37"/>
      <c r="H48" s="33"/>
      <c r="K48" s="37"/>
      <c r="L48" s="19"/>
      <c r="N48" s="19"/>
      <c r="O48" s="20"/>
      <c r="P48" s="37"/>
      <c r="Q48" s="37"/>
    </row>
    <row r="49" spans="1:17" x14ac:dyDescent="0.25">
      <c r="B49" s="21"/>
      <c r="C49" s="299"/>
      <c r="D49" s="23"/>
      <c r="E49" s="24"/>
      <c r="F49" s="24"/>
      <c r="G49" s="37"/>
      <c r="H49" s="33"/>
      <c r="K49" s="37"/>
      <c r="L49" s="19"/>
      <c r="N49" s="19"/>
      <c r="O49" s="20"/>
      <c r="P49" s="37"/>
      <c r="Q49" s="37"/>
    </row>
    <row r="50" spans="1:17" x14ac:dyDescent="0.25">
      <c r="B50" s="21"/>
      <c r="C50" s="299"/>
      <c r="D50" s="23"/>
      <c r="E50" s="23"/>
      <c r="F50" s="23"/>
      <c r="G50" s="37"/>
      <c r="H50" s="33"/>
      <c r="K50" s="37"/>
      <c r="L50" s="19"/>
      <c r="N50" s="19"/>
      <c r="O50" s="20"/>
      <c r="P50" s="37"/>
      <c r="Q50" s="37"/>
    </row>
    <row r="51" spans="1:17" x14ac:dyDescent="0.25">
      <c r="B51" s="21"/>
      <c r="C51" s="299"/>
      <c r="D51" s="23"/>
      <c r="E51" s="23"/>
      <c r="F51" s="23"/>
      <c r="G51" s="37"/>
      <c r="H51" s="33"/>
      <c r="K51" s="37"/>
      <c r="L51" s="19"/>
      <c r="N51" s="19"/>
      <c r="O51" s="20"/>
      <c r="P51" s="37"/>
      <c r="Q51" s="37"/>
    </row>
    <row r="52" spans="1:17" s="12" customFormat="1" ht="13.8" thickBot="1" x14ac:dyDescent="0.3">
      <c r="A52" s="47"/>
      <c r="B52" s="21"/>
      <c r="C52" s="299"/>
      <c r="D52" s="23"/>
      <c r="E52" s="23"/>
      <c r="F52" s="23"/>
      <c r="G52" s="37"/>
      <c r="H52" s="33"/>
      <c r="I52" s="11"/>
      <c r="J52" s="11"/>
      <c r="K52" s="37"/>
      <c r="L52" s="19"/>
      <c r="M52" s="43"/>
      <c r="N52" s="19"/>
      <c r="O52" s="26"/>
      <c r="P52" s="37"/>
      <c r="Q52" s="37"/>
    </row>
    <row r="53" spans="1:17" s="7" customFormat="1" x14ac:dyDescent="0.25">
      <c r="B53" s="21"/>
      <c r="C53" s="299"/>
      <c r="D53" s="19"/>
      <c r="E53" s="23"/>
      <c r="F53" s="23"/>
      <c r="G53" s="19"/>
      <c r="H53" s="33"/>
      <c r="I53" s="11"/>
      <c r="J53" s="11"/>
      <c r="K53" s="18"/>
      <c r="L53" s="19"/>
      <c r="M53" s="43"/>
      <c r="N53" s="19"/>
      <c r="O53" s="27"/>
      <c r="P53" s="18"/>
      <c r="Q53" s="18"/>
    </row>
    <row r="54" spans="1:17" x14ac:dyDescent="0.25">
      <c r="B54" s="21"/>
      <c r="C54" s="299"/>
      <c r="D54" s="19"/>
      <c r="E54" s="19"/>
      <c r="F54" s="19"/>
      <c r="G54" s="19"/>
      <c r="H54" s="33"/>
      <c r="K54" s="19"/>
      <c r="L54" s="19"/>
      <c r="N54" s="19"/>
      <c r="O54" s="20"/>
      <c r="P54" s="19"/>
      <c r="Q54" s="19"/>
    </row>
    <row r="55" spans="1:17" x14ac:dyDescent="0.25">
      <c r="B55" s="21"/>
      <c r="C55" s="299"/>
      <c r="D55" s="19"/>
      <c r="E55" s="18"/>
      <c r="F55" s="18"/>
      <c r="G55" s="19"/>
      <c r="H55" s="33"/>
      <c r="K55" s="19"/>
      <c r="L55" s="19"/>
      <c r="N55" s="19"/>
      <c r="O55" s="20"/>
      <c r="P55" s="19"/>
      <c r="Q55" s="19"/>
    </row>
    <row r="56" spans="1:17" x14ac:dyDescent="0.25">
      <c r="B56" s="21"/>
      <c r="C56" s="299"/>
      <c r="D56" s="19"/>
      <c r="E56" s="18"/>
      <c r="F56" s="18"/>
      <c r="G56" s="19"/>
      <c r="H56" s="33"/>
      <c r="K56" s="19"/>
      <c r="L56" s="19"/>
      <c r="N56" s="19"/>
      <c r="O56" s="20"/>
      <c r="P56" s="19"/>
      <c r="Q56" s="19"/>
    </row>
    <row r="57" spans="1:17" x14ac:dyDescent="0.25">
      <c r="B57" s="21"/>
      <c r="C57" s="299"/>
      <c r="D57" s="19"/>
      <c r="E57" s="18"/>
      <c r="F57" s="18"/>
      <c r="G57" s="18"/>
      <c r="H57" s="33"/>
      <c r="K57" s="18"/>
      <c r="L57" s="19"/>
      <c r="N57" s="19"/>
      <c r="O57" s="20"/>
      <c r="P57" s="18"/>
      <c r="Q57" s="18"/>
    </row>
    <row r="58" spans="1:17" x14ac:dyDescent="0.25">
      <c r="B58" s="21"/>
      <c r="C58" s="299"/>
      <c r="D58" s="19"/>
      <c r="E58" s="18"/>
      <c r="F58" s="28"/>
      <c r="G58" s="18"/>
      <c r="H58" s="33"/>
      <c r="K58" s="18"/>
      <c r="L58" s="19"/>
      <c r="N58" s="19"/>
      <c r="O58" s="20"/>
      <c r="P58" s="18"/>
      <c r="Q58" s="18"/>
    </row>
    <row r="59" spans="1:17" x14ac:dyDescent="0.25">
      <c r="B59" s="21"/>
      <c r="C59" s="299"/>
      <c r="D59" s="19"/>
      <c r="E59" s="18"/>
      <c r="F59" s="28"/>
      <c r="G59" s="18"/>
      <c r="H59" s="35"/>
      <c r="K59" s="18"/>
      <c r="L59" s="19"/>
      <c r="N59" s="19"/>
      <c r="O59" s="20"/>
      <c r="P59" s="18"/>
      <c r="Q59" s="18"/>
    </row>
    <row r="60" spans="1:17" x14ac:dyDescent="0.25">
      <c r="B60" s="21"/>
      <c r="C60" s="299"/>
      <c r="D60" s="19"/>
      <c r="E60" s="18"/>
      <c r="F60" s="28"/>
      <c r="G60" s="18"/>
      <c r="H60" s="33"/>
      <c r="K60" s="18"/>
      <c r="L60" s="19"/>
      <c r="N60" s="19"/>
      <c r="O60" s="20"/>
      <c r="P60" s="18"/>
      <c r="Q60" s="18"/>
    </row>
    <row r="61" spans="1:17" x14ac:dyDescent="0.25">
      <c r="B61" s="21"/>
      <c r="C61" s="299"/>
      <c r="D61" s="19"/>
      <c r="E61" s="18"/>
      <c r="F61" s="28"/>
      <c r="G61" s="18"/>
      <c r="H61" s="33"/>
      <c r="K61" s="18"/>
      <c r="L61" s="19"/>
      <c r="N61" s="19"/>
      <c r="O61" s="20"/>
      <c r="P61" s="18"/>
      <c r="Q61" s="18"/>
    </row>
    <row r="62" spans="1:17" x14ac:dyDescent="0.25">
      <c r="B62" s="21"/>
      <c r="C62" s="299"/>
      <c r="D62" s="19"/>
      <c r="E62" s="18"/>
      <c r="F62" s="28"/>
      <c r="G62" s="18"/>
      <c r="H62" s="33"/>
      <c r="K62" s="18"/>
      <c r="L62" s="19"/>
      <c r="N62" s="19"/>
      <c r="O62" s="20"/>
      <c r="P62" s="18"/>
      <c r="Q62" s="18"/>
    </row>
    <row r="63" spans="1:17" x14ac:dyDescent="0.25">
      <c r="B63" s="21"/>
      <c r="C63" s="299"/>
      <c r="D63" s="19"/>
      <c r="E63" s="18"/>
      <c r="F63" s="28"/>
      <c r="G63" s="18"/>
      <c r="H63" s="33"/>
      <c r="K63" s="18"/>
      <c r="L63" s="19"/>
      <c r="N63" s="19"/>
      <c r="O63" s="20"/>
      <c r="P63" s="18"/>
      <c r="Q63" s="18"/>
    </row>
    <row r="64" spans="1:17" x14ac:dyDescent="0.25">
      <c r="B64" s="21"/>
      <c r="C64" s="299"/>
      <c r="D64" s="19"/>
      <c r="E64" s="18"/>
      <c r="F64" s="28"/>
      <c r="G64" s="18"/>
      <c r="H64" s="33"/>
      <c r="K64" s="18"/>
      <c r="L64" s="19"/>
      <c r="N64" s="19"/>
      <c r="O64" s="20"/>
      <c r="P64" s="18"/>
      <c r="Q64" s="18"/>
    </row>
    <row r="65" spans="2:17" x14ac:dyDescent="0.25">
      <c r="B65" s="21"/>
      <c r="C65" s="299"/>
      <c r="D65" s="19"/>
      <c r="E65" s="18"/>
      <c r="F65" s="28"/>
      <c r="G65" s="18"/>
      <c r="H65" s="33"/>
      <c r="K65" s="18"/>
      <c r="L65" s="19"/>
      <c r="N65" s="19"/>
      <c r="O65" s="20"/>
      <c r="P65" s="18"/>
      <c r="Q65" s="18"/>
    </row>
    <row r="66" spans="2:17" ht="13.8" x14ac:dyDescent="0.25">
      <c r="B66" s="21"/>
      <c r="C66" s="299"/>
      <c r="D66" s="19"/>
      <c r="E66" s="18"/>
      <c r="F66" s="18"/>
      <c r="G66" s="40"/>
      <c r="H66" s="33"/>
      <c r="K66" s="40"/>
      <c r="L66" s="19"/>
      <c r="N66" s="19"/>
      <c r="O66" s="20"/>
      <c r="P66" s="40"/>
      <c r="Q66" s="40"/>
    </row>
    <row r="67" spans="2:17" x14ac:dyDescent="0.25">
      <c r="B67" s="21"/>
      <c r="C67" s="299"/>
      <c r="D67" s="19"/>
      <c r="E67" s="18"/>
      <c r="F67" s="18"/>
      <c r="G67" s="18"/>
      <c r="H67" s="33"/>
      <c r="K67" s="18"/>
      <c r="L67" s="19"/>
      <c r="N67" s="19"/>
      <c r="O67" s="20"/>
      <c r="P67" s="18"/>
      <c r="Q67" s="18"/>
    </row>
    <row r="68" spans="2:17" x14ac:dyDescent="0.25">
      <c r="B68" s="21"/>
      <c r="C68" s="300"/>
      <c r="D68" s="29"/>
      <c r="E68" s="29"/>
      <c r="F68" s="18"/>
      <c r="G68" s="18"/>
      <c r="H68" s="33"/>
      <c r="K68" s="18"/>
      <c r="L68" s="19"/>
      <c r="N68" s="19"/>
      <c r="O68" s="20"/>
      <c r="P68" s="18"/>
      <c r="Q68" s="18"/>
    </row>
    <row r="69" spans="2:17" x14ac:dyDescent="0.25">
      <c r="B69" s="21"/>
      <c r="C69" s="300"/>
      <c r="D69" s="29"/>
      <c r="E69" s="29"/>
      <c r="F69" s="18"/>
      <c r="G69" s="18"/>
      <c r="H69" s="33"/>
      <c r="K69" s="18"/>
      <c r="L69" s="19"/>
      <c r="N69" s="19"/>
      <c r="O69" s="20"/>
      <c r="P69" s="18"/>
      <c r="Q69" s="18"/>
    </row>
    <row r="70" spans="2:17" x14ac:dyDescent="0.25">
      <c r="B70" s="21"/>
      <c r="C70" s="300"/>
      <c r="D70" s="29"/>
      <c r="E70" s="18"/>
      <c r="F70" s="31"/>
      <c r="G70" s="31"/>
      <c r="H70" s="33"/>
      <c r="K70" s="18"/>
      <c r="L70" s="19"/>
      <c r="N70" s="19"/>
      <c r="O70" s="20"/>
      <c r="P70" s="18"/>
      <c r="Q70" s="18"/>
    </row>
    <row r="71" spans="2:17" x14ac:dyDescent="0.25">
      <c r="B71" s="21"/>
      <c r="C71" s="299"/>
      <c r="D71" s="19"/>
      <c r="E71" s="18"/>
      <c r="F71" s="18"/>
      <c r="G71" s="18"/>
      <c r="H71" s="33"/>
      <c r="K71" s="18"/>
      <c r="L71" s="19"/>
      <c r="N71" s="19"/>
      <c r="O71" s="20"/>
      <c r="P71" s="18"/>
      <c r="Q71" s="18"/>
    </row>
    <row r="72" spans="2:17" x14ac:dyDescent="0.25">
      <c r="B72" s="21"/>
      <c r="C72" s="299"/>
      <c r="D72" s="19"/>
      <c r="E72" s="18"/>
      <c r="F72" s="18"/>
      <c r="G72" s="18"/>
      <c r="H72" s="33"/>
      <c r="K72" s="18"/>
      <c r="L72" s="19"/>
      <c r="N72" s="19"/>
      <c r="O72" s="20"/>
      <c r="P72" s="18"/>
      <c r="Q72" s="18"/>
    </row>
    <row r="73" spans="2:17" x14ac:dyDescent="0.25">
      <c r="B73" s="21"/>
      <c r="C73" s="299"/>
      <c r="D73" s="19"/>
      <c r="E73" s="19"/>
      <c r="F73" s="19"/>
      <c r="G73" s="19"/>
      <c r="H73" s="33"/>
      <c r="K73" s="18"/>
      <c r="L73" s="19"/>
      <c r="N73" s="19"/>
      <c r="O73" s="20"/>
      <c r="P73" s="18"/>
      <c r="Q73" s="18"/>
    </row>
    <row r="74" spans="2:17" x14ac:dyDescent="0.25">
      <c r="B74" s="21"/>
      <c r="C74" s="299"/>
      <c r="D74" s="19"/>
      <c r="E74" s="19"/>
      <c r="F74" s="19"/>
      <c r="G74" s="19"/>
      <c r="H74" s="33"/>
      <c r="K74" s="18"/>
      <c r="L74" s="19"/>
      <c r="N74" s="19"/>
      <c r="O74" s="20"/>
      <c r="P74" s="18"/>
      <c r="Q74" s="18"/>
    </row>
    <row r="75" spans="2:17" x14ac:dyDescent="0.25">
      <c r="B75" s="21"/>
      <c r="C75" s="299"/>
      <c r="D75" s="19"/>
      <c r="E75" s="19"/>
      <c r="F75" s="19"/>
      <c r="G75" s="19"/>
      <c r="H75" s="33"/>
      <c r="K75" s="18"/>
      <c r="L75" s="19"/>
      <c r="N75" s="19"/>
      <c r="O75" s="20"/>
      <c r="P75" s="18"/>
      <c r="Q75" s="18"/>
    </row>
    <row r="76" spans="2:17" x14ac:dyDescent="0.25">
      <c r="B76" s="30"/>
      <c r="C76" s="301"/>
    </row>
    <row r="77" spans="2:17" x14ac:dyDescent="0.25">
      <c r="B77" s="30"/>
      <c r="C77" s="301"/>
    </row>
    <row r="78" spans="2:17" x14ac:dyDescent="0.25">
      <c r="B78" s="30"/>
      <c r="C78" s="301"/>
    </row>
    <row r="79" spans="2:17" x14ac:dyDescent="0.25">
      <c r="B79" s="30"/>
      <c r="C79" s="301"/>
      <c r="H79" s="11"/>
      <c r="K79" s="11"/>
      <c r="M79" s="11"/>
      <c r="P79" s="11"/>
      <c r="Q79" s="11"/>
    </row>
    <row r="80" spans="2:17" x14ac:dyDescent="0.25">
      <c r="B80" s="30"/>
      <c r="C80" s="301"/>
      <c r="H80" s="11"/>
      <c r="K80" s="11"/>
      <c r="M80" s="11"/>
      <c r="P80" s="11"/>
      <c r="Q80" s="11"/>
    </row>
    <row r="81" spans="2:17" x14ac:dyDescent="0.25">
      <c r="B81" s="30"/>
      <c r="C81" s="301"/>
      <c r="H81" s="11"/>
      <c r="K81" s="11"/>
      <c r="M81" s="11"/>
      <c r="P81" s="11"/>
      <c r="Q81" s="11"/>
    </row>
    <row r="82" spans="2:17" x14ac:dyDescent="0.25">
      <c r="B82" s="30"/>
      <c r="C82" s="301"/>
      <c r="H82" s="11"/>
      <c r="K82" s="11"/>
      <c r="M82" s="11"/>
      <c r="P82" s="11"/>
      <c r="Q82" s="11"/>
    </row>
    <row r="83" spans="2:17" x14ac:dyDescent="0.25">
      <c r="B83" s="30"/>
      <c r="C83" s="301"/>
      <c r="H83" s="11"/>
      <c r="K83" s="11"/>
      <c r="M83" s="11"/>
      <c r="P83" s="11"/>
      <c r="Q83" s="11"/>
    </row>
    <row r="84" spans="2:17" x14ac:dyDescent="0.25">
      <c r="B84" s="30"/>
      <c r="C84" s="301"/>
      <c r="H84" s="11"/>
      <c r="K84" s="11"/>
      <c r="M84" s="11"/>
      <c r="P84" s="11"/>
      <c r="Q84" s="11"/>
    </row>
    <row r="85" spans="2:17" x14ac:dyDescent="0.25">
      <c r="B85" s="30"/>
      <c r="C85" s="301"/>
      <c r="H85" s="11"/>
      <c r="K85" s="11"/>
      <c r="M85" s="11"/>
      <c r="P85" s="11"/>
      <c r="Q85" s="11"/>
    </row>
    <row r="86" spans="2:17" x14ac:dyDescent="0.25">
      <c r="B86" s="30"/>
      <c r="C86" s="301"/>
      <c r="H86" s="11"/>
      <c r="K86" s="11"/>
      <c r="M86" s="11"/>
      <c r="P86" s="11"/>
      <c r="Q86" s="11"/>
    </row>
    <row r="87" spans="2:17" x14ac:dyDescent="0.25">
      <c r="B87" s="30"/>
      <c r="C87" s="301"/>
      <c r="H87" s="11"/>
      <c r="K87" s="11"/>
      <c r="M87" s="11"/>
      <c r="P87" s="11"/>
      <c r="Q87" s="11"/>
    </row>
    <row r="88" spans="2:17" x14ac:dyDescent="0.25">
      <c r="B88" s="30"/>
      <c r="C88" s="301"/>
      <c r="H88" s="11"/>
      <c r="K88" s="11"/>
      <c r="M88" s="11"/>
      <c r="P88" s="11"/>
      <c r="Q88" s="11"/>
    </row>
    <row r="89" spans="2:17" x14ac:dyDescent="0.25">
      <c r="B89" s="30"/>
      <c r="C89" s="301"/>
      <c r="H89" s="11"/>
      <c r="K89" s="11"/>
      <c r="M89" s="11"/>
      <c r="P89" s="11"/>
      <c r="Q89" s="11"/>
    </row>
    <row r="90" spans="2:17" x14ac:dyDescent="0.25">
      <c r="B90" s="30"/>
      <c r="C90" s="301"/>
      <c r="H90" s="11"/>
      <c r="K90" s="11"/>
      <c r="M90" s="11"/>
      <c r="P90" s="11"/>
      <c r="Q90" s="11"/>
    </row>
    <row r="91" spans="2:17" x14ac:dyDescent="0.25">
      <c r="B91" s="30"/>
      <c r="C91" s="301"/>
      <c r="H91" s="11"/>
      <c r="K91" s="11"/>
      <c r="M91" s="11"/>
      <c r="P91" s="11"/>
      <c r="Q91" s="11"/>
    </row>
    <row r="92" spans="2:17" x14ac:dyDescent="0.25">
      <c r="B92" s="30"/>
      <c r="C92" s="301"/>
      <c r="H92" s="11"/>
      <c r="K92" s="11"/>
      <c r="M92" s="11"/>
      <c r="P92" s="11"/>
      <c r="Q92" s="11"/>
    </row>
    <row r="93" spans="2:17" x14ac:dyDescent="0.25">
      <c r="B93" s="30"/>
      <c r="C93" s="301"/>
      <c r="H93" s="11"/>
      <c r="K93" s="11"/>
      <c r="M93" s="11"/>
      <c r="P93" s="11"/>
      <c r="Q93" s="11"/>
    </row>
    <row r="94" spans="2:17" x14ac:dyDescent="0.25">
      <c r="B94" s="30"/>
      <c r="C94" s="301"/>
      <c r="H94" s="11"/>
      <c r="K94" s="11"/>
      <c r="M94" s="11"/>
      <c r="P94" s="11"/>
      <c r="Q94" s="11"/>
    </row>
    <row r="95" spans="2:17" x14ac:dyDescent="0.25">
      <c r="B95" s="30"/>
      <c r="C95" s="301"/>
      <c r="H95" s="11"/>
      <c r="K95" s="11"/>
      <c r="M95" s="11"/>
      <c r="P95" s="11"/>
      <c r="Q95" s="11"/>
    </row>
    <row r="96" spans="2:17" x14ac:dyDescent="0.25">
      <c r="B96" s="30"/>
      <c r="C96" s="301"/>
      <c r="H96" s="11"/>
      <c r="K96" s="11"/>
      <c r="M96" s="11"/>
      <c r="P96" s="11"/>
      <c r="Q96" s="11"/>
    </row>
    <row r="97" spans="2:17" x14ac:dyDescent="0.25">
      <c r="B97" s="30"/>
      <c r="C97" s="301"/>
      <c r="H97" s="11"/>
      <c r="K97" s="11"/>
      <c r="M97" s="11"/>
      <c r="P97" s="11"/>
      <c r="Q97" s="11"/>
    </row>
    <row r="98" spans="2:17" x14ac:dyDescent="0.25">
      <c r="B98" s="30"/>
      <c r="C98" s="301"/>
      <c r="H98" s="11"/>
      <c r="K98" s="11"/>
      <c r="M98" s="11"/>
      <c r="P98" s="11"/>
      <c r="Q98" s="11"/>
    </row>
    <row r="99" spans="2:17" x14ac:dyDescent="0.25">
      <c r="B99" s="30"/>
      <c r="C99" s="301"/>
      <c r="H99" s="11"/>
      <c r="K99" s="11"/>
      <c r="M99" s="11"/>
      <c r="P99" s="11"/>
      <c r="Q99" s="11"/>
    </row>
    <row r="100" spans="2:17" x14ac:dyDescent="0.25">
      <c r="B100" s="30"/>
      <c r="C100" s="301"/>
      <c r="H100" s="11"/>
      <c r="K100" s="11"/>
      <c r="M100" s="11"/>
      <c r="P100" s="11"/>
      <c r="Q100" s="11"/>
    </row>
    <row r="101" spans="2:17" x14ac:dyDescent="0.25">
      <c r="B101" s="30"/>
      <c r="C101" s="301"/>
      <c r="H101" s="11"/>
      <c r="K101" s="11"/>
      <c r="M101" s="11"/>
      <c r="P101" s="11"/>
      <c r="Q101" s="11"/>
    </row>
    <row r="102" spans="2:17" x14ac:dyDescent="0.25">
      <c r="B102" s="30"/>
      <c r="C102" s="301"/>
      <c r="H102" s="11"/>
      <c r="K102" s="11"/>
      <c r="M102" s="11"/>
      <c r="P102" s="11"/>
      <c r="Q102" s="11"/>
    </row>
    <row r="103" spans="2:17" x14ac:dyDescent="0.25">
      <c r="B103" s="30"/>
      <c r="C103" s="301"/>
      <c r="H103" s="11"/>
      <c r="K103" s="11"/>
      <c r="M103" s="11"/>
      <c r="P103" s="11"/>
      <c r="Q103" s="11"/>
    </row>
    <row r="104" spans="2:17" x14ac:dyDescent="0.25">
      <c r="B104" s="30"/>
      <c r="C104" s="301"/>
      <c r="H104" s="11"/>
      <c r="K104" s="11"/>
      <c r="M104" s="11"/>
      <c r="P104" s="11"/>
      <c r="Q104" s="11"/>
    </row>
    <row r="105" spans="2:17" x14ac:dyDescent="0.25">
      <c r="B105" s="30"/>
      <c r="C105" s="301"/>
      <c r="H105" s="11"/>
      <c r="K105" s="11"/>
      <c r="M105" s="11"/>
      <c r="P105" s="11"/>
      <c r="Q105" s="11"/>
    </row>
    <row r="106" spans="2:17" x14ac:dyDescent="0.25">
      <c r="B106" s="30"/>
      <c r="C106" s="301"/>
      <c r="H106" s="11"/>
      <c r="K106" s="11"/>
      <c r="M106" s="11"/>
      <c r="P106" s="11"/>
      <c r="Q106" s="11"/>
    </row>
    <row r="107" spans="2:17" x14ac:dyDescent="0.25">
      <c r="B107" s="30"/>
      <c r="C107" s="301"/>
      <c r="H107" s="11"/>
      <c r="K107" s="11"/>
      <c r="M107" s="11"/>
      <c r="P107" s="11"/>
      <c r="Q107" s="11"/>
    </row>
    <row r="108" spans="2:17" x14ac:dyDescent="0.25">
      <c r="B108" s="30"/>
      <c r="C108" s="301"/>
      <c r="H108" s="11"/>
      <c r="K108" s="11"/>
      <c r="M108" s="11"/>
      <c r="P108" s="11"/>
      <c r="Q108" s="11"/>
    </row>
    <row r="109" spans="2:17" x14ac:dyDescent="0.25">
      <c r="B109" s="30"/>
      <c r="C109" s="301"/>
      <c r="H109" s="11"/>
      <c r="K109" s="11"/>
      <c r="M109" s="11"/>
      <c r="P109" s="11"/>
      <c r="Q109" s="11"/>
    </row>
    <row r="110" spans="2:17" x14ac:dyDescent="0.25">
      <c r="B110" s="30"/>
      <c r="C110" s="301"/>
      <c r="H110" s="11"/>
      <c r="K110" s="11"/>
      <c r="M110" s="11"/>
      <c r="P110" s="11"/>
      <c r="Q110" s="11"/>
    </row>
    <row r="111" spans="2:17" x14ac:dyDescent="0.25">
      <c r="B111" s="30"/>
      <c r="C111" s="301"/>
      <c r="H111" s="11"/>
      <c r="K111" s="11"/>
      <c r="M111" s="11"/>
      <c r="P111" s="11"/>
      <c r="Q111" s="11"/>
    </row>
    <row r="112" spans="2:17" x14ac:dyDescent="0.25">
      <c r="B112" s="30"/>
      <c r="C112" s="301"/>
      <c r="H112" s="11"/>
      <c r="K112" s="11"/>
      <c r="M112" s="11"/>
      <c r="P112" s="11"/>
      <c r="Q112" s="11"/>
    </row>
    <row r="113" spans="2:17" x14ac:dyDescent="0.25">
      <c r="B113" s="30"/>
      <c r="C113" s="301"/>
      <c r="H113" s="11"/>
      <c r="K113" s="11"/>
      <c r="M113" s="11"/>
      <c r="P113" s="11"/>
      <c r="Q113" s="11"/>
    </row>
    <row r="114" spans="2:17" x14ac:dyDescent="0.25">
      <c r="B114" s="30"/>
      <c r="C114" s="301"/>
      <c r="H114" s="11"/>
      <c r="K114" s="11"/>
      <c r="M114" s="11"/>
      <c r="P114" s="11"/>
      <c r="Q114" s="11"/>
    </row>
    <row r="115" spans="2:17" x14ac:dyDescent="0.25">
      <c r="B115" s="30"/>
      <c r="C115" s="301"/>
      <c r="H115" s="11"/>
      <c r="K115" s="11"/>
      <c r="M115" s="11"/>
      <c r="P115" s="11"/>
      <c r="Q115" s="11"/>
    </row>
    <row r="116" spans="2:17" x14ac:dyDescent="0.25">
      <c r="B116" s="30"/>
      <c r="C116" s="301"/>
      <c r="H116" s="11"/>
      <c r="K116" s="11"/>
      <c r="M116" s="11"/>
      <c r="P116" s="11"/>
      <c r="Q116" s="11"/>
    </row>
    <row r="117" spans="2:17" x14ac:dyDescent="0.25">
      <c r="B117" s="30"/>
      <c r="C117" s="301"/>
      <c r="H117" s="11"/>
      <c r="K117" s="11"/>
      <c r="M117" s="11"/>
      <c r="P117" s="11"/>
      <c r="Q117" s="11"/>
    </row>
    <row r="118" spans="2:17" x14ac:dyDescent="0.25">
      <c r="B118" s="30"/>
      <c r="C118" s="301"/>
      <c r="H118" s="11"/>
      <c r="K118" s="11"/>
      <c r="M118" s="11"/>
      <c r="P118" s="11"/>
      <c r="Q118" s="11"/>
    </row>
    <row r="119" spans="2:17" x14ac:dyDescent="0.25">
      <c r="B119" s="30"/>
      <c r="C119" s="301"/>
      <c r="H119" s="11"/>
      <c r="K119" s="11"/>
      <c r="M119" s="11"/>
      <c r="P119" s="11"/>
      <c r="Q119" s="11"/>
    </row>
    <row r="120" spans="2:17" x14ac:dyDescent="0.25">
      <c r="B120" s="30"/>
      <c r="C120" s="301"/>
      <c r="H120" s="11"/>
      <c r="K120" s="11"/>
      <c r="M120" s="11"/>
      <c r="P120" s="11"/>
      <c r="Q120" s="11"/>
    </row>
    <row r="121" spans="2:17" x14ac:dyDescent="0.25">
      <c r="B121" s="30"/>
      <c r="C121" s="301"/>
      <c r="H121" s="11"/>
      <c r="K121" s="11"/>
      <c r="M121" s="11"/>
      <c r="P121" s="11"/>
      <c r="Q121" s="11"/>
    </row>
    <row r="122" spans="2:17" x14ac:dyDescent="0.25">
      <c r="B122" s="30"/>
      <c r="C122" s="301"/>
      <c r="H122" s="11"/>
      <c r="K122" s="11"/>
      <c r="M122" s="11"/>
      <c r="P122" s="11"/>
      <c r="Q122" s="11"/>
    </row>
    <row r="123" spans="2:17" x14ac:dyDescent="0.25">
      <c r="B123" s="30"/>
      <c r="C123" s="301"/>
      <c r="H123" s="11"/>
      <c r="K123" s="11"/>
      <c r="M123" s="11"/>
      <c r="P123" s="11"/>
      <c r="Q123" s="11"/>
    </row>
    <row r="124" spans="2:17" x14ac:dyDescent="0.25">
      <c r="B124" s="30"/>
      <c r="C124" s="301"/>
      <c r="H124" s="11"/>
      <c r="K124" s="11"/>
      <c r="M124" s="11"/>
      <c r="P124" s="11"/>
      <c r="Q124" s="11"/>
    </row>
    <row r="125" spans="2:17" x14ac:dyDescent="0.25">
      <c r="B125" s="30"/>
      <c r="C125" s="301"/>
      <c r="H125" s="11"/>
      <c r="K125" s="11"/>
      <c r="M125" s="11"/>
      <c r="P125" s="11"/>
      <c r="Q125" s="11"/>
    </row>
    <row r="126" spans="2:17" x14ac:dyDescent="0.25">
      <c r="B126" s="30"/>
      <c r="C126" s="301"/>
      <c r="H126" s="11"/>
      <c r="K126" s="11"/>
      <c r="M126" s="11"/>
      <c r="P126" s="11"/>
      <c r="Q126" s="11"/>
    </row>
    <row r="127" spans="2:17" x14ac:dyDescent="0.25">
      <c r="B127" s="30"/>
      <c r="C127" s="301"/>
      <c r="H127" s="11"/>
      <c r="K127" s="11"/>
      <c r="M127" s="11"/>
      <c r="P127" s="11"/>
      <c r="Q127" s="11"/>
    </row>
    <row r="128" spans="2:17" x14ac:dyDescent="0.25">
      <c r="B128" s="30"/>
      <c r="C128" s="301"/>
      <c r="H128" s="11"/>
      <c r="K128" s="11"/>
      <c r="M128" s="11"/>
      <c r="P128" s="11"/>
      <c r="Q128" s="11"/>
    </row>
    <row r="129" spans="2:17" x14ac:dyDescent="0.25">
      <c r="B129" s="30"/>
      <c r="C129" s="301"/>
      <c r="H129" s="11"/>
      <c r="K129" s="11"/>
      <c r="M129" s="11"/>
      <c r="P129" s="11"/>
      <c r="Q129" s="11"/>
    </row>
    <row r="130" spans="2:17" x14ac:dyDescent="0.25">
      <c r="B130" s="30"/>
      <c r="C130" s="301"/>
      <c r="H130" s="11"/>
      <c r="K130" s="11"/>
      <c r="M130" s="11"/>
      <c r="P130" s="11"/>
      <c r="Q130" s="11"/>
    </row>
    <row r="131" spans="2:17" x14ac:dyDescent="0.25">
      <c r="B131" s="30"/>
      <c r="C131" s="301"/>
      <c r="H131" s="11"/>
      <c r="K131" s="11"/>
      <c r="M131" s="11"/>
      <c r="P131" s="11"/>
      <c r="Q131" s="11"/>
    </row>
    <row r="132" spans="2:17" x14ac:dyDescent="0.25">
      <c r="B132" s="30"/>
      <c r="C132" s="301"/>
      <c r="H132" s="11"/>
      <c r="K132" s="11"/>
      <c r="M132" s="11"/>
      <c r="P132" s="11"/>
      <c r="Q132" s="11"/>
    </row>
    <row r="133" spans="2:17" x14ac:dyDescent="0.25">
      <c r="B133" s="30"/>
      <c r="C133" s="301"/>
      <c r="H133" s="11"/>
      <c r="K133" s="11"/>
      <c r="M133" s="11"/>
      <c r="P133" s="11"/>
      <c r="Q133" s="11"/>
    </row>
    <row r="134" spans="2:17" x14ac:dyDescent="0.25">
      <c r="B134" s="30"/>
      <c r="C134" s="301"/>
      <c r="H134" s="11"/>
      <c r="K134" s="11"/>
      <c r="M134" s="11"/>
      <c r="P134" s="11"/>
      <c r="Q134" s="11"/>
    </row>
    <row r="135" spans="2:17" x14ac:dyDescent="0.25">
      <c r="B135" s="30"/>
      <c r="C135" s="301"/>
      <c r="H135" s="11"/>
      <c r="K135" s="11"/>
      <c r="M135" s="11"/>
      <c r="P135" s="11"/>
      <c r="Q135" s="11"/>
    </row>
    <row r="136" spans="2:17" x14ac:dyDescent="0.25">
      <c r="B136" s="30"/>
      <c r="C136" s="301"/>
      <c r="H136" s="11"/>
      <c r="K136" s="11"/>
      <c r="M136" s="11"/>
      <c r="P136" s="11"/>
      <c r="Q136" s="11"/>
    </row>
    <row r="137" spans="2:17" x14ac:dyDescent="0.25">
      <c r="B137" s="30"/>
      <c r="C137" s="301"/>
      <c r="H137" s="11"/>
      <c r="K137" s="11"/>
      <c r="M137" s="11"/>
      <c r="P137" s="11"/>
      <c r="Q137" s="11"/>
    </row>
    <row r="138" spans="2:17" x14ac:dyDescent="0.25">
      <c r="B138" s="30"/>
      <c r="C138" s="301"/>
      <c r="H138" s="11"/>
      <c r="K138" s="11"/>
      <c r="M138" s="11"/>
      <c r="P138" s="11"/>
      <c r="Q138" s="11"/>
    </row>
    <row r="139" spans="2:17" x14ac:dyDescent="0.25">
      <c r="B139" s="30"/>
      <c r="C139" s="301"/>
      <c r="H139" s="11"/>
      <c r="K139" s="11"/>
      <c r="M139" s="11"/>
      <c r="P139" s="11"/>
      <c r="Q139" s="11"/>
    </row>
    <row r="140" spans="2:17" x14ac:dyDescent="0.25">
      <c r="B140" s="30"/>
      <c r="C140" s="301"/>
      <c r="H140" s="11"/>
      <c r="K140" s="11"/>
      <c r="M140" s="11"/>
      <c r="P140" s="11"/>
      <c r="Q140" s="11"/>
    </row>
    <row r="141" spans="2:17" x14ac:dyDescent="0.25">
      <c r="B141" s="30"/>
      <c r="C141" s="301"/>
      <c r="H141" s="11"/>
      <c r="K141" s="11"/>
      <c r="M141" s="11"/>
      <c r="P141" s="11"/>
      <c r="Q141" s="11"/>
    </row>
    <row r="142" spans="2:17" x14ac:dyDescent="0.25">
      <c r="B142" s="30"/>
      <c r="C142" s="301"/>
      <c r="H142" s="11"/>
      <c r="K142" s="11"/>
      <c r="M142" s="11"/>
      <c r="P142" s="11"/>
      <c r="Q142" s="11"/>
    </row>
    <row r="143" spans="2:17" x14ac:dyDescent="0.25">
      <c r="B143" s="30"/>
      <c r="C143" s="301"/>
      <c r="H143" s="11"/>
      <c r="K143" s="11"/>
      <c r="M143" s="11"/>
      <c r="P143" s="11"/>
      <c r="Q143" s="11"/>
    </row>
    <row r="144" spans="2:17" x14ac:dyDescent="0.25">
      <c r="B144" s="30"/>
      <c r="C144" s="301"/>
      <c r="H144" s="11"/>
      <c r="K144" s="11"/>
      <c r="M144" s="11"/>
      <c r="P144" s="11"/>
      <c r="Q144" s="11"/>
    </row>
    <row r="145" spans="2:17" x14ac:dyDescent="0.25">
      <c r="B145" s="30"/>
      <c r="C145" s="301"/>
      <c r="H145" s="11"/>
      <c r="K145" s="11"/>
      <c r="M145" s="11"/>
      <c r="P145" s="11"/>
      <c r="Q145" s="11"/>
    </row>
    <row r="146" spans="2:17" x14ac:dyDescent="0.25">
      <c r="B146" s="30"/>
      <c r="C146" s="301"/>
      <c r="H146" s="11"/>
      <c r="K146" s="11"/>
      <c r="M146" s="11"/>
      <c r="P146" s="11"/>
      <c r="Q146" s="11"/>
    </row>
    <row r="147" spans="2:17" x14ac:dyDescent="0.25">
      <c r="B147" s="30"/>
      <c r="C147" s="301"/>
      <c r="H147" s="11"/>
      <c r="K147" s="11"/>
      <c r="M147" s="11"/>
      <c r="P147" s="11"/>
      <c r="Q147" s="11"/>
    </row>
    <row r="148" spans="2:17" x14ac:dyDescent="0.25">
      <c r="B148" s="30"/>
      <c r="C148" s="301"/>
      <c r="H148" s="11"/>
      <c r="K148" s="11"/>
      <c r="M148" s="11"/>
      <c r="P148" s="11"/>
      <c r="Q148" s="11"/>
    </row>
    <row r="149" spans="2:17" x14ac:dyDescent="0.25">
      <c r="B149" s="30"/>
      <c r="C149" s="301"/>
      <c r="H149" s="11"/>
      <c r="K149" s="11"/>
      <c r="M149" s="11"/>
      <c r="P149" s="11"/>
      <c r="Q149" s="11"/>
    </row>
    <row r="150" spans="2:17" x14ac:dyDescent="0.25">
      <c r="B150" s="30"/>
      <c r="C150" s="301"/>
      <c r="H150" s="11"/>
      <c r="K150" s="11"/>
      <c r="M150" s="11"/>
      <c r="P150" s="11"/>
      <c r="Q150" s="11"/>
    </row>
    <row r="151" spans="2:17" x14ac:dyDescent="0.25">
      <c r="B151" s="30"/>
      <c r="C151" s="301"/>
      <c r="H151" s="11"/>
      <c r="K151" s="11"/>
      <c r="M151" s="11"/>
      <c r="P151" s="11"/>
      <c r="Q151" s="11"/>
    </row>
    <row r="152" spans="2:17" x14ac:dyDescent="0.25">
      <c r="B152" s="30"/>
      <c r="C152" s="301"/>
      <c r="H152" s="11"/>
      <c r="K152" s="11"/>
      <c r="M152" s="11"/>
      <c r="P152" s="11"/>
      <c r="Q152" s="11"/>
    </row>
    <row r="153" spans="2:17" x14ac:dyDescent="0.25">
      <c r="B153" s="30"/>
      <c r="C153" s="301"/>
      <c r="H153" s="11"/>
      <c r="K153" s="11"/>
      <c r="M153" s="11"/>
      <c r="P153" s="11"/>
      <c r="Q153" s="11"/>
    </row>
    <row r="154" spans="2:17" x14ac:dyDescent="0.25">
      <c r="B154" s="30"/>
      <c r="C154" s="301"/>
      <c r="H154" s="11"/>
      <c r="K154" s="11"/>
      <c r="M154" s="11"/>
      <c r="P154" s="11"/>
      <c r="Q154" s="11"/>
    </row>
    <row r="155" spans="2:17" x14ac:dyDescent="0.25">
      <c r="B155" s="30"/>
      <c r="C155" s="301"/>
      <c r="H155" s="11"/>
      <c r="K155" s="11"/>
      <c r="M155" s="11"/>
      <c r="P155" s="11"/>
      <c r="Q155" s="11"/>
    </row>
    <row r="156" spans="2:17" x14ac:dyDescent="0.25">
      <c r="B156" s="30"/>
      <c r="C156" s="301"/>
      <c r="H156" s="11"/>
      <c r="K156" s="11"/>
      <c r="M156" s="11"/>
      <c r="P156" s="11"/>
      <c r="Q156" s="11"/>
    </row>
    <row r="157" spans="2:17" x14ac:dyDescent="0.25">
      <c r="B157" s="30"/>
      <c r="C157" s="301"/>
      <c r="H157" s="11"/>
      <c r="K157" s="11"/>
      <c r="M157" s="11"/>
      <c r="P157" s="11"/>
      <c r="Q157" s="11"/>
    </row>
    <row r="158" spans="2:17" x14ac:dyDescent="0.25">
      <c r="B158" s="30"/>
      <c r="C158" s="301"/>
      <c r="H158" s="11"/>
      <c r="K158" s="11"/>
      <c r="M158" s="11"/>
      <c r="P158" s="11"/>
      <c r="Q158" s="11"/>
    </row>
    <row r="159" spans="2:17" x14ac:dyDescent="0.25">
      <c r="B159" s="30"/>
      <c r="C159" s="301"/>
      <c r="H159" s="11"/>
      <c r="K159" s="11"/>
      <c r="M159" s="11"/>
      <c r="P159" s="11"/>
      <c r="Q159" s="11"/>
    </row>
    <row r="160" spans="2:17" x14ac:dyDescent="0.25">
      <c r="B160" s="30"/>
      <c r="C160" s="301"/>
      <c r="H160" s="11"/>
      <c r="K160" s="11"/>
      <c r="M160" s="11"/>
      <c r="P160" s="11"/>
      <c r="Q160" s="11"/>
    </row>
    <row r="161" spans="2:17" x14ac:dyDescent="0.25">
      <c r="B161" s="30"/>
      <c r="C161" s="301"/>
      <c r="H161" s="11"/>
      <c r="K161" s="11"/>
      <c r="M161" s="11"/>
      <c r="P161" s="11"/>
      <c r="Q161" s="11"/>
    </row>
    <row r="162" spans="2:17" x14ac:dyDescent="0.25">
      <c r="B162" s="30"/>
      <c r="C162" s="301"/>
      <c r="H162" s="11"/>
      <c r="K162" s="11"/>
      <c r="M162" s="11"/>
      <c r="P162" s="11"/>
      <c r="Q162" s="11"/>
    </row>
    <row r="163" spans="2:17" x14ac:dyDescent="0.25">
      <c r="B163" s="30"/>
      <c r="C163" s="301"/>
      <c r="H163" s="11"/>
      <c r="K163" s="11"/>
      <c r="M163" s="11"/>
      <c r="P163" s="11"/>
      <c r="Q163" s="11"/>
    </row>
    <row r="164" spans="2:17" x14ac:dyDescent="0.25">
      <c r="B164" s="30"/>
      <c r="C164" s="301"/>
      <c r="H164" s="11"/>
      <c r="K164" s="11"/>
      <c r="M164" s="11"/>
      <c r="P164" s="11"/>
      <c r="Q164" s="11"/>
    </row>
    <row r="165" spans="2:17" x14ac:dyDescent="0.25">
      <c r="B165" s="30"/>
      <c r="C165" s="301"/>
      <c r="H165" s="11"/>
      <c r="K165" s="11"/>
      <c r="M165" s="11"/>
      <c r="P165" s="11"/>
      <c r="Q165" s="11"/>
    </row>
    <row r="166" spans="2:17" x14ac:dyDescent="0.25">
      <c r="B166" s="30"/>
      <c r="C166" s="301"/>
      <c r="H166" s="11"/>
      <c r="K166" s="11"/>
      <c r="M166" s="11"/>
      <c r="P166" s="11"/>
      <c r="Q166" s="11"/>
    </row>
    <row r="167" spans="2:17" x14ac:dyDescent="0.25">
      <c r="B167" s="30"/>
      <c r="C167" s="301"/>
      <c r="H167" s="11"/>
      <c r="K167" s="11"/>
      <c r="M167" s="11"/>
      <c r="P167" s="11"/>
      <c r="Q167" s="11"/>
    </row>
    <row r="168" spans="2:17" x14ac:dyDescent="0.25">
      <c r="B168" s="30"/>
      <c r="C168" s="301"/>
      <c r="H168" s="11"/>
      <c r="K168" s="11"/>
      <c r="M168" s="11"/>
      <c r="P168" s="11"/>
      <c r="Q168" s="11"/>
    </row>
    <row r="169" spans="2:17" x14ac:dyDescent="0.25">
      <c r="B169" s="30"/>
      <c r="C169" s="301"/>
      <c r="H169" s="11"/>
      <c r="K169" s="11"/>
      <c r="M169" s="11"/>
      <c r="P169" s="11"/>
      <c r="Q169" s="11"/>
    </row>
    <row r="170" spans="2:17" x14ac:dyDescent="0.25">
      <c r="B170" s="30"/>
      <c r="C170" s="301"/>
      <c r="H170" s="11"/>
      <c r="K170" s="11"/>
      <c r="M170" s="11"/>
      <c r="P170" s="11"/>
      <c r="Q170" s="11"/>
    </row>
    <row r="171" spans="2:17" x14ac:dyDescent="0.25">
      <c r="B171" s="30"/>
      <c r="C171" s="301"/>
      <c r="H171" s="11"/>
      <c r="K171" s="11"/>
      <c r="M171" s="11"/>
      <c r="P171" s="11"/>
      <c r="Q171" s="11"/>
    </row>
    <row r="172" spans="2:17" x14ac:dyDescent="0.25">
      <c r="B172" s="30"/>
      <c r="C172" s="301"/>
      <c r="H172" s="11"/>
      <c r="K172" s="11"/>
      <c r="M172" s="11"/>
      <c r="P172" s="11"/>
      <c r="Q172" s="11"/>
    </row>
    <row r="173" spans="2:17" x14ac:dyDescent="0.25">
      <c r="B173" s="30"/>
      <c r="C173" s="301"/>
      <c r="H173" s="11"/>
      <c r="K173" s="11"/>
      <c r="M173" s="11"/>
      <c r="P173" s="11"/>
      <c r="Q173" s="11"/>
    </row>
    <row r="174" spans="2:17" x14ac:dyDescent="0.25">
      <c r="B174" s="30"/>
      <c r="C174" s="301"/>
      <c r="H174" s="11"/>
      <c r="K174" s="11"/>
      <c r="M174" s="11"/>
      <c r="P174" s="11"/>
      <c r="Q174" s="11"/>
    </row>
    <row r="175" spans="2:17" x14ac:dyDescent="0.25">
      <c r="B175" s="30"/>
      <c r="C175" s="301"/>
      <c r="H175" s="11"/>
      <c r="K175" s="11"/>
      <c r="M175" s="11"/>
      <c r="P175" s="11"/>
      <c r="Q175" s="11"/>
    </row>
    <row r="176" spans="2:17" x14ac:dyDescent="0.25">
      <c r="B176" s="30"/>
      <c r="C176" s="301"/>
      <c r="H176" s="11"/>
      <c r="K176" s="11"/>
      <c r="M176" s="11"/>
      <c r="P176" s="11"/>
      <c r="Q176" s="11"/>
    </row>
    <row r="177" spans="2:17" x14ac:dyDescent="0.25">
      <c r="B177" s="30"/>
      <c r="C177" s="301"/>
      <c r="H177" s="11"/>
      <c r="K177" s="11"/>
      <c r="M177" s="11"/>
      <c r="P177" s="11"/>
      <c r="Q177" s="11"/>
    </row>
    <row r="178" spans="2:17" x14ac:dyDescent="0.25">
      <c r="B178" s="30"/>
      <c r="C178" s="301"/>
      <c r="H178" s="11"/>
      <c r="K178" s="11"/>
      <c r="M178" s="11"/>
      <c r="P178" s="11"/>
      <c r="Q178" s="11"/>
    </row>
    <row r="179" spans="2:17" x14ac:dyDescent="0.25">
      <c r="B179" s="30"/>
      <c r="C179" s="301"/>
      <c r="H179" s="11"/>
      <c r="K179" s="11"/>
      <c r="M179" s="11"/>
      <c r="P179" s="11"/>
      <c r="Q179" s="11"/>
    </row>
    <row r="180" spans="2:17" x14ac:dyDescent="0.25">
      <c r="B180" s="30"/>
      <c r="C180" s="301"/>
      <c r="H180" s="11"/>
      <c r="K180" s="11"/>
      <c r="M180" s="11"/>
      <c r="P180" s="11"/>
      <c r="Q180" s="11"/>
    </row>
    <row r="181" spans="2:17" x14ac:dyDescent="0.25">
      <c r="B181" s="30"/>
      <c r="C181" s="301"/>
      <c r="H181" s="11"/>
      <c r="K181" s="11"/>
      <c r="M181" s="11"/>
      <c r="P181" s="11"/>
      <c r="Q181" s="11"/>
    </row>
    <row r="182" spans="2:17" x14ac:dyDescent="0.25">
      <c r="B182" s="30"/>
      <c r="C182" s="301"/>
      <c r="H182" s="11"/>
      <c r="K182" s="11"/>
      <c r="M182" s="11"/>
      <c r="P182" s="11"/>
      <c r="Q182" s="11"/>
    </row>
    <row r="183" spans="2:17" x14ac:dyDescent="0.25">
      <c r="B183" s="30"/>
      <c r="C183" s="301"/>
      <c r="H183" s="11"/>
      <c r="K183" s="11"/>
      <c r="M183" s="11"/>
      <c r="P183" s="11"/>
      <c r="Q183" s="11"/>
    </row>
    <row r="184" spans="2:17" x14ac:dyDescent="0.25">
      <c r="B184" s="30"/>
      <c r="C184" s="301"/>
      <c r="H184" s="11"/>
      <c r="K184" s="11"/>
      <c r="M184" s="11"/>
      <c r="P184" s="11"/>
      <c r="Q184" s="11"/>
    </row>
    <row r="185" spans="2:17" x14ac:dyDescent="0.25">
      <c r="B185" s="30"/>
      <c r="C185" s="301"/>
      <c r="H185" s="11"/>
      <c r="K185" s="11"/>
      <c r="M185" s="11"/>
      <c r="P185" s="11"/>
      <c r="Q185" s="11"/>
    </row>
    <row r="186" spans="2:17" x14ac:dyDescent="0.25">
      <c r="B186" s="30"/>
      <c r="C186" s="301"/>
      <c r="H186" s="11"/>
      <c r="K186" s="11"/>
      <c r="M186" s="11"/>
      <c r="P186" s="11"/>
      <c r="Q186" s="11"/>
    </row>
    <row r="187" spans="2:17" x14ac:dyDescent="0.25">
      <c r="B187" s="30"/>
      <c r="C187" s="301"/>
      <c r="H187" s="11"/>
      <c r="K187" s="11"/>
      <c r="M187" s="11"/>
      <c r="P187" s="11"/>
      <c r="Q187" s="11"/>
    </row>
    <row r="188" spans="2:17" x14ac:dyDescent="0.25">
      <c r="B188" s="30"/>
      <c r="C188" s="301"/>
      <c r="H188" s="11"/>
      <c r="K188" s="11"/>
      <c r="M188" s="11"/>
      <c r="P188" s="11"/>
      <c r="Q188" s="11"/>
    </row>
    <row r="189" spans="2:17" x14ac:dyDescent="0.25">
      <c r="B189" s="30"/>
      <c r="C189" s="301"/>
      <c r="H189" s="11"/>
      <c r="K189" s="11"/>
      <c r="M189" s="11"/>
      <c r="P189" s="11"/>
      <c r="Q189" s="11"/>
    </row>
    <row r="190" spans="2:17" x14ac:dyDescent="0.25">
      <c r="B190" s="30"/>
      <c r="C190" s="301"/>
      <c r="H190" s="11"/>
      <c r="K190" s="11"/>
      <c r="M190" s="11"/>
      <c r="P190" s="11"/>
      <c r="Q190" s="11"/>
    </row>
    <row r="191" spans="2:17" x14ac:dyDescent="0.25">
      <c r="B191" s="30"/>
      <c r="C191" s="301"/>
      <c r="H191" s="11"/>
      <c r="K191" s="11"/>
      <c r="M191" s="11"/>
      <c r="P191" s="11"/>
      <c r="Q191" s="11"/>
    </row>
    <row r="192" spans="2:17" x14ac:dyDescent="0.25">
      <c r="B192" s="30"/>
      <c r="C192" s="301"/>
      <c r="H192" s="11"/>
      <c r="K192" s="11"/>
      <c r="M192" s="11"/>
      <c r="P192" s="11"/>
      <c r="Q192" s="11"/>
    </row>
    <row r="193" spans="2:17" x14ac:dyDescent="0.25">
      <c r="B193" s="30"/>
      <c r="C193" s="301"/>
      <c r="H193" s="11"/>
      <c r="K193" s="11"/>
      <c r="M193" s="11"/>
      <c r="P193" s="11"/>
      <c r="Q193" s="11"/>
    </row>
    <row r="194" spans="2:17" x14ac:dyDescent="0.25">
      <c r="B194" s="30"/>
      <c r="C194" s="301"/>
      <c r="H194" s="11"/>
      <c r="K194" s="11"/>
      <c r="M194" s="11"/>
      <c r="P194" s="11"/>
      <c r="Q194" s="11"/>
    </row>
    <row r="195" spans="2:17" x14ac:dyDescent="0.25">
      <c r="B195" s="30"/>
      <c r="C195" s="301"/>
      <c r="H195" s="11"/>
      <c r="K195" s="11"/>
      <c r="M195" s="11"/>
      <c r="P195" s="11"/>
      <c r="Q195" s="11"/>
    </row>
    <row r="196" spans="2:17" x14ac:dyDescent="0.25">
      <c r="B196" s="30"/>
      <c r="C196" s="301"/>
      <c r="H196" s="11"/>
      <c r="K196" s="11"/>
      <c r="M196" s="11"/>
      <c r="P196" s="11"/>
      <c r="Q196" s="11"/>
    </row>
    <row r="197" spans="2:17" x14ac:dyDescent="0.25">
      <c r="B197" s="30"/>
      <c r="C197" s="301"/>
      <c r="H197" s="11"/>
      <c r="K197" s="11"/>
      <c r="M197" s="11"/>
      <c r="P197" s="11"/>
      <c r="Q197" s="11"/>
    </row>
    <row r="198" spans="2:17" x14ac:dyDescent="0.25">
      <c r="B198" s="30"/>
      <c r="C198" s="301"/>
      <c r="H198" s="11"/>
      <c r="K198" s="11"/>
      <c r="M198" s="11"/>
      <c r="P198" s="11"/>
      <c r="Q198" s="11"/>
    </row>
    <row r="199" spans="2:17" x14ac:dyDescent="0.25">
      <c r="B199" s="30"/>
      <c r="C199" s="301"/>
      <c r="H199" s="11"/>
      <c r="K199" s="11"/>
      <c r="M199" s="11"/>
      <c r="P199" s="11"/>
      <c r="Q199" s="11"/>
    </row>
    <row r="200" spans="2:17" x14ac:dyDescent="0.25">
      <c r="B200" s="30"/>
      <c r="C200" s="301"/>
      <c r="H200" s="11"/>
      <c r="K200" s="11"/>
      <c r="M200" s="11"/>
      <c r="P200" s="11"/>
      <c r="Q200" s="11"/>
    </row>
    <row r="201" spans="2:17" x14ac:dyDescent="0.25">
      <c r="B201" s="30"/>
      <c r="C201" s="301"/>
      <c r="H201" s="11"/>
      <c r="K201" s="11"/>
      <c r="M201" s="11"/>
      <c r="P201" s="11"/>
      <c r="Q201" s="11"/>
    </row>
    <row r="202" spans="2:17" x14ac:dyDescent="0.25">
      <c r="B202" s="30"/>
      <c r="C202" s="301"/>
      <c r="H202" s="11"/>
      <c r="K202" s="11"/>
      <c r="M202" s="11"/>
      <c r="P202" s="11"/>
      <c r="Q202" s="11"/>
    </row>
    <row r="203" spans="2:17" x14ac:dyDescent="0.25">
      <c r="B203" s="30"/>
      <c r="C203" s="301"/>
      <c r="H203" s="11"/>
      <c r="K203" s="11"/>
      <c r="M203" s="11"/>
      <c r="P203" s="11"/>
      <c r="Q203" s="11"/>
    </row>
    <row r="204" spans="2:17" x14ac:dyDescent="0.25">
      <c r="B204" s="30"/>
      <c r="C204" s="301"/>
      <c r="H204" s="11"/>
      <c r="K204" s="11"/>
      <c r="M204" s="11"/>
      <c r="P204" s="11"/>
      <c r="Q204" s="11"/>
    </row>
    <row r="205" spans="2:17" x14ac:dyDescent="0.25">
      <c r="B205" s="30"/>
      <c r="C205" s="301"/>
      <c r="H205" s="11"/>
      <c r="K205" s="11"/>
      <c r="M205" s="11"/>
      <c r="P205" s="11"/>
      <c r="Q205" s="11"/>
    </row>
    <row r="206" spans="2:17" x14ac:dyDescent="0.25">
      <c r="B206" s="30"/>
      <c r="C206" s="301"/>
      <c r="H206" s="11"/>
      <c r="K206" s="11"/>
      <c r="M206" s="11"/>
      <c r="P206" s="11"/>
      <c r="Q206" s="11"/>
    </row>
    <row r="207" spans="2:17" x14ac:dyDescent="0.25">
      <c r="B207" s="30"/>
      <c r="C207" s="301"/>
      <c r="H207" s="11"/>
      <c r="K207" s="11"/>
      <c r="M207" s="11"/>
      <c r="P207" s="11"/>
      <c r="Q207" s="11"/>
    </row>
    <row r="208" spans="2:17" x14ac:dyDescent="0.25">
      <c r="B208" s="30"/>
      <c r="C208" s="301"/>
      <c r="H208" s="11"/>
      <c r="K208" s="11"/>
      <c r="M208" s="11"/>
      <c r="P208" s="11"/>
      <c r="Q208" s="11"/>
    </row>
    <row r="209" spans="2:17" x14ac:dyDescent="0.25">
      <c r="B209" s="30"/>
      <c r="C209" s="301"/>
      <c r="H209" s="11"/>
      <c r="K209" s="11"/>
      <c r="M209" s="11"/>
      <c r="P209" s="11"/>
      <c r="Q209" s="11"/>
    </row>
    <row r="210" spans="2:17" x14ac:dyDescent="0.25">
      <c r="B210" s="30"/>
      <c r="C210" s="301"/>
      <c r="H210" s="11"/>
      <c r="K210" s="11"/>
      <c r="M210" s="11"/>
      <c r="P210" s="11"/>
      <c r="Q210" s="11"/>
    </row>
    <row r="211" spans="2:17" x14ac:dyDescent="0.25">
      <c r="B211" s="30"/>
      <c r="C211" s="301"/>
      <c r="H211" s="11"/>
      <c r="K211" s="11"/>
      <c r="M211" s="11"/>
      <c r="P211" s="11"/>
      <c r="Q211" s="11"/>
    </row>
    <row r="212" spans="2:17" x14ac:dyDescent="0.25">
      <c r="B212" s="30"/>
      <c r="C212" s="301"/>
      <c r="H212" s="11"/>
      <c r="K212" s="11"/>
      <c r="M212" s="11"/>
      <c r="P212" s="11"/>
      <c r="Q212" s="11"/>
    </row>
    <row r="213" spans="2:17" x14ac:dyDescent="0.25">
      <c r="B213" s="30"/>
      <c r="C213" s="301"/>
      <c r="H213" s="11"/>
      <c r="K213" s="11"/>
      <c r="M213" s="11"/>
      <c r="P213" s="11"/>
      <c r="Q213" s="11"/>
    </row>
    <row r="214" spans="2:17" x14ac:dyDescent="0.25">
      <c r="B214" s="30"/>
      <c r="C214" s="301"/>
      <c r="H214" s="11"/>
      <c r="K214" s="11"/>
      <c r="M214" s="11"/>
      <c r="P214" s="11"/>
      <c r="Q214" s="11"/>
    </row>
    <row r="215" spans="2:17" x14ac:dyDescent="0.25">
      <c r="B215" s="30"/>
      <c r="C215" s="301"/>
      <c r="H215" s="11"/>
      <c r="K215" s="11"/>
      <c r="M215" s="11"/>
      <c r="P215" s="11"/>
      <c r="Q215" s="11"/>
    </row>
    <row r="216" spans="2:17" x14ac:dyDescent="0.25">
      <c r="B216" s="30"/>
      <c r="C216" s="301"/>
      <c r="H216" s="11"/>
      <c r="K216" s="11"/>
      <c r="M216" s="11"/>
      <c r="P216" s="11"/>
      <c r="Q216" s="11"/>
    </row>
    <row r="217" spans="2:17" x14ac:dyDescent="0.25">
      <c r="B217" s="30"/>
      <c r="C217" s="301"/>
      <c r="H217" s="11"/>
      <c r="K217" s="11"/>
      <c r="M217" s="11"/>
      <c r="P217" s="11"/>
      <c r="Q217" s="11"/>
    </row>
    <row r="218" spans="2:17" x14ac:dyDescent="0.25">
      <c r="B218" s="30"/>
      <c r="C218" s="301"/>
      <c r="H218" s="11"/>
      <c r="K218" s="11"/>
      <c r="M218" s="11"/>
      <c r="P218" s="11"/>
      <c r="Q218" s="11"/>
    </row>
    <row r="219" spans="2:17" x14ac:dyDescent="0.25">
      <c r="B219" s="30"/>
      <c r="C219" s="301"/>
      <c r="H219" s="11"/>
      <c r="K219" s="11"/>
      <c r="M219" s="11"/>
      <c r="P219" s="11"/>
      <c r="Q219" s="11"/>
    </row>
    <row r="220" spans="2:17" x14ac:dyDescent="0.25">
      <c r="B220" s="30"/>
      <c r="C220" s="301"/>
      <c r="H220" s="11"/>
      <c r="K220" s="11"/>
      <c r="M220" s="11"/>
      <c r="P220" s="11"/>
      <c r="Q220" s="11"/>
    </row>
    <row r="221" spans="2:17" x14ac:dyDescent="0.25">
      <c r="B221" s="30"/>
      <c r="C221" s="301"/>
      <c r="H221" s="11"/>
      <c r="K221" s="11"/>
      <c r="M221" s="11"/>
      <c r="P221" s="11"/>
      <c r="Q221" s="11"/>
    </row>
    <row r="222" spans="2:17" x14ac:dyDescent="0.25">
      <c r="B222" s="30"/>
      <c r="C222" s="301"/>
      <c r="H222" s="11"/>
      <c r="K222" s="11"/>
      <c r="M222" s="11"/>
      <c r="P222" s="11"/>
      <c r="Q222" s="11"/>
    </row>
    <row r="223" spans="2:17" x14ac:dyDescent="0.25">
      <c r="B223" s="30"/>
      <c r="C223" s="301"/>
      <c r="H223" s="11"/>
      <c r="K223" s="11"/>
      <c r="M223" s="11"/>
      <c r="P223" s="11"/>
      <c r="Q223" s="11"/>
    </row>
    <row r="224" spans="2:17" x14ac:dyDescent="0.25">
      <c r="B224" s="30"/>
      <c r="C224" s="301"/>
      <c r="H224" s="11"/>
      <c r="K224" s="11"/>
      <c r="M224" s="11"/>
      <c r="P224" s="11"/>
      <c r="Q224" s="11"/>
    </row>
    <row r="225" spans="2:17" x14ac:dyDescent="0.25">
      <c r="B225" s="30"/>
      <c r="C225" s="301"/>
      <c r="H225" s="11"/>
      <c r="K225" s="11"/>
      <c r="M225" s="11"/>
      <c r="P225" s="11"/>
      <c r="Q225" s="11"/>
    </row>
    <row r="226" spans="2:17" x14ac:dyDescent="0.25">
      <c r="B226" s="30"/>
      <c r="C226" s="301"/>
      <c r="H226" s="11"/>
      <c r="K226" s="11"/>
      <c r="M226" s="11"/>
      <c r="P226" s="11"/>
      <c r="Q226" s="11"/>
    </row>
    <row r="227" spans="2:17" x14ac:dyDescent="0.25">
      <c r="B227" s="30"/>
      <c r="C227" s="301"/>
      <c r="H227" s="11"/>
      <c r="K227" s="11"/>
      <c r="M227" s="11"/>
      <c r="P227" s="11"/>
      <c r="Q227" s="11"/>
    </row>
    <row r="228" spans="2:17" x14ac:dyDescent="0.25">
      <c r="B228" s="30"/>
      <c r="C228" s="301"/>
      <c r="H228" s="11"/>
      <c r="K228" s="11"/>
      <c r="M228" s="11"/>
      <c r="P228" s="11"/>
      <c r="Q228" s="11"/>
    </row>
    <row r="229" spans="2:17" x14ac:dyDescent="0.25">
      <c r="B229" s="30"/>
      <c r="C229" s="301"/>
      <c r="H229" s="11"/>
      <c r="K229" s="11"/>
      <c r="M229" s="11"/>
      <c r="P229" s="11"/>
      <c r="Q229" s="11"/>
    </row>
    <row r="230" spans="2:17" x14ac:dyDescent="0.25">
      <c r="B230" s="30"/>
      <c r="C230" s="301"/>
      <c r="H230" s="11"/>
      <c r="K230" s="11"/>
      <c r="M230" s="11"/>
      <c r="P230" s="11"/>
      <c r="Q230" s="11"/>
    </row>
    <row r="231" spans="2:17" x14ac:dyDescent="0.25">
      <c r="B231" s="30"/>
      <c r="C231" s="301"/>
      <c r="H231" s="11"/>
      <c r="K231" s="11"/>
      <c r="M231" s="11"/>
      <c r="P231" s="11"/>
      <c r="Q231" s="11"/>
    </row>
    <row r="232" spans="2:17" x14ac:dyDescent="0.25">
      <c r="B232" s="30"/>
      <c r="C232" s="301"/>
      <c r="H232" s="11"/>
      <c r="K232" s="11"/>
      <c r="M232" s="11"/>
      <c r="P232" s="11"/>
      <c r="Q232" s="11"/>
    </row>
    <row r="233" spans="2:17" x14ac:dyDescent="0.25">
      <c r="B233" s="30"/>
      <c r="C233" s="301"/>
      <c r="H233" s="11"/>
      <c r="K233" s="11"/>
      <c r="M233" s="11"/>
      <c r="P233" s="11"/>
      <c r="Q233" s="11"/>
    </row>
    <row r="234" spans="2:17" x14ac:dyDescent="0.25">
      <c r="B234" s="30"/>
      <c r="C234" s="301"/>
      <c r="H234" s="11"/>
      <c r="K234" s="11"/>
      <c r="M234" s="11"/>
      <c r="P234" s="11"/>
      <c r="Q234" s="11"/>
    </row>
    <row r="235" spans="2:17" x14ac:dyDescent="0.25">
      <c r="B235" s="30"/>
      <c r="C235" s="301"/>
      <c r="H235" s="11"/>
      <c r="K235" s="11"/>
      <c r="M235" s="11"/>
      <c r="P235" s="11"/>
      <c r="Q235" s="11"/>
    </row>
    <row r="236" spans="2:17" x14ac:dyDescent="0.25">
      <c r="B236" s="30"/>
      <c r="C236" s="301"/>
      <c r="H236" s="11"/>
      <c r="K236" s="11"/>
      <c r="M236" s="11"/>
      <c r="P236" s="11"/>
      <c r="Q236" s="11"/>
    </row>
    <row r="237" spans="2:17" x14ac:dyDescent="0.25">
      <c r="B237" s="30"/>
      <c r="C237" s="301"/>
      <c r="H237" s="11"/>
      <c r="K237" s="11"/>
      <c r="M237" s="11"/>
      <c r="P237" s="11"/>
      <c r="Q237" s="11"/>
    </row>
    <row r="238" spans="2:17" x14ac:dyDescent="0.25">
      <c r="B238" s="30"/>
      <c r="C238" s="301"/>
      <c r="H238" s="11"/>
      <c r="K238" s="11"/>
      <c r="M238" s="11"/>
      <c r="P238" s="11"/>
      <c r="Q238" s="11"/>
    </row>
    <row r="239" spans="2:17" x14ac:dyDescent="0.25">
      <c r="B239" s="30"/>
      <c r="C239" s="301"/>
      <c r="H239" s="11"/>
      <c r="K239" s="11"/>
      <c r="M239" s="11"/>
      <c r="P239" s="11"/>
      <c r="Q239" s="11"/>
    </row>
    <row r="240" spans="2:17" x14ac:dyDescent="0.25">
      <c r="B240" s="30"/>
      <c r="C240" s="301"/>
      <c r="H240" s="11"/>
      <c r="K240" s="11"/>
      <c r="M240" s="11"/>
      <c r="P240" s="11"/>
      <c r="Q240" s="11"/>
    </row>
    <row r="241" spans="2:17" x14ac:dyDescent="0.25">
      <c r="B241" s="30"/>
      <c r="C241" s="301"/>
      <c r="H241" s="11"/>
      <c r="K241" s="11"/>
      <c r="M241" s="11"/>
      <c r="P241" s="11"/>
      <c r="Q241" s="11"/>
    </row>
    <row r="242" spans="2:17" x14ac:dyDescent="0.25">
      <c r="B242" s="30"/>
      <c r="C242" s="301"/>
      <c r="H242" s="11"/>
      <c r="K242" s="11"/>
      <c r="M242" s="11"/>
      <c r="P242" s="11"/>
      <c r="Q242" s="11"/>
    </row>
    <row r="243" spans="2:17" x14ac:dyDescent="0.25">
      <c r="B243" s="30"/>
      <c r="C243" s="301"/>
      <c r="H243" s="11"/>
      <c r="K243" s="11"/>
      <c r="M243" s="11"/>
      <c r="P243" s="11"/>
      <c r="Q243" s="11"/>
    </row>
    <row r="244" spans="2:17" x14ac:dyDescent="0.25">
      <c r="B244" s="30"/>
      <c r="C244" s="301"/>
      <c r="H244" s="11"/>
      <c r="K244" s="11"/>
      <c r="M244" s="11"/>
      <c r="P244" s="11"/>
      <c r="Q244" s="11"/>
    </row>
    <row r="245" spans="2:17" x14ac:dyDescent="0.25">
      <c r="B245" s="30"/>
      <c r="C245" s="301"/>
      <c r="H245" s="11"/>
      <c r="K245" s="11"/>
      <c r="M245" s="11"/>
      <c r="P245" s="11"/>
      <c r="Q245" s="11"/>
    </row>
    <row r="246" spans="2:17" x14ac:dyDescent="0.25">
      <c r="B246" s="30"/>
      <c r="C246" s="301"/>
      <c r="H246" s="11"/>
      <c r="K246" s="11"/>
      <c r="M246" s="11"/>
      <c r="P246" s="11"/>
      <c r="Q246" s="11"/>
    </row>
    <row r="247" spans="2:17" x14ac:dyDescent="0.25">
      <c r="B247" s="30"/>
      <c r="C247" s="301"/>
      <c r="H247" s="11"/>
      <c r="K247" s="11"/>
      <c r="M247" s="11"/>
      <c r="P247" s="11"/>
      <c r="Q247" s="11"/>
    </row>
    <row r="248" spans="2:17" x14ac:dyDescent="0.25">
      <c r="B248" s="30"/>
      <c r="C248" s="301"/>
      <c r="H248" s="11"/>
      <c r="K248" s="11"/>
      <c r="M248" s="11"/>
      <c r="P248" s="11"/>
      <c r="Q248" s="11"/>
    </row>
    <row r="249" spans="2:17" x14ac:dyDescent="0.25">
      <c r="B249" s="30"/>
      <c r="C249" s="301"/>
      <c r="H249" s="11"/>
      <c r="K249" s="11"/>
      <c r="M249" s="11"/>
      <c r="P249" s="11"/>
      <c r="Q249" s="11"/>
    </row>
    <row r="250" spans="2:17" x14ac:dyDescent="0.25">
      <c r="B250" s="30"/>
      <c r="C250" s="301"/>
      <c r="H250" s="11"/>
      <c r="K250" s="11"/>
      <c r="M250" s="11"/>
      <c r="P250" s="11"/>
      <c r="Q250" s="11"/>
    </row>
    <row r="251" spans="2:17" x14ac:dyDescent="0.25">
      <c r="B251" s="30"/>
      <c r="C251" s="301"/>
      <c r="H251" s="11"/>
      <c r="K251" s="11"/>
      <c r="M251" s="11"/>
      <c r="P251" s="11"/>
      <c r="Q251" s="11"/>
    </row>
    <row r="252" spans="2:17" x14ac:dyDescent="0.25">
      <c r="B252" s="30"/>
      <c r="C252" s="301"/>
      <c r="H252" s="11"/>
      <c r="K252" s="11"/>
      <c r="M252" s="11"/>
      <c r="P252" s="11"/>
      <c r="Q252" s="11"/>
    </row>
    <row r="253" spans="2:17" x14ac:dyDescent="0.25">
      <c r="B253" s="30"/>
      <c r="C253" s="301"/>
      <c r="H253" s="11"/>
      <c r="K253" s="11"/>
      <c r="M253" s="11"/>
      <c r="P253" s="11"/>
      <c r="Q253" s="11"/>
    </row>
    <row r="254" spans="2:17" x14ac:dyDescent="0.25">
      <c r="B254" s="30"/>
      <c r="C254" s="301"/>
      <c r="H254" s="11"/>
      <c r="K254" s="11"/>
      <c r="M254" s="11"/>
      <c r="P254" s="11"/>
      <c r="Q254" s="11"/>
    </row>
    <row r="255" spans="2:17" x14ac:dyDescent="0.25">
      <c r="B255" s="30"/>
      <c r="C255" s="301"/>
      <c r="H255" s="11"/>
      <c r="K255" s="11"/>
      <c r="M255" s="11"/>
      <c r="P255" s="11"/>
      <c r="Q255" s="11"/>
    </row>
    <row r="256" spans="2:17" x14ac:dyDescent="0.25">
      <c r="B256" s="30"/>
      <c r="C256" s="301"/>
      <c r="H256" s="11"/>
      <c r="K256" s="11"/>
      <c r="M256" s="11"/>
      <c r="P256" s="11"/>
      <c r="Q256" s="11"/>
    </row>
    <row r="257" spans="2:17" x14ac:dyDescent="0.25">
      <c r="B257" s="30"/>
      <c r="C257" s="301"/>
      <c r="H257" s="11"/>
      <c r="K257" s="11"/>
      <c r="M257" s="11"/>
      <c r="P257" s="11"/>
      <c r="Q257" s="11"/>
    </row>
    <row r="258" spans="2:17" x14ac:dyDescent="0.25">
      <c r="B258" s="30"/>
      <c r="C258" s="301"/>
      <c r="H258" s="11"/>
      <c r="K258" s="11"/>
      <c r="M258" s="11"/>
      <c r="P258" s="11"/>
      <c r="Q258" s="11"/>
    </row>
    <row r="259" spans="2:17" x14ac:dyDescent="0.25">
      <c r="B259" s="30"/>
      <c r="C259" s="301"/>
      <c r="H259" s="11"/>
      <c r="K259" s="11"/>
      <c r="M259" s="11"/>
      <c r="P259" s="11"/>
      <c r="Q259" s="11"/>
    </row>
    <row r="260" spans="2:17" x14ac:dyDescent="0.25">
      <c r="B260" s="30"/>
      <c r="C260" s="301"/>
      <c r="H260" s="11"/>
      <c r="K260" s="11"/>
      <c r="M260" s="11"/>
      <c r="P260" s="11"/>
      <c r="Q260" s="11"/>
    </row>
    <row r="261" spans="2:17" x14ac:dyDescent="0.25">
      <c r="B261" s="30"/>
      <c r="C261" s="301"/>
      <c r="H261" s="11"/>
      <c r="K261" s="11"/>
      <c r="M261" s="11"/>
      <c r="P261" s="11"/>
      <c r="Q261" s="11"/>
    </row>
    <row r="262" spans="2:17" x14ac:dyDescent="0.25">
      <c r="B262" s="30"/>
      <c r="C262" s="301"/>
      <c r="H262" s="11"/>
      <c r="K262" s="11"/>
      <c r="M262" s="11"/>
      <c r="P262" s="11"/>
      <c r="Q262" s="11"/>
    </row>
    <row r="263" spans="2:17" x14ac:dyDescent="0.25">
      <c r="B263" s="30"/>
      <c r="C263" s="301"/>
      <c r="H263" s="11"/>
      <c r="K263" s="11"/>
      <c r="M263" s="11"/>
      <c r="P263" s="11"/>
      <c r="Q263" s="11"/>
    </row>
    <row r="264" spans="2:17" x14ac:dyDescent="0.25">
      <c r="B264" s="30"/>
      <c r="C264" s="301"/>
      <c r="H264" s="11"/>
      <c r="K264" s="11"/>
      <c r="M264" s="11"/>
      <c r="P264" s="11"/>
      <c r="Q264" s="11"/>
    </row>
    <row r="265" spans="2:17" x14ac:dyDescent="0.25">
      <c r="B265" s="30"/>
      <c r="C265" s="301"/>
      <c r="H265" s="11"/>
      <c r="K265" s="11"/>
      <c r="M265" s="11"/>
      <c r="P265" s="11"/>
      <c r="Q265" s="11"/>
    </row>
    <row r="266" spans="2:17" x14ac:dyDescent="0.25">
      <c r="B266" s="30"/>
      <c r="C266" s="301"/>
      <c r="H266" s="11"/>
      <c r="K266" s="11"/>
      <c r="M266" s="11"/>
      <c r="P266" s="11"/>
      <c r="Q266" s="11"/>
    </row>
    <row r="267" spans="2:17" x14ac:dyDescent="0.25">
      <c r="B267" s="30"/>
      <c r="C267" s="301"/>
      <c r="H267" s="11"/>
      <c r="K267" s="11"/>
      <c r="M267" s="11"/>
      <c r="P267" s="11"/>
      <c r="Q267" s="11"/>
    </row>
    <row r="268" spans="2:17" x14ac:dyDescent="0.25">
      <c r="B268" s="30"/>
      <c r="C268" s="301"/>
      <c r="H268" s="11"/>
      <c r="K268" s="11"/>
      <c r="M268" s="11"/>
      <c r="P268" s="11"/>
      <c r="Q268" s="11"/>
    </row>
    <row r="269" spans="2:17" x14ac:dyDescent="0.25">
      <c r="B269" s="30"/>
      <c r="C269" s="301"/>
      <c r="H269" s="11"/>
      <c r="K269" s="11"/>
      <c r="M269" s="11"/>
      <c r="P269" s="11"/>
      <c r="Q269" s="11"/>
    </row>
    <row r="270" spans="2:17" x14ac:dyDescent="0.25">
      <c r="B270" s="30"/>
      <c r="C270" s="301"/>
      <c r="H270" s="11"/>
      <c r="K270" s="11"/>
      <c r="M270" s="11"/>
      <c r="P270" s="11"/>
      <c r="Q270" s="11"/>
    </row>
    <row r="271" spans="2:17" x14ac:dyDescent="0.25">
      <c r="B271" s="30"/>
      <c r="C271" s="301"/>
      <c r="H271" s="11"/>
      <c r="K271" s="11"/>
      <c r="M271" s="11"/>
      <c r="P271" s="11"/>
      <c r="Q271" s="11"/>
    </row>
    <row r="272" spans="2:17" x14ac:dyDescent="0.25">
      <c r="B272" s="30"/>
      <c r="C272" s="301"/>
      <c r="H272" s="11"/>
      <c r="K272" s="11"/>
      <c r="M272" s="11"/>
      <c r="P272" s="11"/>
      <c r="Q272" s="11"/>
    </row>
    <row r="273" spans="2:17" x14ac:dyDescent="0.25">
      <c r="B273" s="30"/>
      <c r="C273" s="301"/>
      <c r="H273" s="11"/>
      <c r="K273" s="11"/>
      <c r="M273" s="11"/>
      <c r="P273" s="11"/>
      <c r="Q273" s="11"/>
    </row>
    <row r="274" spans="2:17" x14ac:dyDescent="0.25">
      <c r="B274" s="30"/>
      <c r="C274" s="301"/>
      <c r="H274" s="11"/>
      <c r="K274" s="11"/>
      <c r="M274" s="11"/>
      <c r="P274" s="11"/>
      <c r="Q274" s="11"/>
    </row>
    <row r="275" spans="2:17" x14ac:dyDescent="0.25">
      <c r="B275" s="30"/>
      <c r="C275" s="301"/>
      <c r="H275" s="11"/>
      <c r="K275" s="11"/>
      <c r="M275" s="11"/>
      <c r="P275" s="11"/>
      <c r="Q275" s="11"/>
    </row>
    <row r="276" spans="2:17" x14ac:dyDescent="0.25">
      <c r="B276" s="30"/>
      <c r="C276" s="301"/>
      <c r="H276" s="11"/>
      <c r="K276" s="11"/>
      <c r="M276" s="11"/>
      <c r="P276" s="11"/>
      <c r="Q276" s="11"/>
    </row>
    <row r="277" spans="2:17" x14ac:dyDescent="0.25">
      <c r="B277" s="30"/>
      <c r="C277" s="301"/>
      <c r="H277" s="11"/>
      <c r="K277" s="11"/>
      <c r="M277" s="11"/>
      <c r="P277" s="11"/>
      <c r="Q277" s="11"/>
    </row>
    <row r="278" spans="2:17" x14ac:dyDescent="0.25">
      <c r="B278" s="30"/>
      <c r="C278" s="301"/>
      <c r="H278" s="11"/>
      <c r="K278" s="11"/>
      <c r="M278" s="11"/>
      <c r="P278" s="11"/>
      <c r="Q278" s="11"/>
    </row>
    <row r="279" spans="2:17" x14ac:dyDescent="0.25">
      <c r="B279" s="30"/>
      <c r="C279" s="301"/>
      <c r="H279" s="11"/>
      <c r="K279" s="11"/>
      <c r="M279" s="11"/>
      <c r="P279" s="11"/>
      <c r="Q279" s="11"/>
    </row>
    <row r="280" spans="2:17" x14ac:dyDescent="0.25">
      <c r="B280" s="30"/>
      <c r="C280" s="301"/>
      <c r="H280" s="11"/>
      <c r="K280" s="11"/>
      <c r="M280" s="11"/>
      <c r="P280" s="11"/>
      <c r="Q280" s="11"/>
    </row>
    <row r="281" spans="2:17" x14ac:dyDescent="0.25">
      <c r="B281" s="30"/>
      <c r="C281" s="301"/>
      <c r="H281" s="11"/>
      <c r="K281" s="11"/>
      <c r="M281" s="11"/>
      <c r="P281" s="11"/>
      <c r="Q281" s="11"/>
    </row>
    <row r="282" spans="2:17" x14ac:dyDescent="0.25">
      <c r="B282" s="30"/>
      <c r="C282" s="301"/>
      <c r="H282" s="11"/>
      <c r="K282" s="11"/>
      <c r="M282" s="11"/>
      <c r="P282" s="11"/>
      <c r="Q282" s="11"/>
    </row>
    <row r="283" spans="2:17" x14ac:dyDescent="0.25">
      <c r="B283" s="30"/>
      <c r="C283" s="301"/>
      <c r="H283" s="11"/>
      <c r="K283" s="11"/>
      <c r="M283" s="11"/>
      <c r="P283" s="11"/>
      <c r="Q283" s="11"/>
    </row>
    <row r="284" spans="2:17" x14ac:dyDescent="0.25">
      <c r="B284" s="30"/>
      <c r="C284" s="301"/>
      <c r="H284" s="11"/>
      <c r="K284" s="11"/>
      <c r="M284" s="11"/>
      <c r="P284" s="11"/>
      <c r="Q284" s="11"/>
    </row>
    <row r="285" spans="2:17" x14ac:dyDescent="0.25">
      <c r="B285" s="30"/>
      <c r="C285" s="301"/>
      <c r="H285" s="11"/>
      <c r="K285" s="11"/>
      <c r="M285" s="11"/>
      <c r="P285" s="11"/>
      <c r="Q285" s="11"/>
    </row>
    <row r="286" spans="2:17" x14ac:dyDescent="0.25">
      <c r="B286" s="30"/>
      <c r="C286" s="301"/>
      <c r="H286" s="11"/>
      <c r="K286" s="11"/>
      <c r="M286" s="11"/>
      <c r="P286" s="11"/>
      <c r="Q286" s="11"/>
    </row>
    <row r="287" spans="2:17" x14ac:dyDescent="0.25">
      <c r="B287" s="30"/>
      <c r="C287" s="301"/>
      <c r="H287" s="11"/>
      <c r="K287" s="11"/>
      <c r="M287" s="11"/>
      <c r="P287" s="11"/>
      <c r="Q287" s="11"/>
    </row>
    <row r="288" spans="2:17" x14ac:dyDescent="0.25">
      <c r="B288" s="30"/>
      <c r="C288" s="301"/>
      <c r="H288" s="11"/>
      <c r="K288" s="11"/>
      <c r="M288" s="11"/>
      <c r="P288" s="11"/>
      <c r="Q288" s="11"/>
    </row>
    <row r="289" spans="2:17" x14ac:dyDescent="0.25">
      <c r="B289" s="30"/>
      <c r="C289" s="301"/>
      <c r="H289" s="11"/>
      <c r="K289" s="11"/>
      <c r="M289" s="11"/>
      <c r="P289" s="11"/>
      <c r="Q289" s="11"/>
    </row>
    <row r="290" spans="2:17" x14ac:dyDescent="0.25">
      <c r="B290" s="30"/>
      <c r="C290" s="301"/>
      <c r="H290" s="11"/>
      <c r="K290" s="11"/>
      <c r="M290" s="11"/>
      <c r="P290" s="11"/>
      <c r="Q290" s="11"/>
    </row>
    <row r="291" spans="2:17" x14ac:dyDescent="0.25">
      <c r="B291" s="30"/>
      <c r="C291" s="301"/>
      <c r="H291" s="11"/>
      <c r="K291" s="11"/>
      <c r="M291" s="11"/>
      <c r="P291" s="11"/>
      <c r="Q291" s="11"/>
    </row>
    <row r="292" spans="2:17" x14ac:dyDescent="0.25">
      <c r="B292" s="30"/>
      <c r="C292" s="301"/>
      <c r="H292" s="11"/>
      <c r="K292" s="11"/>
      <c r="M292" s="11"/>
      <c r="P292" s="11"/>
      <c r="Q292" s="11"/>
    </row>
    <row r="293" spans="2:17" x14ac:dyDescent="0.25">
      <c r="B293" s="30"/>
      <c r="C293" s="301"/>
      <c r="H293" s="11"/>
      <c r="K293" s="11"/>
      <c r="M293" s="11"/>
      <c r="P293" s="11"/>
      <c r="Q293" s="11"/>
    </row>
    <row r="294" spans="2:17" x14ac:dyDescent="0.25">
      <c r="B294" s="30"/>
      <c r="C294" s="301"/>
      <c r="H294" s="11"/>
      <c r="K294" s="11"/>
      <c r="M294" s="11"/>
      <c r="P294" s="11"/>
      <c r="Q294" s="11"/>
    </row>
    <row r="295" spans="2:17" x14ac:dyDescent="0.25">
      <c r="B295" s="30"/>
      <c r="C295" s="301"/>
      <c r="H295" s="11"/>
      <c r="K295" s="11"/>
      <c r="M295" s="11"/>
      <c r="P295" s="11"/>
      <c r="Q295" s="11"/>
    </row>
    <row r="296" spans="2:17" x14ac:dyDescent="0.25">
      <c r="B296" s="30"/>
      <c r="C296" s="301"/>
      <c r="H296" s="11"/>
      <c r="K296" s="11"/>
      <c r="M296" s="11"/>
      <c r="P296" s="11"/>
      <c r="Q296" s="11"/>
    </row>
    <row r="297" spans="2:17" x14ac:dyDescent="0.25">
      <c r="B297" s="30"/>
      <c r="C297" s="301"/>
      <c r="H297" s="11"/>
      <c r="K297" s="11"/>
      <c r="M297" s="11"/>
      <c r="P297" s="11"/>
      <c r="Q297" s="11"/>
    </row>
    <row r="298" spans="2:17" x14ac:dyDescent="0.25">
      <c r="B298" s="30"/>
      <c r="C298" s="301"/>
      <c r="H298" s="11"/>
      <c r="K298" s="11"/>
      <c r="M298" s="11"/>
      <c r="P298" s="11"/>
      <c r="Q298" s="11"/>
    </row>
    <row r="299" spans="2:17" x14ac:dyDescent="0.25">
      <c r="B299" s="30"/>
      <c r="C299" s="301"/>
      <c r="H299" s="11"/>
      <c r="K299" s="11"/>
      <c r="M299" s="11"/>
      <c r="P299" s="11"/>
      <c r="Q299" s="11"/>
    </row>
    <row r="300" spans="2:17" x14ac:dyDescent="0.25">
      <c r="B300" s="30"/>
      <c r="C300" s="301"/>
      <c r="H300" s="11"/>
      <c r="K300" s="11"/>
      <c r="M300" s="11"/>
      <c r="P300" s="11"/>
      <c r="Q300" s="11"/>
    </row>
    <row r="301" spans="2:17" x14ac:dyDescent="0.25">
      <c r="B301" s="30"/>
      <c r="C301" s="301"/>
      <c r="H301" s="11"/>
      <c r="K301" s="11"/>
      <c r="M301" s="11"/>
      <c r="P301" s="11"/>
      <c r="Q301" s="11"/>
    </row>
    <row r="302" spans="2:17" x14ac:dyDescent="0.25">
      <c r="B302" s="30"/>
      <c r="C302" s="301"/>
      <c r="H302" s="11"/>
      <c r="K302" s="11"/>
      <c r="M302" s="11"/>
      <c r="P302" s="11"/>
      <c r="Q302" s="11"/>
    </row>
    <row r="303" spans="2:17" x14ac:dyDescent="0.25">
      <c r="B303" s="30"/>
      <c r="C303" s="301"/>
      <c r="H303" s="11"/>
      <c r="K303" s="11"/>
      <c r="M303" s="11"/>
      <c r="P303" s="11"/>
      <c r="Q303" s="11"/>
    </row>
    <row r="304" spans="2:17" x14ac:dyDescent="0.25">
      <c r="B304" s="30"/>
      <c r="C304" s="301"/>
      <c r="H304" s="11"/>
      <c r="K304" s="11"/>
      <c r="M304" s="11"/>
      <c r="P304" s="11"/>
      <c r="Q304" s="11"/>
    </row>
    <row r="305" spans="2:17" x14ac:dyDescent="0.25">
      <c r="B305" s="30"/>
      <c r="C305" s="301"/>
      <c r="H305" s="11"/>
      <c r="K305" s="11"/>
      <c r="M305" s="11"/>
      <c r="P305" s="11"/>
      <c r="Q305" s="11"/>
    </row>
    <row r="306" spans="2:17" x14ac:dyDescent="0.25">
      <c r="B306" s="30"/>
      <c r="C306" s="301"/>
      <c r="H306" s="11"/>
      <c r="K306" s="11"/>
      <c r="M306" s="11"/>
      <c r="P306" s="11"/>
      <c r="Q306" s="11"/>
    </row>
    <row r="307" spans="2:17" x14ac:dyDescent="0.25">
      <c r="B307" s="30"/>
      <c r="C307" s="301"/>
      <c r="H307" s="11"/>
      <c r="K307" s="11"/>
      <c r="M307" s="11"/>
      <c r="P307" s="11"/>
      <c r="Q307" s="11"/>
    </row>
    <row r="308" spans="2:17" x14ac:dyDescent="0.25">
      <c r="B308" s="30"/>
      <c r="C308" s="301"/>
      <c r="H308" s="11"/>
      <c r="K308" s="11"/>
      <c r="M308" s="11"/>
      <c r="P308" s="11"/>
      <c r="Q308" s="11"/>
    </row>
    <row r="309" spans="2:17" x14ac:dyDescent="0.25">
      <c r="B309" s="30"/>
      <c r="C309" s="301"/>
      <c r="H309" s="11"/>
      <c r="K309" s="11"/>
      <c r="M309" s="11"/>
      <c r="P309" s="11"/>
      <c r="Q309" s="11"/>
    </row>
    <row r="310" spans="2:17" x14ac:dyDescent="0.25">
      <c r="B310" s="30"/>
      <c r="C310" s="301"/>
      <c r="H310" s="11"/>
      <c r="K310" s="11"/>
      <c r="M310" s="11"/>
      <c r="P310" s="11"/>
      <c r="Q310" s="11"/>
    </row>
    <row r="311" spans="2:17" x14ac:dyDescent="0.25">
      <c r="B311" s="30"/>
      <c r="C311" s="301"/>
      <c r="H311" s="11"/>
      <c r="K311" s="11"/>
      <c r="M311" s="11"/>
      <c r="P311" s="11"/>
      <c r="Q311" s="11"/>
    </row>
    <row r="312" spans="2:17" x14ac:dyDescent="0.25">
      <c r="B312" s="30"/>
      <c r="C312" s="301"/>
      <c r="H312" s="11"/>
      <c r="K312" s="11"/>
      <c r="M312" s="11"/>
      <c r="P312" s="11"/>
      <c r="Q312" s="11"/>
    </row>
    <row r="313" spans="2:17" x14ac:dyDescent="0.25">
      <c r="B313" s="30"/>
      <c r="C313" s="301"/>
      <c r="H313" s="11"/>
      <c r="K313" s="11"/>
      <c r="M313" s="11"/>
      <c r="P313" s="11"/>
      <c r="Q313" s="11"/>
    </row>
    <row r="314" spans="2:17" x14ac:dyDescent="0.25">
      <c r="B314" s="30"/>
      <c r="C314" s="301"/>
      <c r="H314" s="11"/>
      <c r="K314" s="11"/>
      <c r="M314" s="11"/>
      <c r="P314" s="11"/>
      <c r="Q314" s="11"/>
    </row>
    <row r="315" spans="2:17" x14ac:dyDescent="0.25">
      <c r="B315" s="30"/>
      <c r="C315" s="301"/>
      <c r="H315" s="11"/>
      <c r="K315" s="11"/>
      <c r="M315" s="11"/>
      <c r="P315" s="11"/>
      <c r="Q315" s="11"/>
    </row>
    <row r="316" spans="2:17" x14ac:dyDescent="0.25">
      <c r="B316" s="30"/>
      <c r="C316" s="301"/>
      <c r="H316" s="11"/>
      <c r="K316" s="11"/>
      <c r="M316" s="11"/>
      <c r="P316" s="11"/>
      <c r="Q316" s="11"/>
    </row>
    <row r="317" spans="2:17" x14ac:dyDescent="0.25">
      <c r="B317" s="30"/>
      <c r="C317" s="301"/>
      <c r="H317" s="11"/>
      <c r="K317" s="11"/>
      <c r="M317" s="11"/>
      <c r="P317" s="11"/>
      <c r="Q317" s="11"/>
    </row>
    <row r="318" spans="2:17" x14ac:dyDescent="0.25">
      <c r="B318" s="30"/>
      <c r="C318" s="301"/>
      <c r="H318" s="11"/>
      <c r="K318" s="11"/>
      <c r="M318" s="11"/>
      <c r="P318" s="11"/>
      <c r="Q318" s="11"/>
    </row>
    <row r="319" spans="2:17" x14ac:dyDescent="0.25">
      <c r="B319" s="30"/>
      <c r="C319" s="301"/>
      <c r="H319" s="11"/>
      <c r="K319" s="11"/>
      <c r="M319" s="11"/>
      <c r="P319" s="11"/>
      <c r="Q319" s="11"/>
    </row>
    <row r="320" spans="2:17" x14ac:dyDescent="0.25">
      <c r="B320" s="30"/>
      <c r="C320" s="301"/>
      <c r="H320" s="11"/>
      <c r="K320" s="11"/>
      <c r="M320" s="11"/>
      <c r="P320" s="11"/>
      <c r="Q320" s="11"/>
    </row>
    <row r="321" spans="2:17" x14ac:dyDescent="0.25">
      <c r="B321" s="30"/>
      <c r="C321" s="301"/>
      <c r="H321" s="11"/>
      <c r="K321" s="11"/>
      <c r="M321" s="11"/>
      <c r="P321" s="11"/>
      <c r="Q321" s="11"/>
    </row>
    <row r="322" spans="2:17" x14ac:dyDescent="0.25">
      <c r="B322" s="30"/>
      <c r="C322" s="301"/>
      <c r="H322" s="11"/>
      <c r="K322" s="11"/>
      <c r="M322" s="11"/>
      <c r="P322" s="11"/>
      <c r="Q322" s="11"/>
    </row>
    <row r="323" spans="2:17" x14ac:dyDescent="0.25">
      <c r="B323" s="30"/>
      <c r="C323" s="301"/>
      <c r="H323" s="11"/>
      <c r="K323" s="11"/>
      <c r="M323" s="11"/>
      <c r="P323" s="11"/>
      <c r="Q323" s="11"/>
    </row>
    <row r="324" spans="2:17" x14ac:dyDescent="0.25">
      <c r="B324" s="30"/>
      <c r="C324" s="301"/>
      <c r="H324" s="11"/>
      <c r="K324" s="11"/>
      <c r="M324" s="11"/>
      <c r="P324" s="11"/>
      <c r="Q324" s="11"/>
    </row>
    <row r="325" spans="2:17" x14ac:dyDescent="0.25">
      <c r="B325" s="30"/>
      <c r="C325" s="301"/>
      <c r="H325" s="11"/>
      <c r="K325" s="11"/>
      <c r="M325" s="11"/>
      <c r="P325" s="11"/>
      <c r="Q325" s="11"/>
    </row>
    <row r="326" spans="2:17" x14ac:dyDescent="0.25">
      <c r="B326" s="30"/>
      <c r="C326" s="301"/>
      <c r="H326" s="11"/>
      <c r="K326" s="11"/>
      <c r="M326" s="11"/>
      <c r="P326" s="11"/>
      <c r="Q326" s="11"/>
    </row>
    <row r="327" spans="2:17" x14ac:dyDescent="0.25">
      <c r="B327" s="30"/>
      <c r="C327" s="301"/>
      <c r="H327" s="11"/>
      <c r="K327" s="11"/>
      <c r="M327" s="11"/>
      <c r="P327" s="11"/>
      <c r="Q327" s="11"/>
    </row>
    <row r="328" spans="2:17" x14ac:dyDescent="0.25">
      <c r="B328" s="30"/>
      <c r="C328" s="301"/>
      <c r="H328" s="11"/>
      <c r="K328" s="11"/>
      <c r="M328" s="11"/>
      <c r="P328" s="11"/>
      <c r="Q328" s="11"/>
    </row>
    <row r="329" spans="2:17" x14ac:dyDescent="0.25">
      <c r="B329" s="30"/>
      <c r="C329" s="301"/>
      <c r="H329" s="11"/>
      <c r="K329" s="11"/>
      <c r="M329" s="11"/>
      <c r="P329" s="11"/>
      <c r="Q329" s="11"/>
    </row>
    <row r="330" spans="2:17" x14ac:dyDescent="0.25">
      <c r="B330" s="30"/>
      <c r="C330" s="301"/>
      <c r="H330" s="11"/>
      <c r="K330" s="11"/>
      <c r="M330" s="11"/>
      <c r="P330" s="11"/>
      <c r="Q330" s="11"/>
    </row>
    <row r="331" spans="2:17" x14ac:dyDescent="0.25">
      <c r="B331" s="30"/>
      <c r="C331" s="301"/>
      <c r="H331" s="11"/>
      <c r="K331" s="11"/>
      <c r="M331" s="11"/>
      <c r="P331" s="11"/>
      <c r="Q331" s="11"/>
    </row>
    <row r="332" spans="2:17" x14ac:dyDescent="0.25">
      <c r="B332" s="30"/>
      <c r="C332" s="301"/>
      <c r="H332" s="11"/>
      <c r="K332" s="11"/>
      <c r="M332" s="11"/>
      <c r="P332" s="11"/>
      <c r="Q332" s="11"/>
    </row>
    <row r="333" spans="2:17" x14ac:dyDescent="0.25">
      <c r="B333" s="30"/>
      <c r="C333" s="301"/>
      <c r="H333" s="11"/>
      <c r="K333" s="11"/>
      <c r="M333" s="11"/>
      <c r="P333" s="11"/>
      <c r="Q333" s="11"/>
    </row>
    <row r="334" spans="2:17" x14ac:dyDescent="0.25">
      <c r="B334" s="30"/>
      <c r="C334" s="301"/>
      <c r="H334" s="11"/>
      <c r="K334" s="11"/>
      <c r="M334" s="11"/>
      <c r="P334" s="11"/>
      <c r="Q334" s="11"/>
    </row>
    <row r="335" spans="2:17" x14ac:dyDescent="0.25">
      <c r="B335" s="30"/>
      <c r="C335" s="301"/>
      <c r="H335" s="11"/>
      <c r="K335" s="11"/>
      <c r="M335" s="11"/>
      <c r="P335" s="11"/>
      <c r="Q335" s="11"/>
    </row>
    <row r="336" spans="2:17" x14ac:dyDescent="0.25">
      <c r="B336" s="30"/>
      <c r="C336" s="301"/>
      <c r="H336" s="11"/>
      <c r="K336" s="11"/>
      <c r="M336" s="11"/>
      <c r="P336" s="11"/>
      <c r="Q336" s="11"/>
    </row>
    <row r="337" spans="2:17" x14ac:dyDescent="0.25">
      <c r="B337" s="30"/>
      <c r="C337" s="301"/>
      <c r="H337" s="11"/>
      <c r="K337" s="11"/>
      <c r="M337" s="11"/>
      <c r="P337" s="11"/>
      <c r="Q337" s="11"/>
    </row>
    <row r="338" spans="2:17" x14ac:dyDescent="0.25">
      <c r="B338" s="30"/>
      <c r="C338" s="301"/>
      <c r="H338" s="11"/>
      <c r="K338" s="11"/>
      <c r="M338" s="11"/>
      <c r="P338" s="11"/>
      <c r="Q338" s="11"/>
    </row>
    <row r="339" spans="2:17" x14ac:dyDescent="0.25">
      <c r="B339" s="30"/>
      <c r="C339" s="301"/>
      <c r="H339" s="11"/>
      <c r="K339" s="11"/>
      <c r="M339" s="11"/>
      <c r="P339" s="11"/>
      <c r="Q339" s="11"/>
    </row>
    <row r="340" spans="2:17" x14ac:dyDescent="0.25">
      <c r="B340" s="30"/>
      <c r="C340" s="301"/>
      <c r="H340" s="11"/>
      <c r="K340" s="11"/>
      <c r="M340" s="11"/>
      <c r="P340" s="11"/>
      <c r="Q340" s="11"/>
    </row>
    <row r="341" spans="2:17" x14ac:dyDescent="0.25">
      <c r="B341" s="30"/>
      <c r="C341" s="301"/>
      <c r="H341" s="11"/>
      <c r="K341" s="11"/>
      <c r="M341" s="11"/>
      <c r="P341" s="11"/>
      <c r="Q341" s="11"/>
    </row>
    <row r="342" spans="2:17" x14ac:dyDescent="0.25">
      <c r="B342" s="30"/>
      <c r="C342" s="301"/>
      <c r="H342" s="11"/>
      <c r="K342" s="11"/>
      <c r="M342" s="11"/>
      <c r="P342" s="11"/>
      <c r="Q342" s="11"/>
    </row>
    <row r="343" spans="2:17" x14ac:dyDescent="0.25">
      <c r="B343" s="30"/>
      <c r="C343" s="301"/>
      <c r="H343" s="11"/>
      <c r="K343" s="11"/>
      <c r="M343" s="11"/>
      <c r="P343" s="11"/>
      <c r="Q343" s="11"/>
    </row>
    <row r="344" spans="2:17" x14ac:dyDescent="0.25">
      <c r="B344" s="30"/>
      <c r="C344" s="301"/>
      <c r="H344" s="11"/>
      <c r="K344" s="11"/>
      <c r="M344" s="11"/>
      <c r="P344" s="11"/>
      <c r="Q344" s="11"/>
    </row>
    <row r="345" spans="2:17" x14ac:dyDescent="0.25">
      <c r="B345" s="30"/>
      <c r="C345" s="301"/>
      <c r="H345" s="11"/>
      <c r="K345" s="11"/>
      <c r="M345" s="11"/>
      <c r="P345" s="11"/>
      <c r="Q345" s="11"/>
    </row>
    <row r="346" spans="2:17" x14ac:dyDescent="0.25">
      <c r="B346" s="30"/>
      <c r="C346" s="301"/>
      <c r="H346" s="11"/>
      <c r="K346" s="11"/>
      <c r="M346" s="11"/>
      <c r="P346" s="11"/>
      <c r="Q346" s="11"/>
    </row>
    <row r="347" spans="2:17" x14ac:dyDescent="0.25">
      <c r="B347" s="30"/>
      <c r="C347" s="301"/>
      <c r="H347" s="11"/>
      <c r="K347" s="11"/>
      <c r="M347" s="11"/>
      <c r="P347" s="11"/>
      <c r="Q347" s="11"/>
    </row>
    <row r="348" spans="2:17" x14ac:dyDescent="0.25">
      <c r="B348" s="30"/>
      <c r="C348" s="301"/>
      <c r="H348" s="11"/>
      <c r="K348" s="11"/>
      <c r="M348" s="11"/>
      <c r="P348" s="11"/>
      <c r="Q348" s="11"/>
    </row>
    <row r="349" spans="2:17" x14ac:dyDescent="0.25">
      <c r="B349" s="30"/>
      <c r="C349" s="301"/>
      <c r="H349" s="11"/>
      <c r="K349" s="11"/>
      <c r="M349" s="11"/>
      <c r="P349" s="11"/>
      <c r="Q349" s="11"/>
    </row>
    <row r="350" spans="2:17" x14ac:dyDescent="0.25">
      <c r="B350" s="30"/>
      <c r="C350" s="301"/>
      <c r="H350" s="11"/>
      <c r="K350" s="11"/>
      <c r="M350" s="11"/>
      <c r="P350" s="11"/>
      <c r="Q350" s="11"/>
    </row>
    <row r="351" spans="2:17" x14ac:dyDescent="0.25">
      <c r="B351" s="30"/>
      <c r="C351" s="301"/>
      <c r="H351" s="11"/>
      <c r="K351" s="11"/>
      <c r="M351" s="11"/>
      <c r="P351" s="11"/>
      <c r="Q351" s="11"/>
    </row>
    <row r="352" spans="2:17" x14ac:dyDescent="0.25">
      <c r="B352" s="30"/>
      <c r="C352" s="301"/>
      <c r="H352" s="11"/>
      <c r="K352" s="11"/>
      <c r="M352" s="11"/>
      <c r="P352" s="11"/>
      <c r="Q352" s="11"/>
    </row>
    <row r="353" spans="2:17" x14ac:dyDescent="0.25">
      <c r="B353" s="30"/>
      <c r="C353" s="301"/>
      <c r="H353" s="11"/>
      <c r="K353" s="11"/>
      <c r="M353" s="11"/>
      <c r="P353" s="11"/>
      <c r="Q353" s="11"/>
    </row>
    <row r="354" spans="2:17" x14ac:dyDescent="0.25">
      <c r="B354" s="30"/>
      <c r="C354" s="301"/>
      <c r="H354" s="11"/>
      <c r="K354" s="11"/>
      <c r="M354" s="11"/>
      <c r="P354" s="11"/>
      <c r="Q354" s="11"/>
    </row>
    <row r="355" spans="2:17" x14ac:dyDescent="0.25">
      <c r="B355" s="30"/>
      <c r="C355" s="301"/>
      <c r="H355" s="11"/>
      <c r="K355" s="11"/>
      <c r="M355" s="11"/>
      <c r="P355" s="11"/>
      <c r="Q355" s="11"/>
    </row>
    <row r="356" spans="2:17" x14ac:dyDescent="0.25">
      <c r="B356" s="30"/>
      <c r="C356" s="301"/>
      <c r="H356" s="11"/>
      <c r="K356" s="11"/>
      <c r="M356" s="11"/>
      <c r="P356" s="11"/>
      <c r="Q356" s="11"/>
    </row>
    <row r="357" spans="2:17" x14ac:dyDescent="0.25">
      <c r="B357" s="30"/>
      <c r="C357" s="301"/>
      <c r="H357" s="11"/>
      <c r="K357" s="11"/>
      <c r="M357" s="11"/>
      <c r="P357" s="11"/>
      <c r="Q357" s="11"/>
    </row>
    <row r="358" spans="2:17" x14ac:dyDescent="0.25">
      <c r="B358" s="30"/>
      <c r="C358" s="301"/>
      <c r="H358" s="11"/>
      <c r="K358" s="11"/>
      <c r="M358" s="11"/>
      <c r="P358" s="11"/>
      <c r="Q358" s="11"/>
    </row>
    <row r="359" spans="2:17" x14ac:dyDescent="0.25">
      <c r="B359" s="30"/>
      <c r="C359" s="301"/>
      <c r="H359" s="11"/>
      <c r="K359" s="11"/>
      <c r="M359" s="11"/>
      <c r="P359" s="11"/>
      <c r="Q359" s="11"/>
    </row>
    <row r="360" spans="2:17" x14ac:dyDescent="0.25">
      <c r="B360" s="30"/>
      <c r="C360" s="301"/>
      <c r="H360" s="11"/>
      <c r="K360" s="11"/>
      <c r="M360" s="11"/>
      <c r="P360" s="11"/>
      <c r="Q360" s="11"/>
    </row>
    <row r="361" spans="2:17" x14ac:dyDescent="0.25">
      <c r="B361" s="30"/>
      <c r="C361" s="301"/>
      <c r="H361" s="11"/>
      <c r="K361" s="11"/>
      <c r="M361" s="11"/>
      <c r="P361" s="11"/>
      <c r="Q361" s="11"/>
    </row>
    <row r="362" spans="2:17" x14ac:dyDescent="0.25">
      <c r="B362" s="30"/>
      <c r="C362" s="301"/>
      <c r="H362" s="11"/>
      <c r="K362" s="11"/>
      <c r="M362" s="11"/>
      <c r="P362" s="11"/>
      <c r="Q362" s="11"/>
    </row>
    <row r="363" spans="2:17" x14ac:dyDescent="0.25">
      <c r="B363" s="30"/>
      <c r="C363" s="301"/>
      <c r="H363" s="11"/>
      <c r="K363" s="11"/>
      <c r="M363" s="11"/>
      <c r="P363" s="11"/>
      <c r="Q363" s="11"/>
    </row>
    <row r="364" spans="2:17" x14ac:dyDescent="0.25">
      <c r="B364" s="30"/>
      <c r="C364" s="301"/>
      <c r="H364" s="11"/>
      <c r="K364" s="11"/>
      <c r="M364" s="11"/>
      <c r="P364" s="11"/>
      <c r="Q364" s="11"/>
    </row>
    <row r="365" spans="2:17" x14ac:dyDescent="0.25">
      <c r="B365" s="30"/>
      <c r="C365" s="301"/>
      <c r="H365" s="11"/>
      <c r="K365" s="11"/>
      <c r="M365" s="11"/>
      <c r="P365" s="11"/>
      <c r="Q365" s="11"/>
    </row>
    <row r="366" spans="2:17" x14ac:dyDescent="0.25">
      <c r="B366" s="30"/>
      <c r="C366" s="301"/>
      <c r="H366" s="11"/>
      <c r="K366" s="11"/>
      <c r="M366" s="11"/>
      <c r="P366" s="11"/>
      <c r="Q366" s="11"/>
    </row>
    <row r="367" spans="2:17" x14ac:dyDescent="0.25">
      <c r="B367" s="30"/>
      <c r="C367" s="301"/>
      <c r="H367" s="11"/>
      <c r="K367" s="11"/>
      <c r="M367" s="11"/>
      <c r="P367" s="11"/>
      <c r="Q367" s="11"/>
    </row>
    <row r="368" spans="2:17" x14ac:dyDescent="0.25">
      <c r="B368" s="30"/>
      <c r="C368" s="301"/>
      <c r="H368" s="11"/>
      <c r="K368" s="11"/>
      <c r="M368" s="11"/>
      <c r="P368" s="11"/>
      <c r="Q368" s="11"/>
    </row>
    <row r="369" spans="2:17" x14ac:dyDescent="0.25">
      <c r="B369" s="30"/>
      <c r="C369" s="301"/>
      <c r="H369" s="11"/>
      <c r="K369" s="11"/>
      <c r="M369" s="11"/>
      <c r="P369" s="11"/>
      <c r="Q369" s="11"/>
    </row>
    <row r="370" spans="2:17" x14ac:dyDescent="0.25">
      <c r="B370" s="30"/>
      <c r="C370" s="301"/>
      <c r="H370" s="11"/>
      <c r="K370" s="11"/>
      <c r="M370" s="11"/>
      <c r="P370" s="11"/>
      <c r="Q370" s="11"/>
    </row>
    <row r="371" spans="2:17" x14ac:dyDescent="0.25">
      <c r="B371" s="30"/>
      <c r="C371" s="301"/>
      <c r="H371" s="11"/>
      <c r="K371" s="11"/>
      <c r="M371" s="11"/>
      <c r="P371" s="11"/>
      <c r="Q371" s="11"/>
    </row>
    <row r="372" spans="2:17" x14ac:dyDescent="0.25">
      <c r="B372" s="30"/>
      <c r="C372" s="301"/>
      <c r="H372" s="11"/>
      <c r="K372" s="11"/>
      <c r="M372" s="11"/>
      <c r="P372" s="11"/>
      <c r="Q372" s="11"/>
    </row>
    <row r="373" spans="2:17" x14ac:dyDescent="0.25">
      <c r="B373" s="30"/>
      <c r="C373" s="301"/>
      <c r="H373" s="11"/>
      <c r="K373" s="11"/>
      <c r="M373" s="11"/>
      <c r="P373" s="11"/>
      <c r="Q373" s="11"/>
    </row>
    <row r="374" spans="2:17" x14ac:dyDescent="0.25">
      <c r="B374" s="30"/>
      <c r="C374" s="301"/>
      <c r="H374" s="11"/>
      <c r="K374" s="11"/>
      <c r="M374" s="11"/>
      <c r="P374" s="11"/>
      <c r="Q374" s="11"/>
    </row>
    <row r="375" spans="2:17" x14ac:dyDescent="0.25">
      <c r="B375" s="30"/>
      <c r="C375" s="301"/>
      <c r="H375" s="11"/>
      <c r="K375" s="11"/>
      <c r="M375" s="11"/>
      <c r="P375" s="11"/>
      <c r="Q375" s="11"/>
    </row>
    <row r="376" spans="2:17" x14ac:dyDescent="0.25">
      <c r="B376" s="30"/>
      <c r="C376" s="301"/>
      <c r="H376" s="11"/>
      <c r="K376" s="11"/>
      <c r="M376" s="11"/>
      <c r="P376" s="11"/>
      <c r="Q376" s="11"/>
    </row>
    <row r="377" spans="2:17" x14ac:dyDescent="0.25">
      <c r="B377" s="30"/>
      <c r="C377" s="301"/>
      <c r="H377" s="11"/>
      <c r="K377" s="11"/>
      <c r="M377" s="11"/>
      <c r="P377" s="11"/>
      <c r="Q377" s="11"/>
    </row>
    <row r="378" spans="2:17" x14ac:dyDescent="0.25">
      <c r="B378" s="30"/>
      <c r="C378" s="301"/>
      <c r="H378" s="11"/>
      <c r="K378" s="11"/>
      <c r="M378" s="11"/>
      <c r="P378" s="11"/>
      <c r="Q378" s="11"/>
    </row>
    <row r="379" spans="2:17" x14ac:dyDescent="0.25">
      <c r="B379" s="30"/>
      <c r="C379" s="301"/>
      <c r="H379" s="11"/>
      <c r="K379" s="11"/>
      <c r="M379" s="11"/>
      <c r="P379" s="11"/>
      <c r="Q379" s="11"/>
    </row>
    <row r="380" spans="2:17" x14ac:dyDescent="0.25">
      <c r="B380" s="30"/>
      <c r="C380" s="301"/>
      <c r="H380" s="11"/>
      <c r="K380" s="11"/>
      <c r="M380" s="11"/>
      <c r="P380" s="11"/>
      <c r="Q380" s="11"/>
    </row>
    <row r="381" spans="2:17" x14ac:dyDescent="0.25">
      <c r="B381" s="30"/>
      <c r="C381" s="301"/>
      <c r="H381" s="11"/>
      <c r="K381" s="11"/>
      <c r="M381" s="11"/>
      <c r="P381" s="11"/>
      <c r="Q381" s="11"/>
    </row>
    <row r="382" spans="2:17" x14ac:dyDescent="0.25">
      <c r="B382" s="30"/>
      <c r="C382" s="301"/>
      <c r="H382" s="11"/>
      <c r="K382" s="11"/>
      <c r="M382" s="11"/>
      <c r="P382" s="11"/>
      <c r="Q382" s="11"/>
    </row>
    <row r="383" spans="2:17" x14ac:dyDescent="0.25">
      <c r="B383" s="30"/>
      <c r="C383" s="301"/>
      <c r="H383" s="11"/>
      <c r="K383" s="11"/>
      <c r="M383" s="11"/>
      <c r="P383" s="11"/>
      <c r="Q383" s="11"/>
    </row>
    <row r="384" spans="2:17" x14ac:dyDescent="0.25">
      <c r="B384" s="30"/>
      <c r="C384" s="301"/>
      <c r="H384" s="11"/>
      <c r="K384" s="11"/>
      <c r="M384" s="11"/>
      <c r="P384" s="11"/>
      <c r="Q384" s="11"/>
    </row>
    <row r="385" spans="2:17" x14ac:dyDescent="0.25">
      <c r="B385" s="30"/>
      <c r="C385" s="301"/>
      <c r="H385" s="11"/>
      <c r="K385" s="11"/>
      <c r="M385" s="11"/>
      <c r="P385" s="11"/>
      <c r="Q385" s="11"/>
    </row>
    <row r="386" spans="2:17" x14ac:dyDescent="0.25">
      <c r="B386" s="30"/>
      <c r="C386" s="301"/>
      <c r="H386" s="11"/>
      <c r="K386" s="11"/>
      <c r="M386" s="11"/>
      <c r="P386" s="11"/>
      <c r="Q386" s="11"/>
    </row>
    <row r="387" spans="2:17" x14ac:dyDescent="0.25">
      <c r="B387" s="30"/>
      <c r="C387" s="301"/>
      <c r="H387" s="11"/>
      <c r="K387" s="11"/>
      <c r="M387" s="11"/>
      <c r="P387" s="11"/>
      <c r="Q387" s="11"/>
    </row>
    <row r="388" spans="2:17" x14ac:dyDescent="0.25">
      <c r="B388" s="30"/>
      <c r="C388" s="301"/>
      <c r="H388" s="11"/>
      <c r="K388" s="11"/>
      <c r="M388" s="11"/>
      <c r="P388" s="11"/>
      <c r="Q388" s="11"/>
    </row>
    <row r="389" spans="2:17" x14ac:dyDescent="0.25">
      <c r="B389" s="30"/>
      <c r="C389" s="301"/>
      <c r="H389" s="11"/>
      <c r="K389" s="11"/>
      <c r="M389" s="11"/>
      <c r="P389" s="11"/>
      <c r="Q389" s="11"/>
    </row>
    <row r="390" spans="2:17" x14ac:dyDescent="0.25">
      <c r="B390" s="30"/>
      <c r="C390" s="301"/>
      <c r="H390" s="11"/>
      <c r="K390" s="11"/>
      <c r="M390" s="11"/>
      <c r="P390" s="11"/>
      <c r="Q390" s="11"/>
    </row>
    <row r="391" spans="2:17" x14ac:dyDescent="0.25">
      <c r="B391" s="30"/>
      <c r="C391" s="301"/>
      <c r="H391" s="11"/>
      <c r="K391" s="11"/>
      <c r="M391" s="11"/>
      <c r="P391" s="11"/>
      <c r="Q391" s="11"/>
    </row>
    <row r="392" spans="2:17" x14ac:dyDescent="0.25">
      <c r="B392" s="30"/>
      <c r="C392" s="301"/>
      <c r="H392" s="11"/>
      <c r="K392" s="11"/>
      <c r="M392" s="11"/>
      <c r="P392" s="11"/>
      <c r="Q392" s="11"/>
    </row>
    <row r="393" spans="2:17" x14ac:dyDescent="0.25">
      <c r="B393" s="30"/>
      <c r="C393" s="301"/>
      <c r="H393" s="11"/>
      <c r="K393" s="11"/>
      <c r="M393" s="11"/>
      <c r="P393" s="11"/>
      <c r="Q393" s="11"/>
    </row>
    <row r="394" spans="2:17" x14ac:dyDescent="0.25">
      <c r="B394" s="30"/>
      <c r="C394" s="301"/>
      <c r="H394" s="11"/>
      <c r="K394" s="11"/>
      <c r="M394" s="11"/>
      <c r="P394" s="11"/>
      <c r="Q394" s="11"/>
    </row>
    <row r="395" spans="2:17" x14ac:dyDescent="0.25">
      <c r="B395" s="30"/>
      <c r="C395" s="301"/>
      <c r="H395" s="11"/>
      <c r="K395" s="11"/>
      <c r="M395" s="11"/>
      <c r="P395" s="11"/>
      <c r="Q395" s="11"/>
    </row>
    <row r="396" spans="2:17" x14ac:dyDescent="0.25">
      <c r="H396" s="11"/>
      <c r="K396" s="11"/>
      <c r="M396" s="11"/>
      <c r="P396" s="11"/>
      <c r="Q396" s="11"/>
    </row>
    <row r="397" spans="2:17" x14ac:dyDescent="0.25">
      <c r="H397" s="11"/>
      <c r="K397" s="11"/>
      <c r="M397" s="11"/>
      <c r="P397" s="11"/>
      <c r="Q397" s="11"/>
    </row>
    <row r="398" spans="2:17" x14ac:dyDescent="0.25">
      <c r="H398" s="11"/>
      <c r="K398" s="11"/>
      <c r="M398" s="11"/>
      <c r="P398" s="11"/>
      <c r="Q398" s="11"/>
    </row>
    <row r="399" spans="2:17" x14ac:dyDescent="0.25">
      <c r="B399" s="11"/>
      <c r="C399" s="302"/>
      <c r="H399" s="11"/>
      <c r="K399" s="11"/>
      <c r="M399" s="11"/>
      <c r="P399" s="11"/>
      <c r="Q399" s="11"/>
    </row>
  </sheetData>
  <sheetProtection algorithmName="SHA-512" hashValue="Lc3nMst+Ae1xGwKA4b2Egg46e42zptaQ177maFLSMno7pq+BgNkClPrsziyGYwS7E60Pgo4ACVK4ko43TcONlA==" saltValue="f3DDMb0xf7VL7bmoaoviJg==" spinCount="100000" sheet="1" objects="1" scenarios="1"/>
  <mergeCells count="1">
    <mergeCell ref="C31:D31"/>
  </mergeCells>
  <pageMargins left="0.13" right="0.18" top="0.52" bottom="0.25" header="0.25" footer="0.25"/>
  <pageSetup scale="88" orientation="landscape" r:id="rId1"/>
  <headerFooter alignWithMargins="0">
    <oddHeader>&amp;CUNITED METHODIST WOMEN - DEMOPOLIS DISTRICT</oddHeader>
    <oddFooter>&amp;L&amp;D&amp;R&amp;P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399"/>
  <sheetViews>
    <sheetView workbookViewId="0">
      <pane xSplit="2" ySplit="1" topLeftCell="C8" activePane="bottomRight" state="frozen"/>
      <selection activeCell="Q11" sqref="Q11"/>
      <selection pane="topRight" activeCell="Q11" sqref="Q11"/>
      <selection pane="bottomLeft" activeCell="Q11" sqref="Q11"/>
      <selection pane="bottomRight" sqref="A1:XFD1048576"/>
    </sheetView>
  </sheetViews>
  <sheetFormatPr defaultColWidth="9.109375" defaultRowHeight="13.2" x14ac:dyDescent="0.25"/>
  <cols>
    <col min="1" max="1" width="3" style="11" customWidth="1"/>
    <col min="2" max="2" width="14.33203125" style="8" customWidth="1"/>
    <col min="3" max="3" width="6.44140625" style="9" customWidth="1"/>
    <col min="4" max="4" width="7" style="11" customWidth="1"/>
    <col min="5" max="5" width="7.44140625" style="11" customWidth="1"/>
    <col min="6" max="7" width="6.44140625" style="11" customWidth="1"/>
    <col min="8" max="8" width="7" style="36" customWidth="1"/>
    <col min="9" max="10" width="9.109375" style="11"/>
    <col min="11" max="11" width="7.5546875" style="25" customWidth="1"/>
    <col min="12" max="12" width="6.33203125" style="11" customWidth="1"/>
    <col min="13" max="13" width="8.5546875" style="43" customWidth="1"/>
    <col min="14" max="14" width="7" style="11" customWidth="1"/>
    <col min="15" max="15" width="6.88671875" style="11" customWidth="1"/>
    <col min="16" max="17" width="7.5546875" style="25" customWidth="1"/>
    <col min="18" max="18" width="29.33203125" style="11" customWidth="1"/>
    <col min="19" max="19" width="36.88671875" style="11" customWidth="1"/>
    <col min="20" max="16384" width="9.109375" style="11"/>
  </cols>
  <sheetData>
    <row r="1" spans="1:22" s="3" customFormat="1" ht="57.75" customHeight="1" thickBot="1" x14ac:dyDescent="0.3">
      <c r="A1" s="422">
        <f>members!A1</f>
        <v>2021</v>
      </c>
      <c r="B1" s="2" t="s">
        <v>259</v>
      </c>
      <c r="C1" s="298" t="s">
        <v>3</v>
      </c>
      <c r="D1" s="3" t="s">
        <v>4</v>
      </c>
      <c r="E1" s="3" t="s">
        <v>5</v>
      </c>
      <c r="F1" s="4" t="s">
        <v>6</v>
      </c>
      <c r="G1" s="3" t="s">
        <v>7</v>
      </c>
      <c r="H1" s="5" t="s">
        <v>8</v>
      </c>
      <c r="I1" s="3" t="s">
        <v>254</v>
      </c>
      <c r="J1" s="3" t="s">
        <v>280</v>
      </c>
      <c r="K1" s="289" t="s">
        <v>11</v>
      </c>
      <c r="L1" s="419" t="s">
        <v>113</v>
      </c>
      <c r="M1" s="419" t="s">
        <v>113</v>
      </c>
      <c r="N1" s="3" t="s">
        <v>9</v>
      </c>
      <c r="O1" s="419" t="s">
        <v>113</v>
      </c>
      <c r="P1" s="289" t="s">
        <v>12</v>
      </c>
      <c r="Q1" s="289" t="s">
        <v>70</v>
      </c>
      <c r="R1" s="3" t="s">
        <v>281</v>
      </c>
      <c r="S1" s="421" t="s">
        <v>258</v>
      </c>
    </row>
    <row r="2" spans="1:22" x14ac:dyDescent="0.25">
      <c r="A2" s="11">
        <v>1</v>
      </c>
      <c r="B2" s="304">
        <f>members!B2</f>
        <v>0</v>
      </c>
      <c r="C2" s="342"/>
      <c r="D2" s="339"/>
      <c r="E2" s="339"/>
      <c r="F2" s="339"/>
      <c r="G2" s="339"/>
      <c r="H2" s="339"/>
      <c r="I2" s="339"/>
      <c r="J2" s="339"/>
      <c r="K2" s="290">
        <f>SUM(D2:J2)</f>
        <v>0</v>
      </c>
      <c r="L2" s="348"/>
      <c r="M2" s="348"/>
      <c r="N2" s="348"/>
      <c r="O2" s="348"/>
      <c r="P2" s="290">
        <f t="shared" ref="P2:P15" si="0">SUM(L2:O2)</f>
        <v>0</v>
      </c>
      <c r="Q2" s="290">
        <f>K2+P2</f>
        <v>0</v>
      </c>
      <c r="R2" s="423"/>
      <c r="S2" s="6"/>
      <c r="T2" s="6"/>
      <c r="V2" s="131"/>
    </row>
    <row r="3" spans="1:22" x14ac:dyDescent="0.25">
      <c r="A3" s="11">
        <f>A2+1</f>
        <v>2</v>
      </c>
      <c r="B3" s="304">
        <f>members!B3</f>
        <v>0</v>
      </c>
      <c r="C3" s="344"/>
      <c r="D3" s="339"/>
      <c r="E3" s="339"/>
      <c r="F3" s="339"/>
      <c r="G3" s="339"/>
      <c r="H3" s="339"/>
      <c r="I3" s="339"/>
      <c r="J3" s="348"/>
      <c r="K3" s="290">
        <f t="shared" ref="K3:K28" si="1">SUM(D3:J3)</f>
        <v>0</v>
      </c>
      <c r="L3" s="348"/>
      <c r="M3" s="348"/>
      <c r="N3" s="348"/>
      <c r="O3" s="348"/>
      <c r="P3" s="290">
        <f t="shared" si="0"/>
        <v>0</v>
      </c>
      <c r="Q3" s="290">
        <f t="shared" ref="Q3:Q28" si="2">K3+P3</f>
        <v>0</v>
      </c>
      <c r="R3" s="423"/>
      <c r="S3" s="6"/>
      <c r="T3" s="6"/>
      <c r="V3" s="131"/>
    </row>
    <row r="4" spans="1:22" x14ac:dyDescent="0.25">
      <c r="A4" s="11">
        <f t="shared" ref="A4:A23" si="3">A3+1</f>
        <v>3</v>
      </c>
      <c r="B4" s="304">
        <f>members!B4</f>
        <v>0</v>
      </c>
      <c r="C4" s="342"/>
      <c r="D4" s="339"/>
      <c r="E4" s="339"/>
      <c r="F4" s="339"/>
      <c r="G4" s="339"/>
      <c r="H4" s="339"/>
      <c r="I4" s="339"/>
      <c r="J4" s="348"/>
      <c r="K4" s="290">
        <f t="shared" si="1"/>
        <v>0</v>
      </c>
      <c r="L4" s="348"/>
      <c r="M4" s="348"/>
      <c r="N4" s="348"/>
      <c r="O4" s="348"/>
      <c r="P4" s="290">
        <f t="shared" si="0"/>
        <v>0</v>
      </c>
      <c r="Q4" s="290">
        <f t="shared" si="2"/>
        <v>0</v>
      </c>
      <c r="R4" s="423"/>
      <c r="S4" s="6"/>
      <c r="T4" s="6"/>
      <c r="V4" s="131"/>
    </row>
    <row r="5" spans="1:22" x14ac:dyDescent="0.25">
      <c r="A5" s="11">
        <f t="shared" si="3"/>
        <v>4</v>
      </c>
      <c r="B5" s="304">
        <f>members!B5</f>
        <v>0</v>
      </c>
      <c r="C5" s="342"/>
      <c r="D5" s="339"/>
      <c r="E5" s="339"/>
      <c r="F5" s="339"/>
      <c r="G5" s="339"/>
      <c r="H5" s="339"/>
      <c r="I5" s="339"/>
      <c r="J5" s="348"/>
      <c r="K5" s="290">
        <f t="shared" si="1"/>
        <v>0</v>
      </c>
      <c r="L5" s="348"/>
      <c r="M5" s="348"/>
      <c r="N5" s="348"/>
      <c r="O5" s="348"/>
      <c r="P5" s="290">
        <f t="shared" si="0"/>
        <v>0</v>
      </c>
      <c r="Q5" s="290">
        <f t="shared" si="2"/>
        <v>0</v>
      </c>
      <c r="R5" s="423"/>
      <c r="S5" s="6"/>
      <c r="T5" s="6"/>
      <c r="V5" s="131"/>
    </row>
    <row r="6" spans="1:22" x14ac:dyDescent="0.25">
      <c r="A6" s="11">
        <f t="shared" si="3"/>
        <v>5</v>
      </c>
      <c r="B6" s="304">
        <f>members!B6</f>
        <v>0</v>
      </c>
      <c r="C6" s="342"/>
      <c r="D6" s="339"/>
      <c r="E6" s="339"/>
      <c r="F6" s="339"/>
      <c r="G6" s="339"/>
      <c r="H6" s="339"/>
      <c r="I6" s="339"/>
      <c r="J6" s="348"/>
      <c r="K6" s="290">
        <f t="shared" si="1"/>
        <v>0</v>
      </c>
      <c r="L6" s="348"/>
      <c r="M6" s="348"/>
      <c r="N6" s="348"/>
      <c r="O6" s="348"/>
      <c r="P6" s="290">
        <f t="shared" si="0"/>
        <v>0</v>
      </c>
      <c r="Q6" s="290">
        <f t="shared" si="2"/>
        <v>0</v>
      </c>
      <c r="R6" s="423"/>
      <c r="S6" s="6"/>
      <c r="T6" s="6"/>
      <c r="V6" s="131"/>
    </row>
    <row r="7" spans="1:22" x14ac:dyDescent="0.25">
      <c r="A7" s="11">
        <f t="shared" si="3"/>
        <v>6</v>
      </c>
      <c r="B7" s="304">
        <f>members!B7</f>
        <v>0</v>
      </c>
      <c r="C7" s="342"/>
      <c r="D7" s="339"/>
      <c r="E7" s="339"/>
      <c r="F7" s="339"/>
      <c r="G7" s="339"/>
      <c r="H7" s="339"/>
      <c r="I7" s="339"/>
      <c r="J7" s="348"/>
      <c r="K7" s="290">
        <f t="shared" si="1"/>
        <v>0</v>
      </c>
      <c r="L7" s="348"/>
      <c r="M7" s="348"/>
      <c r="N7" s="348"/>
      <c r="O7" s="348"/>
      <c r="P7" s="290">
        <f t="shared" si="0"/>
        <v>0</v>
      </c>
      <c r="Q7" s="290">
        <f t="shared" si="2"/>
        <v>0</v>
      </c>
      <c r="R7" s="423"/>
      <c r="S7" s="6"/>
      <c r="T7" s="6"/>
      <c r="V7" s="56"/>
    </row>
    <row r="8" spans="1:22" x14ac:dyDescent="0.25">
      <c r="A8" s="11">
        <f t="shared" si="3"/>
        <v>7</v>
      </c>
      <c r="B8" s="304">
        <f>members!B8</f>
        <v>0</v>
      </c>
      <c r="C8" s="344"/>
      <c r="D8" s="339"/>
      <c r="E8" s="339"/>
      <c r="F8" s="339"/>
      <c r="G8" s="339"/>
      <c r="H8" s="339"/>
      <c r="I8" s="339"/>
      <c r="J8" s="348"/>
      <c r="K8" s="290">
        <f t="shared" si="1"/>
        <v>0</v>
      </c>
      <c r="L8" s="348"/>
      <c r="M8" s="348"/>
      <c r="N8" s="348"/>
      <c r="O8" s="348"/>
      <c r="P8" s="290">
        <f t="shared" si="0"/>
        <v>0</v>
      </c>
      <c r="Q8" s="290">
        <f t="shared" si="2"/>
        <v>0</v>
      </c>
      <c r="R8" s="423"/>
      <c r="S8" s="6"/>
      <c r="T8" s="6"/>
      <c r="V8" s="131"/>
    </row>
    <row r="9" spans="1:22" x14ac:dyDescent="0.25">
      <c r="A9" s="11">
        <f t="shared" si="3"/>
        <v>8</v>
      </c>
      <c r="B9" s="304">
        <f>members!B9</f>
        <v>0</v>
      </c>
      <c r="C9" s="344"/>
      <c r="D9" s="339"/>
      <c r="E9" s="339"/>
      <c r="F9" s="339"/>
      <c r="G9" s="339"/>
      <c r="H9" s="339"/>
      <c r="I9" s="339"/>
      <c r="J9" s="348"/>
      <c r="K9" s="290">
        <f t="shared" si="1"/>
        <v>0</v>
      </c>
      <c r="L9" s="348"/>
      <c r="M9" s="348"/>
      <c r="N9" s="348"/>
      <c r="O9" s="348"/>
      <c r="P9" s="290">
        <f t="shared" si="0"/>
        <v>0</v>
      </c>
      <c r="Q9" s="290">
        <f t="shared" si="2"/>
        <v>0</v>
      </c>
      <c r="R9" s="423"/>
      <c r="S9" s="6"/>
      <c r="T9" s="6"/>
      <c r="V9" s="131"/>
    </row>
    <row r="10" spans="1:22" x14ac:dyDescent="0.25">
      <c r="A10" s="11">
        <f t="shared" si="3"/>
        <v>9</v>
      </c>
      <c r="B10" s="304">
        <f>members!B10</f>
        <v>0</v>
      </c>
      <c r="C10" s="342"/>
      <c r="D10" s="339"/>
      <c r="E10" s="339"/>
      <c r="F10" s="339"/>
      <c r="G10" s="339"/>
      <c r="H10" s="339"/>
      <c r="I10" s="339"/>
      <c r="J10" s="348"/>
      <c r="K10" s="290">
        <f t="shared" si="1"/>
        <v>0</v>
      </c>
      <c r="L10" s="348"/>
      <c r="M10" s="348"/>
      <c r="N10" s="348"/>
      <c r="O10" s="348"/>
      <c r="P10" s="290">
        <f t="shared" si="0"/>
        <v>0</v>
      </c>
      <c r="Q10" s="290">
        <f t="shared" si="2"/>
        <v>0</v>
      </c>
      <c r="R10" s="423"/>
      <c r="S10" s="6"/>
      <c r="T10" s="6"/>
      <c r="V10" s="131"/>
    </row>
    <row r="11" spans="1:22" x14ac:dyDescent="0.25">
      <c r="A11" s="11">
        <f t="shared" si="3"/>
        <v>10</v>
      </c>
      <c r="B11" s="304">
        <f>members!B11</f>
        <v>0</v>
      </c>
      <c r="C11" s="342"/>
      <c r="D11" s="339"/>
      <c r="E11" s="339"/>
      <c r="F11" s="339"/>
      <c r="G11" s="339"/>
      <c r="H11" s="339"/>
      <c r="I11" s="339"/>
      <c r="J11" s="348"/>
      <c r="K11" s="290">
        <f t="shared" si="1"/>
        <v>0</v>
      </c>
      <c r="L11" s="348"/>
      <c r="M11" s="348"/>
      <c r="N11" s="348"/>
      <c r="O11" s="348"/>
      <c r="P11" s="290">
        <f t="shared" si="0"/>
        <v>0</v>
      </c>
      <c r="Q11" s="290">
        <f t="shared" si="2"/>
        <v>0</v>
      </c>
      <c r="R11" s="423"/>
      <c r="S11" s="6"/>
      <c r="T11" s="6"/>
      <c r="V11" s="131"/>
    </row>
    <row r="12" spans="1:22" ht="15" customHeight="1" x14ac:dyDescent="0.25">
      <c r="A12" s="11">
        <f t="shared" si="3"/>
        <v>11</v>
      </c>
      <c r="B12" s="304">
        <f>members!B12</f>
        <v>0</v>
      </c>
      <c r="C12" s="342"/>
      <c r="D12" s="339"/>
      <c r="E12" s="339"/>
      <c r="F12" s="339"/>
      <c r="G12" s="339"/>
      <c r="H12" s="339"/>
      <c r="I12" s="339"/>
      <c r="J12" s="348"/>
      <c r="K12" s="290">
        <f t="shared" si="1"/>
        <v>0</v>
      </c>
      <c r="L12" s="348"/>
      <c r="M12" s="348"/>
      <c r="N12" s="348"/>
      <c r="O12" s="348"/>
      <c r="P12" s="290">
        <f t="shared" si="0"/>
        <v>0</v>
      </c>
      <c r="Q12" s="290">
        <f t="shared" si="2"/>
        <v>0</v>
      </c>
      <c r="R12" s="423"/>
      <c r="S12" s="6"/>
      <c r="T12" s="6"/>
      <c r="V12" s="131"/>
    </row>
    <row r="13" spans="1:22" x14ac:dyDescent="0.25">
      <c r="A13" s="11">
        <f t="shared" si="3"/>
        <v>12</v>
      </c>
      <c r="B13" s="304">
        <f>members!B13</f>
        <v>0</v>
      </c>
      <c r="C13" s="342"/>
      <c r="D13" s="339"/>
      <c r="E13" s="339"/>
      <c r="F13" s="339"/>
      <c r="G13" s="339"/>
      <c r="H13" s="339"/>
      <c r="I13" s="339"/>
      <c r="J13" s="348"/>
      <c r="K13" s="290">
        <f t="shared" si="1"/>
        <v>0</v>
      </c>
      <c r="L13" s="348"/>
      <c r="M13" s="348"/>
      <c r="N13" s="348"/>
      <c r="O13" s="348"/>
      <c r="P13" s="290">
        <f t="shared" si="0"/>
        <v>0</v>
      </c>
      <c r="Q13" s="290">
        <f t="shared" si="2"/>
        <v>0</v>
      </c>
      <c r="R13" s="423"/>
      <c r="S13" s="6"/>
      <c r="T13" s="6"/>
      <c r="V13" s="131"/>
    </row>
    <row r="14" spans="1:22" x14ac:dyDescent="0.25">
      <c r="A14" s="11">
        <f t="shared" si="3"/>
        <v>13</v>
      </c>
      <c r="B14" s="304">
        <f>members!B14</f>
        <v>0</v>
      </c>
      <c r="C14" s="342"/>
      <c r="D14" s="339"/>
      <c r="E14" s="339"/>
      <c r="F14" s="339"/>
      <c r="G14" s="339"/>
      <c r="H14" s="339"/>
      <c r="I14" s="339"/>
      <c r="J14" s="348"/>
      <c r="K14" s="290">
        <f t="shared" si="1"/>
        <v>0</v>
      </c>
      <c r="L14" s="348"/>
      <c r="M14" s="348"/>
      <c r="N14" s="348"/>
      <c r="O14" s="348"/>
      <c r="P14" s="290">
        <f t="shared" si="0"/>
        <v>0</v>
      </c>
      <c r="Q14" s="290">
        <f t="shared" si="2"/>
        <v>0</v>
      </c>
      <c r="R14" s="423"/>
      <c r="S14" s="6"/>
      <c r="T14" s="6"/>
      <c r="V14" s="131"/>
    </row>
    <row r="15" spans="1:22" x14ac:dyDescent="0.25">
      <c r="A15" s="11">
        <f t="shared" si="3"/>
        <v>14</v>
      </c>
      <c r="B15" s="304">
        <f>members!B15</f>
        <v>0</v>
      </c>
      <c r="C15" s="342"/>
      <c r="D15" s="339"/>
      <c r="E15" s="339"/>
      <c r="F15" s="339"/>
      <c r="G15" s="339"/>
      <c r="H15" s="339"/>
      <c r="I15" s="339"/>
      <c r="J15" s="348"/>
      <c r="K15" s="290">
        <f t="shared" si="1"/>
        <v>0</v>
      </c>
      <c r="L15" s="348"/>
      <c r="M15" s="348"/>
      <c r="N15" s="348"/>
      <c r="O15" s="348"/>
      <c r="P15" s="290">
        <f t="shared" si="0"/>
        <v>0</v>
      </c>
      <c r="Q15" s="290">
        <f t="shared" si="2"/>
        <v>0</v>
      </c>
      <c r="R15" s="423"/>
      <c r="V15" s="131"/>
    </row>
    <row r="16" spans="1:22" x14ac:dyDescent="0.25">
      <c r="A16" s="11">
        <f t="shared" si="3"/>
        <v>15</v>
      </c>
      <c r="B16" s="304">
        <f>members!B16</f>
        <v>0</v>
      </c>
      <c r="C16" s="342"/>
      <c r="D16" s="339"/>
      <c r="E16" s="339"/>
      <c r="F16" s="339"/>
      <c r="G16" s="339"/>
      <c r="H16" s="339"/>
      <c r="I16" s="339"/>
      <c r="J16" s="348"/>
      <c r="K16" s="290">
        <f t="shared" si="1"/>
        <v>0</v>
      </c>
      <c r="L16" s="348"/>
      <c r="M16" s="348"/>
      <c r="N16" s="348"/>
      <c r="O16" s="348"/>
      <c r="P16" s="290">
        <f t="shared" ref="P16:P28" si="4">SUM(L16:O16)</f>
        <v>0</v>
      </c>
      <c r="Q16" s="290">
        <f t="shared" si="2"/>
        <v>0</v>
      </c>
      <c r="R16" s="423"/>
      <c r="V16" s="131"/>
    </row>
    <row r="17" spans="1:22" x14ac:dyDescent="0.25">
      <c r="A17" s="11">
        <f t="shared" si="3"/>
        <v>16</v>
      </c>
      <c r="B17" s="304">
        <f>members!B17</f>
        <v>0</v>
      </c>
      <c r="C17" s="342"/>
      <c r="D17" s="339"/>
      <c r="E17" s="339"/>
      <c r="F17" s="339"/>
      <c r="G17" s="339"/>
      <c r="H17" s="339"/>
      <c r="I17" s="339"/>
      <c r="J17" s="348"/>
      <c r="K17" s="290">
        <f t="shared" si="1"/>
        <v>0</v>
      </c>
      <c r="L17" s="348"/>
      <c r="M17" s="348"/>
      <c r="N17" s="348"/>
      <c r="O17" s="348"/>
      <c r="P17" s="290">
        <f t="shared" si="4"/>
        <v>0</v>
      </c>
      <c r="Q17" s="290">
        <f t="shared" si="2"/>
        <v>0</v>
      </c>
      <c r="R17" s="423"/>
      <c r="V17" s="131"/>
    </row>
    <row r="18" spans="1:22" x14ac:dyDescent="0.25">
      <c r="A18" s="11">
        <f t="shared" si="3"/>
        <v>17</v>
      </c>
      <c r="B18" s="304">
        <f>members!B18</f>
        <v>0</v>
      </c>
      <c r="C18" s="342"/>
      <c r="D18" s="339"/>
      <c r="E18" s="339"/>
      <c r="F18" s="339"/>
      <c r="G18" s="339"/>
      <c r="H18" s="339"/>
      <c r="I18" s="339"/>
      <c r="J18" s="348"/>
      <c r="K18" s="290">
        <f t="shared" si="1"/>
        <v>0</v>
      </c>
      <c r="L18" s="348"/>
      <c r="M18" s="348"/>
      <c r="N18" s="348"/>
      <c r="O18" s="348"/>
      <c r="P18" s="290">
        <f t="shared" si="4"/>
        <v>0</v>
      </c>
      <c r="Q18" s="290">
        <f t="shared" si="2"/>
        <v>0</v>
      </c>
      <c r="R18" s="423"/>
      <c r="V18" s="131"/>
    </row>
    <row r="19" spans="1:22" x14ac:dyDescent="0.25">
      <c r="A19" s="11">
        <f t="shared" si="3"/>
        <v>18</v>
      </c>
      <c r="B19" s="304">
        <f>members!B19</f>
        <v>0</v>
      </c>
      <c r="C19" s="344"/>
      <c r="D19" s="339"/>
      <c r="E19" s="339"/>
      <c r="F19" s="339"/>
      <c r="G19" s="339"/>
      <c r="H19" s="339"/>
      <c r="I19" s="339"/>
      <c r="J19" s="348"/>
      <c r="K19" s="290">
        <f t="shared" si="1"/>
        <v>0</v>
      </c>
      <c r="L19" s="348"/>
      <c r="M19" s="348"/>
      <c r="N19" s="348"/>
      <c r="O19" s="348"/>
      <c r="P19" s="290">
        <f t="shared" si="4"/>
        <v>0</v>
      </c>
      <c r="Q19" s="290">
        <f t="shared" si="2"/>
        <v>0</v>
      </c>
      <c r="R19" s="423"/>
      <c r="V19" s="131"/>
    </row>
    <row r="20" spans="1:22" x14ac:dyDescent="0.25">
      <c r="A20" s="11">
        <f t="shared" si="3"/>
        <v>19</v>
      </c>
      <c r="B20" s="304">
        <f>members!B20</f>
        <v>0</v>
      </c>
      <c r="C20" s="342"/>
      <c r="D20" s="339"/>
      <c r="E20" s="339"/>
      <c r="F20" s="339"/>
      <c r="G20" s="339"/>
      <c r="H20" s="339"/>
      <c r="I20" s="339"/>
      <c r="J20" s="348"/>
      <c r="K20" s="290">
        <f t="shared" si="1"/>
        <v>0</v>
      </c>
      <c r="L20" s="348"/>
      <c r="M20" s="348"/>
      <c r="N20" s="348"/>
      <c r="O20" s="348"/>
      <c r="P20" s="290">
        <f t="shared" si="4"/>
        <v>0</v>
      </c>
      <c r="Q20" s="290">
        <f t="shared" si="2"/>
        <v>0</v>
      </c>
      <c r="R20" s="423"/>
    </row>
    <row r="21" spans="1:22" x14ac:dyDescent="0.25">
      <c r="A21" s="11">
        <f t="shared" si="3"/>
        <v>20</v>
      </c>
      <c r="B21" s="304">
        <f>members!B21</f>
        <v>0</v>
      </c>
      <c r="C21" s="342"/>
      <c r="D21" s="339"/>
      <c r="E21" s="339"/>
      <c r="F21" s="339"/>
      <c r="G21" s="339"/>
      <c r="H21" s="339"/>
      <c r="I21" s="339"/>
      <c r="J21" s="348"/>
      <c r="K21" s="290">
        <f t="shared" si="1"/>
        <v>0</v>
      </c>
      <c r="L21" s="348"/>
      <c r="M21" s="348"/>
      <c r="N21" s="348"/>
      <c r="O21" s="348"/>
      <c r="P21" s="290">
        <f t="shared" si="4"/>
        <v>0</v>
      </c>
      <c r="Q21" s="290">
        <f t="shared" si="2"/>
        <v>0</v>
      </c>
      <c r="R21" s="423"/>
    </row>
    <row r="22" spans="1:22" x14ac:dyDescent="0.25">
      <c r="A22" s="11">
        <f t="shared" si="3"/>
        <v>21</v>
      </c>
      <c r="B22" s="304">
        <f>members!B22</f>
        <v>0</v>
      </c>
      <c r="C22" s="342"/>
      <c r="D22" s="339"/>
      <c r="E22" s="339"/>
      <c r="F22" s="339"/>
      <c r="G22" s="339"/>
      <c r="H22" s="339"/>
      <c r="I22" s="339"/>
      <c r="J22" s="348"/>
      <c r="K22" s="290">
        <f t="shared" si="1"/>
        <v>0</v>
      </c>
      <c r="L22" s="348"/>
      <c r="M22" s="348"/>
      <c r="N22" s="348"/>
      <c r="O22" s="348"/>
      <c r="P22" s="290">
        <f t="shared" si="4"/>
        <v>0</v>
      </c>
      <c r="Q22" s="290">
        <f t="shared" si="2"/>
        <v>0</v>
      </c>
      <c r="R22" s="423"/>
    </row>
    <row r="23" spans="1:22" x14ac:dyDescent="0.25">
      <c r="A23" s="11">
        <f t="shared" si="3"/>
        <v>22</v>
      </c>
      <c r="B23" s="304">
        <f>members!B23</f>
        <v>0</v>
      </c>
      <c r="C23" s="342"/>
      <c r="D23" s="339"/>
      <c r="E23" s="339"/>
      <c r="F23" s="339"/>
      <c r="G23" s="339"/>
      <c r="H23" s="339"/>
      <c r="I23" s="339"/>
      <c r="J23" s="348"/>
      <c r="K23" s="290">
        <f t="shared" si="1"/>
        <v>0</v>
      </c>
      <c r="L23" s="348"/>
      <c r="M23" s="348"/>
      <c r="N23" s="348"/>
      <c r="O23" s="348"/>
      <c r="P23" s="290">
        <f t="shared" si="4"/>
        <v>0</v>
      </c>
      <c r="Q23" s="290">
        <f t="shared" si="2"/>
        <v>0</v>
      </c>
      <c r="R23" s="423"/>
    </row>
    <row r="24" spans="1:22" x14ac:dyDescent="0.25">
      <c r="B24" s="53" t="s">
        <v>77</v>
      </c>
      <c r="C24" s="342"/>
      <c r="D24" s="339"/>
      <c r="E24" s="339"/>
      <c r="F24" s="339"/>
      <c r="G24" s="339"/>
      <c r="H24" s="339"/>
      <c r="I24" s="339"/>
      <c r="J24" s="348"/>
      <c r="K24" s="290">
        <f t="shared" si="1"/>
        <v>0</v>
      </c>
      <c r="L24" s="339"/>
      <c r="M24" s="339"/>
      <c r="N24" s="339"/>
      <c r="O24" s="339"/>
      <c r="P24" s="290">
        <f t="shared" si="4"/>
        <v>0</v>
      </c>
      <c r="Q24" s="290">
        <f t="shared" si="2"/>
        <v>0</v>
      </c>
      <c r="R24" s="423"/>
      <c r="S24" s="53" t="s">
        <v>253</v>
      </c>
    </row>
    <row r="25" spans="1:22" x14ac:dyDescent="0.25">
      <c r="B25" s="296" t="s">
        <v>255</v>
      </c>
      <c r="C25" s="342"/>
      <c r="D25" s="339"/>
      <c r="E25" s="339"/>
      <c r="F25" s="339"/>
      <c r="G25" s="339"/>
      <c r="H25" s="339"/>
      <c r="I25" s="339"/>
      <c r="J25" s="348"/>
      <c r="K25" s="290">
        <f t="shared" si="1"/>
        <v>0</v>
      </c>
      <c r="L25" s="339"/>
      <c r="M25" s="339"/>
      <c r="N25" s="339"/>
      <c r="O25" s="339"/>
      <c r="P25" s="290">
        <f t="shared" si="4"/>
        <v>0</v>
      </c>
      <c r="Q25" s="290">
        <f>K25+P25</f>
        <v>0</v>
      </c>
      <c r="R25" s="423"/>
    </row>
    <row r="26" spans="1:22" x14ac:dyDescent="0.25">
      <c r="B26" s="53" t="s">
        <v>13</v>
      </c>
      <c r="C26" s="342"/>
      <c r="D26" s="339"/>
      <c r="E26" s="339"/>
      <c r="F26" s="339"/>
      <c r="G26" s="339"/>
      <c r="H26" s="339"/>
      <c r="I26" s="339"/>
      <c r="J26" s="348"/>
      <c r="K26" s="290">
        <f t="shared" si="1"/>
        <v>0</v>
      </c>
      <c r="L26" s="339"/>
      <c r="M26" s="339"/>
      <c r="N26" s="295">
        <f>C43</f>
        <v>0</v>
      </c>
      <c r="O26" s="295">
        <f>D43</f>
        <v>0</v>
      </c>
      <c r="P26" s="290">
        <f t="shared" si="4"/>
        <v>0</v>
      </c>
      <c r="Q26" s="290">
        <f t="shared" si="2"/>
        <v>0</v>
      </c>
      <c r="R26" s="423"/>
    </row>
    <row r="27" spans="1:22" s="47" customFormat="1" x14ac:dyDescent="0.25">
      <c r="B27" s="297"/>
      <c r="C27" s="345"/>
      <c r="D27" s="346"/>
      <c r="E27" s="346"/>
      <c r="F27" s="346"/>
      <c r="G27" s="346"/>
      <c r="H27" s="346"/>
      <c r="I27" s="346"/>
      <c r="J27" s="339"/>
      <c r="K27" s="290">
        <f t="shared" si="1"/>
        <v>0</v>
      </c>
      <c r="L27" s="346"/>
      <c r="M27" s="346"/>
      <c r="N27" s="346"/>
      <c r="O27" s="346"/>
      <c r="P27" s="290">
        <f t="shared" si="4"/>
        <v>0</v>
      </c>
      <c r="Q27" s="290">
        <f t="shared" si="2"/>
        <v>0</v>
      </c>
      <c r="R27" s="424"/>
    </row>
    <row r="28" spans="1:22" s="12" customFormat="1" ht="13.8" thickBot="1" x14ac:dyDescent="0.3">
      <c r="A28" s="47"/>
      <c r="B28" s="53" t="s">
        <v>93</v>
      </c>
      <c r="C28" s="347"/>
      <c r="D28" s="346"/>
      <c r="E28" s="346"/>
      <c r="F28" s="346"/>
      <c r="G28" s="346"/>
      <c r="H28" s="346"/>
      <c r="I28" s="346"/>
      <c r="J28" s="465"/>
      <c r="K28" s="290">
        <f t="shared" si="1"/>
        <v>0</v>
      </c>
      <c r="L28" s="346"/>
      <c r="M28" s="346"/>
      <c r="N28" s="346"/>
      <c r="O28" s="346"/>
      <c r="P28" s="290">
        <f t="shared" si="4"/>
        <v>0</v>
      </c>
      <c r="Q28" s="290">
        <f t="shared" si="2"/>
        <v>0</v>
      </c>
      <c r="R28" s="425"/>
    </row>
    <row r="29" spans="1:22" s="290" customFormat="1" ht="13.8" thickBot="1" x14ac:dyDescent="0.3">
      <c r="B29" s="291" t="s">
        <v>10</v>
      </c>
      <c r="C29" s="292"/>
      <c r="D29" s="293">
        <f t="shared" ref="D29:Q29" si="5">SUM(D2:D28)</f>
        <v>0</v>
      </c>
      <c r="E29" s="294">
        <f t="shared" si="5"/>
        <v>0</v>
      </c>
      <c r="F29" s="294">
        <f t="shared" si="5"/>
        <v>0</v>
      </c>
      <c r="G29" s="294">
        <f t="shared" si="5"/>
        <v>0</v>
      </c>
      <c r="H29" s="294">
        <f t="shared" si="5"/>
        <v>0</v>
      </c>
      <c r="I29" s="294">
        <f t="shared" si="5"/>
        <v>0</v>
      </c>
      <c r="J29" s="294">
        <f t="shared" si="5"/>
        <v>0</v>
      </c>
      <c r="K29" s="294">
        <f t="shared" si="5"/>
        <v>0</v>
      </c>
      <c r="L29" s="294">
        <f t="shared" si="5"/>
        <v>0</v>
      </c>
      <c r="M29" s="294">
        <f t="shared" si="5"/>
        <v>0</v>
      </c>
      <c r="N29" s="294">
        <f t="shared" si="5"/>
        <v>0</v>
      </c>
      <c r="O29" s="294">
        <f t="shared" si="5"/>
        <v>0</v>
      </c>
      <c r="P29" s="294">
        <f t="shared" si="5"/>
        <v>0</v>
      </c>
      <c r="Q29" s="294">
        <f t="shared" si="5"/>
        <v>0</v>
      </c>
    </row>
    <row r="30" spans="1:22" s="16" customFormat="1" ht="13.8" thickBot="1" x14ac:dyDescent="0.3">
      <c r="B30" s="15"/>
      <c r="C30" s="349"/>
      <c r="D30" s="350"/>
      <c r="F30" s="13"/>
      <c r="G30" s="13"/>
      <c r="H30" s="13"/>
      <c r="I30" s="13"/>
      <c r="J30" s="13"/>
      <c r="K30" s="14"/>
      <c r="L30" s="13"/>
      <c r="M30" s="42"/>
      <c r="N30" s="13"/>
      <c r="O30" s="13"/>
      <c r="P30" s="14"/>
      <c r="Q30" s="14"/>
    </row>
    <row r="31" spans="1:22" x14ac:dyDescent="0.25">
      <c r="B31" s="142"/>
      <c r="C31" s="682" t="s">
        <v>171</v>
      </c>
      <c r="D31" s="683"/>
      <c r="E31" s="17"/>
      <c r="F31" s="17"/>
      <c r="G31" s="17"/>
      <c r="H31" s="33"/>
      <c r="I31" s="33"/>
      <c r="J31" s="33"/>
      <c r="K31" s="18"/>
      <c r="L31" s="19"/>
      <c r="N31" s="19"/>
      <c r="O31" s="20"/>
      <c r="P31" s="18"/>
      <c r="Q31" s="18"/>
    </row>
    <row r="32" spans="1:22" ht="13.8" thickBot="1" x14ac:dyDescent="0.3">
      <c r="B32" s="142"/>
      <c r="C32" s="303" t="s">
        <v>119</v>
      </c>
      <c r="D32" s="287" t="s">
        <v>113</v>
      </c>
      <c r="E32" s="22"/>
      <c r="F32" s="420" t="s">
        <v>256</v>
      </c>
      <c r="G32" s="37"/>
      <c r="H32" s="33"/>
      <c r="K32" s="37"/>
      <c r="L32" s="19"/>
      <c r="N32" s="19"/>
      <c r="O32" s="20"/>
      <c r="P32" s="37"/>
      <c r="Q32" s="37"/>
      <c r="T32" s="6"/>
    </row>
    <row r="33" spans="2:17" x14ac:dyDescent="0.25">
      <c r="B33" s="6" t="s">
        <v>101</v>
      </c>
      <c r="C33" s="351"/>
      <c r="D33" s="351"/>
      <c r="E33" s="10"/>
      <c r="F33" s="420" t="s">
        <v>257</v>
      </c>
      <c r="G33" s="37"/>
      <c r="H33" s="1"/>
      <c r="K33" s="37"/>
      <c r="L33" s="1"/>
      <c r="M33" s="41"/>
      <c r="N33" s="1"/>
      <c r="O33" s="20"/>
      <c r="P33" s="37"/>
      <c r="Q33" s="37"/>
    </row>
    <row r="34" spans="2:17" x14ac:dyDescent="0.25">
      <c r="B34" s="6" t="s">
        <v>102</v>
      </c>
      <c r="C34" s="343"/>
      <c r="D34" s="343"/>
      <c r="E34" s="10"/>
      <c r="F34" s="10"/>
      <c r="G34" s="37"/>
      <c r="H34" s="34"/>
      <c r="K34" s="37"/>
      <c r="L34" s="31"/>
      <c r="M34" s="44"/>
      <c r="N34" s="31"/>
      <c r="O34" s="20"/>
      <c r="P34" s="37"/>
      <c r="Q34" s="37"/>
    </row>
    <row r="35" spans="2:17" x14ac:dyDescent="0.25">
      <c r="B35" s="6" t="s">
        <v>103</v>
      </c>
      <c r="C35" s="343"/>
      <c r="D35" s="343"/>
      <c r="E35" s="10"/>
      <c r="F35" s="10"/>
      <c r="G35" s="38"/>
      <c r="H35" s="34"/>
      <c r="K35" s="38"/>
      <c r="L35" s="32"/>
      <c r="M35" s="45"/>
      <c r="N35" s="32"/>
      <c r="O35" s="20"/>
      <c r="P35" s="38"/>
      <c r="Q35" s="38"/>
    </row>
    <row r="36" spans="2:17" x14ac:dyDescent="0.25">
      <c r="B36" s="6" t="s">
        <v>104</v>
      </c>
      <c r="C36" s="343"/>
      <c r="D36" s="343"/>
      <c r="E36" s="10"/>
      <c r="F36" s="10"/>
      <c r="G36" s="10"/>
      <c r="H36" s="33"/>
      <c r="K36" s="18"/>
      <c r="L36" s="19"/>
      <c r="N36" s="19"/>
      <c r="O36" s="20"/>
      <c r="P36" s="18"/>
      <c r="Q36" s="18"/>
    </row>
    <row r="37" spans="2:17" x14ac:dyDescent="0.25">
      <c r="B37" s="6" t="s">
        <v>172</v>
      </c>
      <c r="C37" s="145">
        <f>SUM(C33:C36)</f>
        <v>0</v>
      </c>
      <c r="D37" s="145">
        <f>SUM(D33:D36)</f>
        <v>0</v>
      </c>
      <c r="E37" s="39"/>
      <c r="F37" s="39"/>
      <c r="G37" s="39"/>
      <c r="H37" s="33"/>
      <c r="K37" s="39"/>
      <c r="L37" s="19"/>
      <c r="N37" s="19"/>
      <c r="O37" s="20"/>
      <c r="P37" s="39"/>
      <c r="Q37" s="39"/>
    </row>
    <row r="38" spans="2:17" x14ac:dyDescent="0.25">
      <c r="B38" s="6" t="s">
        <v>105</v>
      </c>
      <c r="C38" s="343"/>
      <c r="D38" s="343"/>
      <c r="E38" s="24"/>
      <c r="F38" s="24"/>
      <c r="G38" s="37"/>
      <c r="H38" s="33"/>
      <c r="K38" s="37"/>
      <c r="L38" s="19"/>
      <c r="N38" s="19"/>
      <c r="O38" s="20"/>
      <c r="P38" s="37"/>
      <c r="Q38" s="37"/>
    </row>
    <row r="39" spans="2:17" x14ac:dyDescent="0.25">
      <c r="B39" s="6" t="s">
        <v>106</v>
      </c>
      <c r="C39" s="343"/>
      <c r="D39" s="343"/>
      <c r="E39" s="24"/>
      <c r="F39" s="24"/>
      <c r="G39" s="37"/>
      <c r="H39" s="33"/>
      <c r="K39" s="37"/>
      <c r="L39" s="19"/>
      <c r="N39" s="19"/>
      <c r="O39" s="20"/>
      <c r="P39" s="37"/>
      <c r="Q39" s="37"/>
    </row>
    <row r="40" spans="2:17" x14ac:dyDescent="0.25">
      <c r="B40" s="6" t="s">
        <v>107</v>
      </c>
      <c r="C40" s="343"/>
      <c r="D40" s="343"/>
      <c r="E40" s="24"/>
      <c r="F40" s="24"/>
      <c r="G40" s="37"/>
      <c r="H40" s="33"/>
      <c r="K40" s="37"/>
      <c r="L40" s="19"/>
      <c r="N40" s="19"/>
      <c r="O40" s="20"/>
      <c r="P40" s="37"/>
      <c r="Q40" s="37"/>
    </row>
    <row r="41" spans="2:17" x14ac:dyDescent="0.25">
      <c r="B41" s="6" t="s">
        <v>108</v>
      </c>
      <c r="C41" s="343"/>
      <c r="D41" s="343"/>
      <c r="E41" s="24"/>
      <c r="F41" s="24"/>
      <c r="G41" s="37"/>
      <c r="H41" s="33"/>
      <c r="K41" s="37"/>
      <c r="L41" s="19"/>
      <c r="N41" s="19"/>
      <c r="O41" s="20"/>
      <c r="P41" s="37"/>
      <c r="Q41" s="37"/>
    </row>
    <row r="42" spans="2:17" x14ac:dyDescent="0.25">
      <c r="B42" s="6" t="s">
        <v>173</v>
      </c>
      <c r="C42" s="145">
        <f>SUM(C38:C41)</f>
        <v>0</v>
      </c>
      <c r="D42" s="145">
        <f>SUM(D38:D41)</f>
        <v>0</v>
      </c>
      <c r="E42" s="24"/>
      <c r="F42" s="24"/>
      <c r="G42" s="37"/>
      <c r="H42" s="33"/>
      <c r="K42" s="37"/>
      <c r="L42" s="19"/>
      <c r="N42" s="19"/>
      <c r="O42" s="20"/>
      <c r="P42" s="37"/>
      <c r="Q42" s="37"/>
    </row>
    <row r="43" spans="2:17" x14ac:dyDescent="0.25">
      <c r="B43" s="46" t="s">
        <v>174</v>
      </c>
      <c r="C43" s="143">
        <f>C37+C42</f>
        <v>0</v>
      </c>
      <c r="D43" s="143">
        <f>D37+D42</f>
        <v>0</v>
      </c>
      <c r="E43" s="24"/>
      <c r="F43" s="24"/>
      <c r="G43" s="37"/>
      <c r="H43" s="33"/>
      <c r="K43" s="37"/>
      <c r="L43" s="19"/>
      <c r="N43" s="19"/>
      <c r="O43" s="20"/>
      <c r="P43" s="37"/>
      <c r="Q43" s="37"/>
    </row>
    <row r="44" spans="2:17" x14ac:dyDescent="0.25">
      <c r="B44" s="21"/>
      <c r="C44" s="299"/>
      <c r="D44" s="23"/>
      <c r="E44" s="24"/>
      <c r="F44" s="24"/>
      <c r="G44" s="37"/>
      <c r="H44" s="33"/>
      <c r="K44" s="37"/>
      <c r="L44" s="19"/>
      <c r="N44" s="19"/>
      <c r="O44" s="20"/>
      <c r="P44" s="37"/>
      <c r="Q44" s="37"/>
    </row>
    <row r="45" spans="2:17" x14ac:dyDescent="0.25">
      <c r="B45" s="21"/>
      <c r="C45" s="299"/>
      <c r="D45" s="23"/>
      <c r="E45" s="24"/>
      <c r="F45" s="24"/>
      <c r="G45" s="37"/>
      <c r="H45" s="33"/>
      <c r="K45" s="37"/>
      <c r="L45" s="19"/>
      <c r="N45" s="19"/>
      <c r="O45" s="20"/>
      <c r="P45" s="37"/>
      <c r="Q45" s="37"/>
    </row>
    <row r="46" spans="2:17" x14ac:dyDescent="0.25">
      <c r="B46" s="21"/>
      <c r="C46" s="299"/>
      <c r="D46" s="23"/>
      <c r="E46" s="24"/>
      <c r="F46" s="24"/>
      <c r="G46" s="37"/>
      <c r="H46" s="33"/>
      <c r="K46" s="37"/>
      <c r="L46" s="19"/>
      <c r="N46" s="19"/>
      <c r="O46" s="20"/>
      <c r="P46" s="37"/>
      <c r="Q46" s="37"/>
    </row>
    <row r="47" spans="2:17" x14ac:dyDescent="0.25">
      <c r="B47" s="21"/>
      <c r="C47" s="299"/>
      <c r="D47" s="23"/>
      <c r="E47" s="24"/>
      <c r="F47" s="24"/>
      <c r="G47" s="37"/>
      <c r="H47" s="33"/>
      <c r="K47" s="37"/>
      <c r="L47" s="19"/>
      <c r="N47" s="19"/>
      <c r="O47" s="20"/>
      <c r="P47" s="37"/>
      <c r="Q47" s="37"/>
    </row>
    <row r="48" spans="2:17" x14ac:dyDescent="0.25">
      <c r="B48" s="21"/>
      <c r="C48" s="299"/>
      <c r="D48" s="23"/>
      <c r="E48" s="24"/>
      <c r="F48" s="24"/>
      <c r="G48" s="37"/>
      <c r="H48" s="33"/>
      <c r="K48" s="37"/>
      <c r="L48" s="19"/>
      <c r="N48" s="19"/>
      <c r="O48" s="20"/>
      <c r="P48" s="37"/>
      <c r="Q48" s="37"/>
    </row>
    <row r="49" spans="1:17" x14ac:dyDescent="0.25">
      <c r="B49" s="21"/>
      <c r="C49" s="299"/>
      <c r="D49" s="23"/>
      <c r="E49" s="24"/>
      <c r="F49" s="24"/>
      <c r="G49" s="37"/>
      <c r="H49" s="33"/>
      <c r="K49" s="37"/>
      <c r="L49" s="19"/>
      <c r="N49" s="19"/>
      <c r="O49" s="20"/>
      <c r="P49" s="37"/>
      <c r="Q49" s="37"/>
    </row>
    <row r="50" spans="1:17" x14ac:dyDescent="0.25">
      <c r="B50" s="21"/>
      <c r="C50" s="299"/>
      <c r="D50" s="23"/>
      <c r="E50" s="23"/>
      <c r="F50" s="23"/>
      <c r="G50" s="37"/>
      <c r="H50" s="33"/>
      <c r="K50" s="37"/>
      <c r="L50" s="19"/>
      <c r="N50" s="19"/>
      <c r="O50" s="20"/>
      <c r="P50" s="37"/>
      <c r="Q50" s="37"/>
    </row>
    <row r="51" spans="1:17" x14ac:dyDescent="0.25">
      <c r="B51" s="21"/>
      <c r="C51" s="299"/>
      <c r="D51" s="23"/>
      <c r="E51" s="23"/>
      <c r="F51" s="23"/>
      <c r="G51" s="37"/>
      <c r="H51" s="33"/>
      <c r="K51" s="37"/>
      <c r="L51" s="19"/>
      <c r="N51" s="19"/>
      <c r="O51" s="20"/>
      <c r="P51" s="37"/>
      <c r="Q51" s="37"/>
    </row>
    <row r="52" spans="1:17" s="12" customFormat="1" ht="13.8" thickBot="1" x14ac:dyDescent="0.3">
      <c r="A52" s="47"/>
      <c r="B52" s="21"/>
      <c r="C52" s="299"/>
      <c r="D52" s="23"/>
      <c r="E52" s="23"/>
      <c r="F52" s="23"/>
      <c r="G52" s="37"/>
      <c r="H52" s="33"/>
      <c r="I52" s="11"/>
      <c r="J52" s="11"/>
      <c r="K52" s="37"/>
      <c r="L52" s="19"/>
      <c r="M52" s="43"/>
      <c r="N52" s="19"/>
      <c r="O52" s="26"/>
      <c r="P52" s="37"/>
      <c r="Q52" s="37"/>
    </row>
    <row r="53" spans="1:17" s="7" customFormat="1" x14ac:dyDescent="0.25">
      <c r="B53" s="21"/>
      <c r="C53" s="299"/>
      <c r="D53" s="19"/>
      <c r="E53" s="23"/>
      <c r="F53" s="23"/>
      <c r="G53" s="19"/>
      <c r="H53" s="33"/>
      <c r="I53" s="11"/>
      <c r="J53" s="11"/>
      <c r="K53" s="18"/>
      <c r="L53" s="19"/>
      <c r="M53" s="43"/>
      <c r="N53" s="19"/>
      <c r="O53" s="27"/>
      <c r="P53" s="18"/>
      <c r="Q53" s="18"/>
    </row>
    <row r="54" spans="1:17" x14ac:dyDescent="0.25">
      <c r="B54" s="21"/>
      <c r="C54" s="299"/>
      <c r="D54" s="19"/>
      <c r="E54" s="19"/>
      <c r="F54" s="19"/>
      <c r="G54" s="19"/>
      <c r="H54" s="33"/>
      <c r="K54" s="19"/>
      <c r="L54" s="19"/>
      <c r="N54" s="19"/>
      <c r="O54" s="20"/>
      <c r="P54" s="19"/>
      <c r="Q54" s="19"/>
    </row>
    <row r="55" spans="1:17" x14ac:dyDescent="0.25">
      <c r="B55" s="21"/>
      <c r="C55" s="299"/>
      <c r="D55" s="19"/>
      <c r="E55" s="18"/>
      <c r="F55" s="18"/>
      <c r="G55" s="19"/>
      <c r="H55" s="33"/>
      <c r="K55" s="19"/>
      <c r="L55" s="19"/>
      <c r="N55" s="19"/>
      <c r="O55" s="20"/>
      <c r="P55" s="19"/>
      <c r="Q55" s="19"/>
    </row>
    <row r="56" spans="1:17" x14ac:dyDescent="0.25">
      <c r="B56" s="21"/>
      <c r="C56" s="299"/>
      <c r="D56" s="19"/>
      <c r="E56" s="18"/>
      <c r="F56" s="18"/>
      <c r="G56" s="19"/>
      <c r="H56" s="33"/>
      <c r="K56" s="19"/>
      <c r="L56" s="19"/>
      <c r="N56" s="19"/>
      <c r="O56" s="20"/>
      <c r="P56" s="19"/>
      <c r="Q56" s="19"/>
    </row>
    <row r="57" spans="1:17" x14ac:dyDescent="0.25">
      <c r="B57" s="21"/>
      <c r="C57" s="299"/>
      <c r="D57" s="19"/>
      <c r="E57" s="18"/>
      <c r="F57" s="18"/>
      <c r="G57" s="18"/>
      <c r="H57" s="33"/>
      <c r="K57" s="18"/>
      <c r="L57" s="19"/>
      <c r="N57" s="19"/>
      <c r="O57" s="20"/>
      <c r="P57" s="18"/>
      <c r="Q57" s="18"/>
    </row>
    <row r="58" spans="1:17" x14ac:dyDescent="0.25">
      <c r="B58" s="21"/>
      <c r="C58" s="299"/>
      <c r="D58" s="19"/>
      <c r="E58" s="18"/>
      <c r="F58" s="28"/>
      <c r="G58" s="18"/>
      <c r="H58" s="33"/>
      <c r="K58" s="18"/>
      <c r="L58" s="19"/>
      <c r="N58" s="19"/>
      <c r="O58" s="20"/>
      <c r="P58" s="18"/>
      <c r="Q58" s="18"/>
    </row>
    <row r="59" spans="1:17" x14ac:dyDescent="0.25">
      <c r="B59" s="21"/>
      <c r="C59" s="299"/>
      <c r="D59" s="19"/>
      <c r="E59" s="18"/>
      <c r="F59" s="28"/>
      <c r="G59" s="18"/>
      <c r="H59" s="35"/>
      <c r="K59" s="18"/>
      <c r="L59" s="19"/>
      <c r="N59" s="19"/>
      <c r="O59" s="20"/>
      <c r="P59" s="18"/>
      <c r="Q59" s="18"/>
    </row>
    <row r="60" spans="1:17" x14ac:dyDescent="0.25">
      <c r="B60" s="21"/>
      <c r="C60" s="299"/>
      <c r="D60" s="19"/>
      <c r="E60" s="18"/>
      <c r="F60" s="28"/>
      <c r="G60" s="18"/>
      <c r="H60" s="33"/>
      <c r="K60" s="18"/>
      <c r="L60" s="19"/>
      <c r="N60" s="19"/>
      <c r="O60" s="20"/>
      <c r="P60" s="18"/>
      <c r="Q60" s="18"/>
    </row>
    <row r="61" spans="1:17" x14ac:dyDescent="0.25">
      <c r="B61" s="21"/>
      <c r="C61" s="299"/>
      <c r="D61" s="19"/>
      <c r="E61" s="18"/>
      <c r="F61" s="28"/>
      <c r="G61" s="18"/>
      <c r="H61" s="33"/>
      <c r="K61" s="18"/>
      <c r="L61" s="19"/>
      <c r="N61" s="19"/>
      <c r="O61" s="20"/>
      <c r="P61" s="18"/>
      <c r="Q61" s="18"/>
    </row>
    <row r="62" spans="1:17" x14ac:dyDescent="0.25">
      <c r="B62" s="21"/>
      <c r="C62" s="299"/>
      <c r="D62" s="19"/>
      <c r="E62" s="18"/>
      <c r="F62" s="28"/>
      <c r="G62" s="18"/>
      <c r="H62" s="33"/>
      <c r="K62" s="18"/>
      <c r="L62" s="19"/>
      <c r="N62" s="19"/>
      <c r="O62" s="20"/>
      <c r="P62" s="18"/>
      <c r="Q62" s="18"/>
    </row>
    <row r="63" spans="1:17" x14ac:dyDescent="0.25">
      <c r="B63" s="21"/>
      <c r="C63" s="299"/>
      <c r="D63" s="19"/>
      <c r="E63" s="18"/>
      <c r="F63" s="28"/>
      <c r="G63" s="18"/>
      <c r="H63" s="33"/>
      <c r="K63" s="18"/>
      <c r="L63" s="19"/>
      <c r="N63" s="19"/>
      <c r="O63" s="20"/>
      <c r="P63" s="18"/>
      <c r="Q63" s="18"/>
    </row>
    <row r="64" spans="1:17" x14ac:dyDescent="0.25">
      <c r="B64" s="21"/>
      <c r="C64" s="299"/>
      <c r="D64" s="19"/>
      <c r="E64" s="18"/>
      <c r="F64" s="28"/>
      <c r="G64" s="18"/>
      <c r="H64" s="33"/>
      <c r="K64" s="18"/>
      <c r="L64" s="19"/>
      <c r="N64" s="19"/>
      <c r="O64" s="20"/>
      <c r="P64" s="18"/>
      <c r="Q64" s="18"/>
    </row>
    <row r="65" spans="2:17" x14ac:dyDescent="0.25">
      <c r="B65" s="21"/>
      <c r="C65" s="299"/>
      <c r="D65" s="19"/>
      <c r="E65" s="18"/>
      <c r="F65" s="28"/>
      <c r="G65" s="18"/>
      <c r="H65" s="33"/>
      <c r="K65" s="18"/>
      <c r="L65" s="19"/>
      <c r="N65" s="19"/>
      <c r="O65" s="20"/>
      <c r="P65" s="18"/>
      <c r="Q65" s="18"/>
    </row>
    <row r="66" spans="2:17" ht="13.8" x14ac:dyDescent="0.25">
      <c r="B66" s="21"/>
      <c r="C66" s="299"/>
      <c r="D66" s="19"/>
      <c r="E66" s="18"/>
      <c r="F66" s="18"/>
      <c r="G66" s="40"/>
      <c r="H66" s="33"/>
      <c r="K66" s="40"/>
      <c r="L66" s="19"/>
      <c r="N66" s="19"/>
      <c r="O66" s="20"/>
      <c r="P66" s="40"/>
      <c r="Q66" s="40"/>
    </row>
    <row r="67" spans="2:17" x14ac:dyDescent="0.25">
      <c r="B67" s="21"/>
      <c r="C67" s="299"/>
      <c r="D67" s="19"/>
      <c r="E67" s="18"/>
      <c r="F67" s="18"/>
      <c r="G67" s="18"/>
      <c r="H67" s="33"/>
      <c r="K67" s="18"/>
      <c r="L67" s="19"/>
      <c r="N67" s="19"/>
      <c r="O67" s="20"/>
      <c r="P67" s="18"/>
      <c r="Q67" s="18"/>
    </row>
    <row r="68" spans="2:17" x14ac:dyDescent="0.25">
      <c r="B68" s="21"/>
      <c r="C68" s="300"/>
      <c r="D68" s="29"/>
      <c r="E68" s="29"/>
      <c r="F68" s="18"/>
      <c r="G68" s="18"/>
      <c r="H68" s="33"/>
      <c r="K68" s="18"/>
      <c r="L68" s="19"/>
      <c r="N68" s="19"/>
      <c r="O68" s="20"/>
      <c r="P68" s="18"/>
      <c r="Q68" s="18"/>
    </row>
    <row r="69" spans="2:17" x14ac:dyDescent="0.25">
      <c r="B69" s="21"/>
      <c r="C69" s="300"/>
      <c r="D69" s="29"/>
      <c r="E69" s="29"/>
      <c r="F69" s="18"/>
      <c r="G69" s="18"/>
      <c r="H69" s="33"/>
      <c r="K69" s="18"/>
      <c r="L69" s="19"/>
      <c r="N69" s="19"/>
      <c r="O69" s="20"/>
      <c r="P69" s="18"/>
      <c r="Q69" s="18"/>
    </row>
    <row r="70" spans="2:17" x14ac:dyDescent="0.25">
      <c r="B70" s="21"/>
      <c r="C70" s="300"/>
      <c r="D70" s="29"/>
      <c r="E70" s="18"/>
      <c r="F70" s="31"/>
      <c r="G70" s="31"/>
      <c r="H70" s="33"/>
      <c r="K70" s="18"/>
      <c r="L70" s="19"/>
      <c r="N70" s="19"/>
      <c r="O70" s="20"/>
      <c r="P70" s="18"/>
      <c r="Q70" s="18"/>
    </row>
    <row r="71" spans="2:17" x14ac:dyDescent="0.25">
      <c r="B71" s="21"/>
      <c r="C71" s="299"/>
      <c r="D71" s="19"/>
      <c r="E71" s="18"/>
      <c r="F71" s="18"/>
      <c r="G71" s="18"/>
      <c r="H71" s="33"/>
      <c r="K71" s="18"/>
      <c r="L71" s="19"/>
      <c r="N71" s="19"/>
      <c r="O71" s="20"/>
      <c r="P71" s="18"/>
      <c r="Q71" s="18"/>
    </row>
    <row r="72" spans="2:17" x14ac:dyDescent="0.25">
      <c r="B72" s="21"/>
      <c r="C72" s="299"/>
      <c r="D72" s="19"/>
      <c r="E72" s="18"/>
      <c r="F72" s="18"/>
      <c r="G72" s="18"/>
      <c r="H72" s="33"/>
      <c r="K72" s="18"/>
      <c r="L72" s="19"/>
      <c r="N72" s="19"/>
      <c r="O72" s="20"/>
      <c r="P72" s="18"/>
      <c r="Q72" s="18"/>
    </row>
    <row r="73" spans="2:17" x14ac:dyDescent="0.25">
      <c r="B73" s="21"/>
      <c r="C73" s="299"/>
      <c r="D73" s="19"/>
      <c r="E73" s="19"/>
      <c r="F73" s="19"/>
      <c r="G73" s="19"/>
      <c r="H73" s="33"/>
      <c r="K73" s="18"/>
      <c r="L73" s="19"/>
      <c r="N73" s="19"/>
      <c r="O73" s="20"/>
      <c r="P73" s="18"/>
      <c r="Q73" s="18"/>
    </row>
    <row r="74" spans="2:17" x14ac:dyDescent="0.25">
      <c r="B74" s="21"/>
      <c r="C74" s="299"/>
      <c r="D74" s="19"/>
      <c r="E74" s="19"/>
      <c r="F74" s="19"/>
      <c r="G74" s="19"/>
      <c r="H74" s="33"/>
      <c r="K74" s="18"/>
      <c r="L74" s="19"/>
      <c r="N74" s="19"/>
      <c r="O74" s="20"/>
      <c r="P74" s="18"/>
      <c r="Q74" s="18"/>
    </row>
    <row r="75" spans="2:17" x14ac:dyDescent="0.25">
      <c r="B75" s="21"/>
      <c r="C75" s="299"/>
      <c r="D75" s="19"/>
      <c r="E75" s="19"/>
      <c r="F75" s="19"/>
      <c r="G75" s="19"/>
      <c r="H75" s="33"/>
      <c r="K75" s="18"/>
      <c r="L75" s="19"/>
      <c r="N75" s="19"/>
      <c r="O75" s="20"/>
      <c r="P75" s="18"/>
      <c r="Q75" s="18"/>
    </row>
    <row r="76" spans="2:17" x14ac:dyDescent="0.25">
      <c r="B76" s="30"/>
      <c r="C76" s="301"/>
    </row>
    <row r="77" spans="2:17" x14ac:dyDescent="0.25">
      <c r="B77" s="30"/>
      <c r="C77" s="301"/>
    </row>
    <row r="78" spans="2:17" x14ac:dyDescent="0.25">
      <c r="B78" s="30"/>
      <c r="C78" s="301"/>
    </row>
    <row r="79" spans="2:17" x14ac:dyDescent="0.25">
      <c r="B79" s="30"/>
      <c r="C79" s="301"/>
      <c r="H79" s="11"/>
      <c r="K79" s="11"/>
      <c r="M79" s="11"/>
      <c r="P79" s="11"/>
      <c r="Q79" s="11"/>
    </row>
    <row r="80" spans="2:17" x14ac:dyDescent="0.25">
      <c r="B80" s="30"/>
      <c r="C80" s="301"/>
      <c r="H80" s="11"/>
      <c r="K80" s="11"/>
      <c r="M80" s="11"/>
      <c r="P80" s="11"/>
      <c r="Q80" s="11"/>
    </row>
    <row r="81" spans="2:17" x14ac:dyDescent="0.25">
      <c r="B81" s="30"/>
      <c r="C81" s="301"/>
      <c r="H81" s="11"/>
      <c r="K81" s="11"/>
      <c r="M81" s="11"/>
      <c r="P81" s="11"/>
      <c r="Q81" s="11"/>
    </row>
    <row r="82" spans="2:17" x14ac:dyDescent="0.25">
      <c r="B82" s="30"/>
      <c r="C82" s="301"/>
      <c r="H82" s="11"/>
      <c r="K82" s="11"/>
      <c r="M82" s="11"/>
      <c r="P82" s="11"/>
      <c r="Q82" s="11"/>
    </row>
    <row r="83" spans="2:17" x14ac:dyDescent="0.25">
      <c r="B83" s="30"/>
      <c r="C83" s="301"/>
      <c r="H83" s="11"/>
      <c r="K83" s="11"/>
      <c r="M83" s="11"/>
      <c r="P83" s="11"/>
      <c r="Q83" s="11"/>
    </row>
    <row r="84" spans="2:17" x14ac:dyDescent="0.25">
      <c r="B84" s="30"/>
      <c r="C84" s="301"/>
      <c r="H84" s="11"/>
      <c r="K84" s="11"/>
      <c r="M84" s="11"/>
      <c r="P84" s="11"/>
      <c r="Q84" s="11"/>
    </row>
    <row r="85" spans="2:17" x14ac:dyDescent="0.25">
      <c r="B85" s="30"/>
      <c r="C85" s="301"/>
      <c r="H85" s="11"/>
      <c r="K85" s="11"/>
      <c r="M85" s="11"/>
      <c r="P85" s="11"/>
      <c r="Q85" s="11"/>
    </row>
    <row r="86" spans="2:17" x14ac:dyDescent="0.25">
      <c r="B86" s="30"/>
      <c r="C86" s="301"/>
      <c r="H86" s="11"/>
      <c r="K86" s="11"/>
      <c r="M86" s="11"/>
      <c r="P86" s="11"/>
      <c r="Q86" s="11"/>
    </row>
    <row r="87" spans="2:17" x14ac:dyDescent="0.25">
      <c r="B87" s="30"/>
      <c r="C87" s="301"/>
      <c r="H87" s="11"/>
      <c r="K87" s="11"/>
      <c r="M87" s="11"/>
      <c r="P87" s="11"/>
      <c r="Q87" s="11"/>
    </row>
    <row r="88" spans="2:17" x14ac:dyDescent="0.25">
      <c r="B88" s="30"/>
      <c r="C88" s="301"/>
      <c r="H88" s="11"/>
      <c r="K88" s="11"/>
      <c r="M88" s="11"/>
      <c r="P88" s="11"/>
      <c r="Q88" s="11"/>
    </row>
    <row r="89" spans="2:17" x14ac:dyDescent="0.25">
      <c r="B89" s="30"/>
      <c r="C89" s="301"/>
      <c r="H89" s="11"/>
      <c r="K89" s="11"/>
      <c r="M89" s="11"/>
      <c r="P89" s="11"/>
      <c r="Q89" s="11"/>
    </row>
    <row r="90" spans="2:17" x14ac:dyDescent="0.25">
      <c r="B90" s="30"/>
      <c r="C90" s="301"/>
      <c r="H90" s="11"/>
      <c r="K90" s="11"/>
      <c r="M90" s="11"/>
      <c r="P90" s="11"/>
      <c r="Q90" s="11"/>
    </row>
    <row r="91" spans="2:17" x14ac:dyDescent="0.25">
      <c r="B91" s="30"/>
      <c r="C91" s="301"/>
      <c r="H91" s="11"/>
      <c r="K91" s="11"/>
      <c r="M91" s="11"/>
      <c r="P91" s="11"/>
      <c r="Q91" s="11"/>
    </row>
    <row r="92" spans="2:17" x14ac:dyDescent="0.25">
      <c r="B92" s="30"/>
      <c r="C92" s="301"/>
      <c r="H92" s="11"/>
      <c r="K92" s="11"/>
      <c r="M92" s="11"/>
      <c r="P92" s="11"/>
      <c r="Q92" s="11"/>
    </row>
    <row r="93" spans="2:17" x14ac:dyDescent="0.25">
      <c r="B93" s="30"/>
      <c r="C93" s="301"/>
      <c r="H93" s="11"/>
      <c r="K93" s="11"/>
      <c r="M93" s="11"/>
      <c r="P93" s="11"/>
      <c r="Q93" s="11"/>
    </row>
    <row r="94" spans="2:17" x14ac:dyDescent="0.25">
      <c r="B94" s="30"/>
      <c r="C94" s="301"/>
      <c r="H94" s="11"/>
      <c r="K94" s="11"/>
      <c r="M94" s="11"/>
      <c r="P94" s="11"/>
      <c r="Q94" s="11"/>
    </row>
    <row r="95" spans="2:17" x14ac:dyDescent="0.25">
      <c r="B95" s="30"/>
      <c r="C95" s="301"/>
      <c r="H95" s="11"/>
      <c r="K95" s="11"/>
      <c r="M95" s="11"/>
      <c r="P95" s="11"/>
      <c r="Q95" s="11"/>
    </row>
    <row r="96" spans="2:17" x14ac:dyDescent="0.25">
      <c r="B96" s="30"/>
      <c r="C96" s="301"/>
      <c r="H96" s="11"/>
      <c r="K96" s="11"/>
      <c r="M96" s="11"/>
      <c r="P96" s="11"/>
      <c r="Q96" s="11"/>
    </row>
    <row r="97" spans="2:17" x14ac:dyDescent="0.25">
      <c r="B97" s="30"/>
      <c r="C97" s="301"/>
      <c r="H97" s="11"/>
      <c r="K97" s="11"/>
      <c r="M97" s="11"/>
      <c r="P97" s="11"/>
      <c r="Q97" s="11"/>
    </row>
    <row r="98" spans="2:17" x14ac:dyDescent="0.25">
      <c r="B98" s="30"/>
      <c r="C98" s="301"/>
      <c r="H98" s="11"/>
      <c r="K98" s="11"/>
      <c r="M98" s="11"/>
      <c r="P98" s="11"/>
      <c r="Q98" s="11"/>
    </row>
    <row r="99" spans="2:17" x14ac:dyDescent="0.25">
      <c r="B99" s="30"/>
      <c r="C99" s="301"/>
      <c r="H99" s="11"/>
      <c r="K99" s="11"/>
      <c r="M99" s="11"/>
      <c r="P99" s="11"/>
      <c r="Q99" s="11"/>
    </row>
    <row r="100" spans="2:17" x14ac:dyDescent="0.25">
      <c r="B100" s="30"/>
      <c r="C100" s="301"/>
      <c r="H100" s="11"/>
      <c r="K100" s="11"/>
      <c r="M100" s="11"/>
      <c r="P100" s="11"/>
      <c r="Q100" s="11"/>
    </row>
    <row r="101" spans="2:17" x14ac:dyDescent="0.25">
      <c r="B101" s="30"/>
      <c r="C101" s="301"/>
      <c r="H101" s="11"/>
      <c r="K101" s="11"/>
      <c r="M101" s="11"/>
      <c r="P101" s="11"/>
      <c r="Q101" s="11"/>
    </row>
    <row r="102" spans="2:17" x14ac:dyDescent="0.25">
      <c r="B102" s="30"/>
      <c r="C102" s="301"/>
      <c r="H102" s="11"/>
      <c r="K102" s="11"/>
      <c r="M102" s="11"/>
      <c r="P102" s="11"/>
      <c r="Q102" s="11"/>
    </row>
    <row r="103" spans="2:17" x14ac:dyDescent="0.25">
      <c r="B103" s="30"/>
      <c r="C103" s="301"/>
      <c r="H103" s="11"/>
      <c r="K103" s="11"/>
      <c r="M103" s="11"/>
      <c r="P103" s="11"/>
      <c r="Q103" s="11"/>
    </row>
    <row r="104" spans="2:17" x14ac:dyDescent="0.25">
      <c r="B104" s="30"/>
      <c r="C104" s="301"/>
      <c r="H104" s="11"/>
      <c r="K104" s="11"/>
      <c r="M104" s="11"/>
      <c r="P104" s="11"/>
      <c r="Q104" s="11"/>
    </row>
    <row r="105" spans="2:17" x14ac:dyDescent="0.25">
      <c r="B105" s="30"/>
      <c r="C105" s="301"/>
      <c r="H105" s="11"/>
      <c r="K105" s="11"/>
      <c r="M105" s="11"/>
      <c r="P105" s="11"/>
      <c r="Q105" s="11"/>
    </row>
    <row r="106" spans="2:17" x14ac:dyDescent="0.25">
      <c r="B106" s="30"/>
      <c r="C106" s="301"/>
      <c r="H106" s="11"/>
      <c r="K106" s="11"/>
      <c r="M106" s="11"/>
      <c r="P106" s="11"/>
      <c r="Q106" s="11"/>
    </row>
    <row r="107" spans="2:17" x14ac:dyDescent="0.25">
      <c r="B107" s="30"/>
      <c r="C107" s="301"/>
      <c r="H107" s="11"/>
      <c r="K107" s="11"/>
      <c r="M107" s="11"/>
      <c r="P107" s="11"/>
      <c r="Q107" s="11"/>
    </row>
    <row r="108" spans="2:17" x14ac:dyDescent="0.25">
      <c r="B108" s="30"/>
      <c r="C108" s="301"/>
      <c r="H108" s="11"/>
      <c r="K108" s="11"/>
      <c r="M108" s="11"/>
      <c r="P108" s="11"/>
      <c r="Q108" s="11"/>
    </row>
    <row r="109" spans="2:17" x14ac:dyDescent="0.25">
      <c r="B109" s="30"/>
      <c r="C109" s="301"/>
      <c r="H109" s="11"/>
      <c r="K109" s="11"/>
      <c r="M109" s="11"/>
      <c r="P109" s="11"/>
      <c r="Q109" s="11"/>
    </row>
    <row r="110" spans="2:17" x14ac:dyDescent="0.25">
      <c r="B110" s="30"/>
      <c r="C110" s="301"/>
      <c r="H110" s="11"/>
      <c r="K110" s="11"/>
      <c r="M110" s="11"/>
      <c r="P110" s="11"/>
      <c r="Q110" s="11"/>
    </row>
    <row r="111" spans="2:17" x14ac:dyDescent="0.25">
      <c r="B111" s="30"/>
      <c r="C111" s="301"/>
      <c r="H111" s="11"/>
      <c r="K111" s="11"/>
      <c r="M111" s="11"/>
      <c r="P111" s="11"/>
      <c r="Q111" s="11"/>
    </row>
    <row r="112" spans="2:17" x14ac:dyDescent="0.25">
      <c r="B112" s="30"/>
      <c r="C112" s="301"/>
      <c r="H112" s="11"/>
      <c r="K112" s="11"/>
      <c r="M112" s="11"/>
      <c r="P112" s="11"/>
      <c r="Q112" s="11"/>
    </row>
    <row r="113" spans="2:17" x14ac:dyDescent="0.25">
      <c r="B113" s="30"/>
      <c r="C113" s="301"/>
      <c r="H113" s="11"/>
      <c r="K113" s="11"/>
      <c r="M113" s="11"/>
      <c r="P113" s="11"/>
      <c r="Q113" s="11"/>
    </row>
    <row r="114" spans="2:17" x14ac:dyDescent="0.25">
      <c r="B114" s="30"/>
      <c r="C114" s="301"/>
      <c r="H114" s="11"/>
      <c r="K114" s="11"/>
      <c r="M114" s="11"/>
      <c r="P114" s="11"/>
      <c r="Q114" s="11"/>
    </row>
    <row r="115" spans="2:17" x14ac:dyDescent="0.25">
      <c r="B115" s="30"/>
      <c r="C115" s="301"/>
      <c r="H115" s="11"/>
      <c r="K115" s="11"/>
      <c r="M115" s="11"/>
      <c r="P115" s="11"/>
      <c r="Q115" s="11"/>
    </row>
    <row r="116" spans="2:17" x14ac:dyDescent="0.25">
      <c r="B116" s="30"/>
      <c r="C116" s="301"/>
      <c r="H116" s="11"/>
      <c r="K116" s="11"/>
      <c r="M116" s="11"/>
      <c r="P116" s="11"/>
      <c r="Q116" s="11"/>
    </row>
    <row r="117" spans="2:17" x14ac:dyDescent="0.25">
      <c r="B117" s="30"/>
      <c r="C117" s="301"/>
      <c r="H117" s="11"/>
      <c r="K117" s="11"/>
      <c r="M117" s="11"/>
      <c r="P117" s="11"/>
      <c r="Q117" s="11"/>
    </row>
    <row r="118" spans="2:17" x14ac:dyDescent="0.25">
      <c r="B118" s="30"/>
      <c r="C118" s="301"/>
      <c r="H118" s="11"/>
      <c r="K118" s="11"/>
      <c r="M118" s="11"/>
      <c r="P118" s="11"/>
      <c r="Q118" s="11"/>
    </row>
    <row r="119" spans="2:17" x14ac:dyDescent="0.25">
      <c r="B119" s="30"/>
      <c r="C119" s="301"/>
      <c r="H119" s="11"/>
      <c r="K119" s="11"/>
      <c r="M119" s="11"/>
      <c r="P119" s="11"/>
      <c r="Q119" s="11"/>
    </row>
    <row r="120" spans="2:17" x14ac:dyDescent="0.25">
      <c r="B120" s="30"/>
      <c r="C120" s="301"/>
      <c r="H120" s="11"/>
      <c r="K120" s="11"/>
      <c r="M120" s="11"/>
      <c r="P120" s="11"/>
      <c r="Q120" s="11"/>
    </row>
    <row r="121" spans="2:17" x14ac:dyDescent="0.25">
      <c r="B121" s="30"/>
      <c r="C121" s="301"/>
      <c r="H121" s="11"/>
      <c r="K121" s="11"/>
      <c r="M121" s="11"/>
      <c r="P121" s="11"/>
      <c r="Q121" s="11"/>
    </row>
    <row r="122" spans="2:17" x14ac:dyDescent="0.25">
      <c r="B122" s="30"/>
      <c r="C122" s="301"/>
      <c r="H122" s="11"/>
      <c r="K122" s="11"/>
      <c r="M122" s="11"/>
      <c r="P122" s="11"/>
      <c r="Q122" s="11"/>
    </row>
    <row r="123" spans="2:17" x14ac:dyDescent="0.25">
      <c r="B123" s="30"/>
      <c r="C123" s="301"/>
      <c r="H123" s="11"/>
      <c r="K123" s="11"/>
      <c r="M123" s="11"/>
      <c r="P123" s="11"/>
      <c r="Q123" s="11"/>
    </row>
    <row r="124" spans="2:17" x14ac:dyDescent="0.25">
      <c r="B124" s="30"/>
      <c r="C124" s="301"/>
      <c r="H124" s="11"/>
      <c r="K124" s="11"/>
      <c r="M124" s="11"/>
      <c r="P124" s="11"/>
      <c r="Q124" s="11"/>
    </row>
    <row r="125" spans="2:17" x14ac:dyDescent="0.25">
      <c r="B125" s="30"/>
      <c r="C125" s="301"/>
      <c r="H125" s="11"/>
      <c r="K125" s="11"/>
      <c r="M125" s="11"/>
      <c r="P125" s="11"/>
      <c r="Q125" s="11"/>
    </row>
    <row r="126" spans="2:17" x14ac:dyDescent="0.25">
      <c r="B126" s="30"/>
      <c r="C126" s="301"/>
      <c r="H126" s="11"/>
      <c r="K126" s="11"/>
      <c r="M126" s="11"/>
      <c r="P126" s="11"/>
      <c r="Q126" s="11"/>
    </row>
    <row r="127" spans="2:17" x14ac:dyDescent="0.25">
      <c r="B127" s="30"/>
      <c r="C127" s="301"/>
      <c r="H127" s="11"/>
      <c r="K127" s="11"/>
      <c r="M127" s="11"/>
      <c r="P127" s="11"/>
      <c r="Q127" s="11"/>
    </row>
    <row r="128" spans="2:17" x14ac:dyDescent="0.25">
      <c r="B128" s="30"/>
      <c r="C128" s="301"/>
      <c r="H128" s="11"/>
      <c r="K128" s="11"/>
      <c r="M128" s="11"/>
      <c r="P128" s="11"/>
      <c r="Q128" s="11"/>
    </row>
    <row r="129" spans="2:17" x14ac:dyDescent="0.25">
      <c r="B129" s="30"/>
      <c r="C129" s="301"/>
      <c r="H129" s="11"/>
      <c r="K129" s="11"/>
      <c r="M129" s="11"/>
      <c r="P129" s="11"/>
      <c r="Q129" s="11"/>
    </row>
    <row r="130" spans="2:17" x14ac:dyDescent="0.25">
      <c r="B130" s="30"/>
      <c r="C130" s="301"/>
      <c r="H130" s="11"/>
      <c r="K130" s="11"/>
      <c r="M130" s="11"/>
      <c r="P130" s="11"/>
      <c r="Q130" s="11"/>
    </row>
    <row r="131" spans="2:17" x14ac:dyDescent="0.25">
      <c r="B131" s="30"/>
      <c r="C131" s="301"/>
      <c r="H131" s="11"/>
      <c r="K131" s="11"/>
      <c r="M131" s="11"/>
      <c r="P131" s="11"/>
      <c r="Q131" s="11"/>
    </row>
    <row r="132" spans="2:17" x14ac:dyDescent="0.25">
      <c r="B132" s="30"/>
      <c r="C132" s="301"/>
      <c r="H132" s="11"/>
      <c r="K132" s="11"/>
      <c r="M132" s="11"/>
      <c r="P132" s="11"/>
      <c r="Q132" s="11"/>
    </row>
    <row r="133" spans="2:17" x14ac:dyDescent="0.25">
      <c r="B133" s="30"/>
      <c r="C133" s="301"/>
      <c r="H133" s="11"/>
      <c r="K133" s="11"/>
      <c r="M133" s="11"/>
      <c r="P133" s="11"/>
      <c r="Q133" s="11"/>
    </row>
    <row r="134" spans="2:17" x14ac:dyDescent="0.25">
      <c r="B134" s="30"/>
      <c r="C134" s="301"/>
      <c r="H134" s="11"/>
      <c r="K134" s="11"/>
      <c r="M134" s="11"/>
      <c r="P134" s="11"/>
      <c r="Q134" s="11"/>
    </row>
    <row r="135" spans="2:17" x14ac:dyDescent="0.25">
      <c r="B135" s="30"/>
      <c r="C135" s="301"/>
      <c r="H135" s="11"/>
      <c r="K135" s="11"/>
      <c r="M135" s="11"/>
      <c r="P135" s="11"/>
      <c r="Q135" s="11"/>
    </row>
    <row r="136" spans="2:17" x14ac:dyDescent="0.25">
      <c r="B136" s="30"/>
      <c r="C136" s="301"/>
      <c r="H136" s="11"/>
      <c r="K136" s="11"/>
      <c r="M136" s="11"/>
      <c r="P136" s="11"/>
      <c r="Q136" s="11"/>
    </row>
    <row r="137" spans="2:17" x14ac:dyDescent="0.25">
      <c r="B137" s="30"/>
      <c r="C137" s="301"/>
      <c r="H137" s="11"/>
      <c r="K137" s="11"/>
      <c r="M137" s="11"/>
      <c r="P137" s="11"/>
      <c r="Q137" s="11"/>
    </row>
    <row r="138" spans="2:17" x14ac:dyDescent="0.25">
      <c r="B138" s="30"/>
      <c r="C138" s="301"/>
      <c r="H138" s="11"/>
      <c r="K138" s="11"/>
      <c r="M138" s="11"/>
      <c r="P138" s="11"/>
      <c r="Q138" s="11"/>
    </row>
    <row r="139" spans="2:17" x14ac:dyDescent="0.25">
      <c r="B139" s="30"/>
      <c r="C139" s="301"/>
      <c r="H139" s="11"/>
      <c r="K139" s="11"/>
      <c r="M139" s="11"/>
      <c r="P139" s="11"/>
      <c r="Q139" s="11"/>
    </row>
    <row r="140" spans="2:17" x14ac:dyDescent="0.25">
      <c r="B140" s="30"/>
      <c r="C140" s="301"/>
      <c r="H140" s="11"/>
      <c r="K140" s="11"/>
      <c r="M140" s="11"/>
      <c r="P140" s="11"/>
      <c r="Q140" s="11"/>
    </row>
    <row r="141" spans="2:17" x14ac:dyDescent="0.25">
      <c r="B141" s="30"/>
      <c r="C141" s="301"/>
      <c r="H141" s="11"/>
      <c r="K141" s="11"/>
      <c r="M141" s="11"/>
      <c r="P141" s="11"/>
      <c r="Q141" s="11"/>
    </row>
    <row r="142" spans="2:17" x14ac:dyDescent="0.25">
      <c r="B142" s="30"/>
      <c r="C142" s="301"/>
      <c r="H142" s="11"/>
      <c r="K142" s="11"/>
      <c r="M142" s="11"/>
      <c r="P142" s="11"/>
      <c r="Q142" s="11"/>
    </row>
    <row r="143" spans="2:17" x14ac:dyDescent="0.25">
      <c r="B143" s="30"/>
      <c r="C143" s="301"/>
      <c r="H143" s="11"/>
      <c r="K143" s="11"/>
      <c r="M143" s="11"/>
      <c r="P143" s="11"/>
      <c r="Q143" s="11"/>
    </row>
    <row r="144" spans="2:17" x14ac:dyDescent="0.25">
      <c r="B144" s="30"/>
      <c r="C144" s="301"/>
      <c r="H144" s="11"/>
      <c r="K144" s="11"/>
      <c r="M144" s="11"/>
      <c r="P144" s="11"/>
      <c r="Q144" s="11"/>
    </row>
    <row r="145" spans="2:17" x14ac:dyDescent="0.25">
      <c r="B145" s="30"/>
      <c r="C145" s="301"/>
      <c r="H145" s="11"/>
      <c r="K145" s="11"/>
      <c r="M145" s="11"/>
      <c r="P145" s="11"/>
      <c r="Q145" s="11"/>
    </row>
    <row r="146" spans="2:17" x14ac:dyDescent="0.25">
      <c r="B146" s="30"/>
      <c r="C146" s="301"/>
      <c r="H146" s="11"/>
      <c r="K146" s="11"/>
      <c r="M146" s="11"/>
      <c r="P146" s="11"/>
      <c r="Q146" s="11"/>
    </row>
    <row r="147" spans="2:17" x14ac:dyDescent="0.25">
      <c r="B147" s="30"/>
      <c r="C147" s="301"/>
      <c r="H147" s="11"/>
      <c r="K147" s="11"/>
      <c r="M147" s="11"/>
      <c r="P147" s="11"/>
      <c r="Q147" s="11"/>
    </row>
    <row r="148" spans="2:17" x14ac:dyDescent="0.25">
      <c r="B148" s="30"/>
      <c r="C148" s="301"/>
      <c r="H148" s="11"/>
      <c r="K148" s="11"/>
      <c r="M148" s="11"/>
      <c r="P148" s="11"/>
      <c r="Q148" s="11"/>
    </row>
    <row r="149" spans="2:17" x14ac:dyDescent="0.25">
      <c r="B149" s="30"/>
      <c r="C149" s="301"/>
      <c r="H149" s="11"/>
      <c r="K149" s="11"/>
      <c r="M149" s="11"/>
      <c r="P149" s="11"/>
      <c r="Q149" s="11"/>
    </row>
    <row r="150" spans="2:17" x14ac:dyDescent="0.25">
      <c r="B150" s="30"/>
      <c r="C150" s="301"/>
      <c r="H150" s="11"/>
      <c r="K150" s="11"/>
      <c r="M150" s="11"/>
      <c r="P150" s="11"/>
      <c r="Q150" s="11"/>
    </row>
    <row r="151" spans="2:17" x14ac:dyDescent="0.25">
      <c r="B151" s="30"/>
      <c r="C151" s="301"/>
      <c r="H151" s="11"/>
      <c r="K151" s="11"/>
      <c r="M151" s="11"/>
      <c r="P151" s="11"/>
      <c r="Q151" s="11"/>
    </row>
    <row r="152" spans="2:17" x14ac:dyDescent="0.25">
      <c r="B152" s="30"/>
      <c r="C152" s="301"/>
      <c r="H152" s="11"/>
      <c r="K152" s="11"/>
      <c r="M152" s="11"/>
      <c r="P152" s="11"/>
      <c r="Q152" s="11"/>
    </row>
    <row r="153" spans="2:17" x14ac:dyDescent="0.25">
      <c r="B153" s="30"/>
      <c r="C153" s="301"/>
      <c r="H153" s="11"/>
      <c r="K153" s="11"/>
      <c r="M153" s="11"/>
      <c r="P153" s="11"/>
      <c r="Q153" s="11"/>
    </row>
    <row r="154" spans="2:17" x14ac:dyDescent="0.25">
      <c r="B154" s="30"/>
      <c r="C154" s="301"/>
      <c r="H154" s="11"/>
      <c r="K154" s="11"/>
      <c r="M154" s="11"/>
      <c r="P154" s="11"/>
      <c r="Q154" s="11"/>
    </row>
    <row r="155" spans="2:17" x14ac:dyDescent="0.25">
      <c r="B155" s="30"/>
      <c r="C155" s="301"/>
      <c r="H155" s="11"/>
      <c r="K155" s="11"/>
      <c r="M155" s="11"/>
      <c r="P155" s="11"/>
      <c r="Q155" s="11"/>
    </row>
    <row r="156" spans="2:17" x14ac:dyDescent="0.25">
      <c r="B156" s="30"/>
      <c r="C156" s="301"/>
      <c r="H156" s="11"/>
      <c r="K156" s="11"/>
      <c r="M156" s="11"/>
      <c r="P156" s="11"/>
      <c r="Q156" s="11"/>
    </row>
    <row r="157" spans="2:17" x14ac:dyDescent="0.25">
      <c r="B157" s="30"/>
      <c r="C157" s="301"/>
      <c r="H157" s="11"/>
      <c r="K157" s="11"/>
      <c r="M157" s="11"/>
      <c r="P157" s="11"/>
      <c r="Q157" s="11"/>
    </row>
    <row r="158" spans="2:17" x14ac:dyDescent="0.25">
      <c r="B158" s="30"/>
      <c r="C158" s="301"/>
      <c r="H158" s="11"/>
      <c r="K158" s="11"/>
      <c r="M158" s="11"/>
      <c r="P158" s="11"/>
      <c r="Q158" s="11"/>
    </row>
    <row r="159" spans="2:17" x14ac:dyDescent="0.25">
      <c r="B159" s="30"/>
      <c r="C159" s="301"/>
      <c r="H159" s="11"/>
      <c r="K159" s="11"/>
      <c r="M159" s="11"/>
      <c r="P159" s="11"/>
      <c r="Q159" s="11"/>
    </row>
    <row r="160" spans="2:17" x14ac:dyDescent="0.25">
      <c r="B160" s="30"/>
      <c r="C160" s="301"/>
      <c r="H160" s="11"/>
      <c r="K160" s="11"/>
      <c r="M160" s="11"/>
      <c r="P160" s="11"/>
      <c r="Q160" s="11"/>
    </row>
    <row r="161" spans="2:17" x14ac:dyDescent="0.25">
      <c r="B161" s="30"/>
      <c r="C161" s="301"/>
      <c r="H161" s="11"/>
      <c r="K161" s="11"/>
      <c r="M161" s="11"/>
      <c r="P161" s="11"/>
      <c r="Q161" s="11"/>
    </row>
    <row r="162" spans="2:17" x14ac:dyDescent="0.25">
      <c r="B162" s="30"/>
      <c r="C162" s="301"/>
      <c r="H162" s="11"/>
      <c r="K162" s="11"/>
      <c r="M162" s="11"/>
      <c r="P162" s="11"/>
      <c r="Q162" s="11"/>
    </row>
    <row r="163" spans="2:17" x14ac:dyDescent="0.25">
      <c r="B163" s="30"/>
      <c r="C163" s="301"/>
      <c r="H163" s="11"/>
      <c r="K163" s="11"/>
      <c r="M163" s="11"/>
      <c r="P163" s="11"/>
      <c r="Q163" s="11"/>
    </row>
    <row r="164" spans="2:17" x14ac:dyDescent="0.25">
      <c r="B164" s="30"/>
      <c r="C164" s="301"/>
      <c r="H164" s="11"/>
      <c r="K164" s="11"/>
      <c r="M164" s="11"/>
      <c r="P164" s="11"/>
      <c r="Q164" s="11"/>
    </row>
    <row r="165" spans="2:17" x14ac:dyDescent="0.25">
      <c r="B165" s="30"/>
      <c r="C165" s="301"/>
      <c r="H165" s="11"/>
      <c r="K165" s="11"/>
      <c r="M165" s="11"/>
      <c r="P165" s="11"/>
      <c r="Q165" s="11"/>
    </row>
    <row r="166" spans="2:17" x14ac:dyDescent="0.25">
      <c r="B166" s="30"/>
      <c r="C166" s="301"/>
      <c r="H166" s="11"/>
      <c r="K166" s="11"/>
      <c r="M166" s="11"/>
      <c r="P166" s="11"/>
      <c r="Q166" s="11"/>
    </row>
    <row r="167" spans="2:17" x14ac:dyDescent="0.25">
      <c r="B167" s="30"/>
      <c r="C167" s="301"/>
      <c r="H167" s="11"/>
      <c r="K167" s="11"/>
      <c r="M167" s="11"/>
      <c r="P167" s="11"/>
      <c r="Q167" s="11"/>
    </row>
    <row r="168" spans="2:17" x14ac:dyDescent="0.25">
      <c r="B168" s="30"/>
      <c r="C168" s="301"/>
      <c r="H168" s="11"/>
      <c r="K168" s="11"/>
      <c r="M168" s="11"/>
      <c r="P168" s="11"/>
      <c r="Q168" s="11"/>
    </row>
    <row r="169" spans="2:17" x14ac:dyDescent="0.25">
      <c r="B169" s="30"/>
      <c r="C169" s="301"/>
      <c r="H169" s="11"/>
      <c r="K169" s="11"/>
      <c r="M169" s="11"/>
      <c r="P169" s="11"/>
      <c r="Q169" s="11"/>
    </row>
    <row r="170" spans="2:17" x14ac:dyDescent="0.25">
      <c r="B170" s="30"/>
      <c r="C170" s="301"/>
      <c r="H170" s="11"/>
      <c r="K170" s="11"/>
      <c r="M170" s="11"/>
      <c r="P170" s="11"/>
      <c r="Q170" s="11"/>
    </row>
    <row r="171" spans="2:17" x14ac:dyDescent="0.25">
      <c r="B171" s="30"/>
      <c r="C171" s="301"/>
      <c r="H171" s="11"/>
      <c r="K171" s="11"/>
      <c r="M171" s="11"/>
      <c r="P171" s="11"/>
      <c r="Q171" s="11"/>
    </row>
    <row r="172" spans="2:17" x14ac:dyDescent="0.25">
      <c r="B172" s="30"/>
      <c r="C172" s="301"/>
      <c r="H172" s="11"/>
      <c r="K172" s="11"/>
      <c r="M172" s="11"/>
      <c r="P172" s="11"/>
      <c r="Q172" s="11"/>
    </row>
    <row r="173" spans="2:17" x14ac:dyDescent="0.25">
      <c r="B173" s="30"/>
      <c r="C173" s="301"/>
      <c r="H173" s="11"/>
      <c r="K173" s="11"/>
      <c r="M173" s="11"/>
      <c r="P173" s="11"/>
      <c r="Q173" s="11"/>
    </row>
    <row r="174" spans="2:17" x14ac:dyDescent="0.25">
      <c r="B174" s="30"/>
      <c r="C174" s="301"/>
      <c r="H174" s="11"/>
      <c r="K174" s="11"/>
      <c r="M174" s="11"/>
      <c r="P174" s="11"/>
      <c r="Q174" s="11"/>
    </row>
    <row r="175" spans="2:17" x14ac:dyDescent="0.25">
      <c r="B175" s="30"/>
      <c r="C175" s="301"/>
      <c r="H175" s="11"/>
      <c r="K175" s="11"/>
      <c r="M175" s="11"/>
      <c r="P175" s="11"/>
      <c r="Q175" s="11"/>
    </row>
    <row r="176" spans="2:17" x14ac:dyDescent="0.25">
      <c r="B176" s="30"/>
      <c r="C176" s="301"/>
      <c r="H176" s="11"/>
      <c r="K176" s="11"/>
      <c r="M176" s="11"/>
      <c r="P176" s="11"/>
      <c r="Q176" s="11"/>
    </row>
    <row r="177" spans="2:17" x14ac:dyDescent="0.25">
      <c r="B177" s="30"/>
      <c r="C177" s="301"/>
      <c r="H177" s="11"/>
      <c r="K177" s="11"/>
      <c r="M177" s="11"/>
      <c r="P177" s="11"/>
      <c r="Q177" s="11"/>
    </row>
    <row r="178" spans="2:17" x14ac:dyDescent="0.25">
      <c r="B178" s="30"/>
      <c r="C178" s="301"/>
      <c r="H178" s="11"/>
      <c r="K178" s="11"/>
      <c r="M178" s="11"/>
      <c r="P178" s="11"/>
      <c r="Q178" s="11"/>
    </row>
    <row r="179" spans="2:17" x14ac:dyDescent="0.25">
      <c r="B179" s="30"/>
      <c r="C179" s="301"/>
      <c r="H179" s="11"/>
      <c r="K179" s="11"/>
      <c r="M179" s="11"/>
      <c r="P179" s="11"/>
      <c r="Q179" s="11"/>
    </row>
    <row r="180" spans="2:17" x14ac:dyDescent="0.25">
      <c r="B180" s="30"/>
      <c r="C180" s="301"/>
      <c r="H180" s="11"/>
      <c r="K180" s="11"/>
      <c r="M180" s="11"/>
      <c r="P180" s="11"/>
      <c r="Q180" s="11"/>
    </row>
    <row r="181" spans="2:17" x14ac:dyDescent="0.25">
      <c r="B181" s="30"/>
      <c r="C181" s="301"/>
      <c r="H181" s="11"/>
      <c r="K181" s="11"/>
      <c r="M181" s="11"/>
      <c r="P181" s="11"/>
      <c r="Q181" s="11"/>
    </row>
    <row r="182" spans="2:17" x14ac:dyDescent="0.25">
      <c r="B182" s="30"/>
      <c r="C182" s="301"/>
      <c r="H182" s="11"/>
      <c r="K182" s="11"/>
      <c r="M182" s="11"/>
      <c r="P182" s="11"/>
      <c r="Q182" s="11"/>
    </row>
    <row r="183" spans="2:17" x14ac:dyDescent="0.25">
      <c r="B183" s="30"/>
      <c r="C183" s="301"/>
      <c r="H183" s="11"/>
      <c r="K183" s="11"/>
      <c r="M183" s="11"/>
      <c r="P183" s="11"/>
      <c r="Q183" s="11"/>
    </row>
    <row r="184" spans="2:17" x14ac:dyDescent="0.25">
      <c r="B184" s="30"/>
      <c r="C184" s="301"/>
      <c r="H184" s="11"/>
      <c r="K184" s="11"/>
      <c r="M184" s="11"/>
      <c r="P184" s="11"/>
      <c r="Q184" s="11"/>
    </row>
    <row r="185" spans="2:17" x14ac:dyDescent="0.25">
      <c r="B185" s="30"/>
      <c r="C185" s="301"/>
      <c r="H185" s="11"/>
      <c r="K185" s="11"/>
      <c r="M185" s="11"/>
      <c r="P185" s="11"/>
      <c r="Q185" s="11"/>
    </row>
    <row r="186" spans="2:17" x14ac:dyDescent="0.25">
      <c r="B186" s="30"/>
      <c r="C186" s="301"/>
      <c r="H186" s="11"/>
      <c r="K186" s="11"/>
      <c r="M186" s="11"/>
      <c r="P186" s="11"/>
      <c r="Q186" s="11"/>
    </row>
    <row r="187" spans="2:17" x14ac:dyDescent="0.25">
      <c r="B187" s="30"/>
      <c r="C187" s="301"/>
      <c r="H187" s="11"/>
      <c r="K187" s="11"/>
      <c r="M187" s="11"/>
      <c r="P187" s="11"/>
      <c r="Q187" s="11"/>
    </row>
    <row r="188" spans="2:17" x14ac:dyDescent="0.25">
      <c r="B188" s="30"/>
      <c r="C188" s="301"/>
      <c r="H188" s="11"/>
      <c r="K188" s="11"/>
      <c r="M188" s="11"/>
      <c r="P188" s="11"/>
      <c r="Q188" s="11"/>
    </row>
    <row r="189" spans="2:17" x14ac:dyDescent="0.25">
      <c r="B189" s="30"/>
      <c r="C189" s="301"/>
      <c r="H189" s="11"/>
      <c r="K189" s="11"/>
      <c r="M189" s="11"/>
      <c r="P189" s="11"/>
      <c r="Q189" s="11"/>
    </row>
    <row r="190" spans="2:17" x14ac:dyDescent="0.25">
      <c r="B190" s="30"/>
      <c r="C190" s="301"/>
      <c r="H190" s="11"/>
      <c r="K190" s="11"/>
      <c r="M190" s="11"/>
      <c r="P190" s="11"/>
      <c r="Q190" s="11"/>
    </row>
    <row r="191" spans="2:17" x14ac:dyDescent="0.25">
      <c r="B191" s="30"/>
      <c r="C191" s="301"/>
      <c r="H191" s="11"/>
      <c r="K191" s="11"/>
      <c r="M191" s="11"/>
      <c r="P191" s="11"/>
      <c r="Q191" s="11"/>
    </row>
    <row r="192" spans="2:17" x14ac:dyDescent="0.25">
      <c r="B192" s="30"/>
      <c r="C192" s="301"/>
      <c r="H192" s="11"/>
      <c r="K192" s="11"/>
      <c r="M192" s="11"/>
      <c r="P192" s="11"/>
      <c r="Q192" s="11"/>
    </row>
    <row r="193" spans="2:17" x14ac:dyDescent="0.25">
      <c r="B193" s="30"/>
      <c r="C193" s="301"/>
      <c r="H193" s="11"/>
      <c r="K193" s="11"/>
      <c r="M193" s="11"/>
      <c r="P193" s="11"/>
      <c r="Q193" s="11"/>
    </row>
    <row r="194" spans="2:17" x14ac:dyDescent="0.25">
      <c r="B194" s="30"/>
      <c r="C194" s="301"/>
      <c r="H194" s="11"/>
      <c r="K194" s="11"/>
      <c r="M194" s="11"/>
      <c r="P194" s="11"/>
      <c r="Q194" s="11"/>
    </row>
    <row r="195" spans="2:17" x14ac:dyDescent="0.25">
      <c r="B195" s="30"/>
      <c r="C195" s="301"/>
      <c r="H195" s="11"/>
      <c r="K195" s="11"/>
      <c r="M195" s="11"/>
      <c r="P195" s="11"/>
      <c r="Q195" s="11"/>
    </row>
    <row r="196" spans="2:17" x14ac:dyDescent="0.25">
      <c r="B196" s="30"/>
      <c r="C196" s="301"/>
      <c r="H196" s="11"/>
      <c r="K196" s="11"/>
      <c r="M196" s="11"/>
      <c r="P196" s="11"/>
      <c r="Q196" s="11"/>
    </row>
    <row r="197" spans="2:17" x14ac:dyDescent="0.25">
      <c r="B197" s="30"/>
      <c r="C197" s="301"/>
      <c r="H197" s="11"/>
      <c r="K197" s="11"/>
      <c r="M197" s="11"/>
      <c r="P197" s="11"/>
      <c r="Q197" s="11"/>
    </row>
    <row r="198" spans="2:17" x14ac:dyDescent="0.25">
      <c r="B198" s="30"/>
      <c r="C198" s="301"/>
      <c r="H198" s="11"/>
      <c r="K198" s="11"/>
      <c r="M198" s="11"/>
      <c r="P198" s="11"/>
      <c r="Q198" s="11"/>
    </row>
    <row r="199" spans="2:17" x14ac:dyDescent="0.25">
      <c r="B199" s="30"/>
      <c r="C199" s="301"/>
      <c r="H199" s="11"/>
      <c r="K199" s="11"/>
      <c r="M199" s="11"/>
      <c r="P199" s="11"/>
      <c r="Q199" s="11"/>
    </row>
    <row r="200" spans="2:17" x14ac:dyDescent="0.25">
      <c r="B200" s="30"/>
      <c r="C200" s="301"/>
      <c r="H200" s="11"/>
      <c r="K200" s="11"/>
      <c r="M200" s="11"/>
      <c r="P200" s="11"/>
      <c r="Q200" s="11"/>
    </row>
    <row r="201" spans="2:17" x14ac:dyDescent="0.25">
      <c r="B201" s="30"/>
      <c r="C201" s="301"/>
      <c r="H201" s="11"/>
      <c r="K201" s="11"/>
      <c r="M201" s="11"/>
      <c r="P201" s="11"/>
      <c r="Q201" s="11"/>
    </row>
    <row r="202" spans="2:17" x14ac:dyDescent="0.25">
      <c r="B202" s="30"/>
      <c r="C202" s="301"/>
      <c r="H202" s="11"/>
      <c r="K202" s="11"/>
      <c r="M202" s="11"/>
      <c r="P202" s="11"/>
      <c r="Q202" s="11"/>
    </row>
    <row r="203" spans="2:17" x14ac:dyDescent="0.25">
      <c r="B203" s="30"/>
      <c r="C203" s="301"/>
      <c r="H203" s="11"/>
      <c r="K203" s="11"/>
      <c r="M203" s="11"/>
      <c r="P203" s="11"/>
      <c r="Q203" s="11"/>
    </row>
    <row r="204" spans="2:17" x14ac:dyDescent="0.25">
      <c r="B204" s="30"/>
      <c r="C204" s="301"/>
      <c r="H204" s="11"/>
      <c r="K204" s="11"/>
      <c r="M204" s="11"/>
      <c r="P204" s="11"/>
      <c r="Q204" s="11"/>
    </row>
    <row r="205" spans="2:17" x14ac:dyDescent="0.25">
      <c r="B205" s="30"/>
      <c r="C205" s="301"/>
      <c r="H205" s="11"/>
      <c r="K205" s="11"/>
      <c r="M205" s="11"/>
      <c r="P205" s="11"/>
      <c r="Q205" s="11"/>
    </row>
    <row r="206" spans="2:17" x14ac:dyDescent="0.25">
      <c r="B206" s="30"/>
      <c r="C206" s="301"/>
      <c r="H206" s="11"/>
      <c r="K206" s="11"/>
      <c r="M206" s="11"/>
      <c r="P206" s="11"/>
      <c r="Q206" s="11"/>
    </row>
    <row r="207" spans="2:17" x14ac:dyDescent="0.25">
      <c r="B207" s="30"/>
      <c r="C207" s="301"/>
      <c r="H207" s="11"/>
      <c r="K207" s="11"/>
      <c r="M207" s="11"/>
      <c r="P207" s="11"/>
      <c r="Q207" s="11"/>
    </row>
    <row r="208" spans="2:17" x14ac:dyDescent="0.25">
      <c r="B208" s="30"/>
      <c r="C208" s="301"/>
      <c r="H208" s="11"/>
      <c r="K208" s="11"/>
      <c r="M208" s="11"/>
      <c r="P208" s="11"/>
      <c r="Q208" s="11"/>
    </row>
    <row r="209" spans="2:17" x14ac:dyDescent="0.25">
      <c r="B209" s="30"/>
      <c r="C209" s="301"/>
      <c r="H209" s="11"/>
      <c r="K209" s="11"/>
      <c r="M209" s="11"/>
      <c r="P209" s="11"/>
      <c r="Q209" s="11"/>
    </row>
    <row r="210" spans="2:17" x14ac:dyDescent="0.25">
      <c r="B210" s="30"/>
      <c r="C210" s="301"/>
      <c r="H210" s="11"/>
      <c r="K210" s="11"/>
      <c r="M210" s="11"/>
      <c r="P210" s="11"/>
      <c r="Q210" s="11"/>
    </row>
    <row r="211" spans="2:17" x14ac:dyDescent="0.25">
      <c r="B211" s="30"/>
      <c r="C211" s="301"/>
      <c r="H211" s="11"/>
      <c r="K211" s="11"/>
      <c r="M211" s="11"/>
      <c r="P211" s="11"/>
      <c r="Q211" s="11"/>
    </row>
    <row r="212" spans="2:17" x14ac:dyDescent="0.25">
      <c r="B212" s="30"/>
      <c r="C212" s="301"/>
      <c r="H212" s="11"/>
      <c r="K212" s="11"/>
      <c r="M212" s="11"/>
      <c r="P212" s="11"/>
      <c r="Q212" s="11"/>
    </row>
    <row r="213" spans="2:17" x14ac:dyDescent="0.25">
      <c r="B213" s="30"/>
      <c r="C213" s="301"/>
      <c r="H213" s="11"/>
      <c r="K213" s="11"/>
      <c r="M213" s="11"/>
      <c r="P213" s="11"/>
      <c r="Q213" s="11"/>
    </row>
    <row r="214" spans="2:17" x14ac:dyDescent="0.25">
      <c r="B214" s="30"/>
      <c r="C214" s="301"/>
      <c r="H214" s="11"/>
      <c r="K214" s="11"/>
      <c r="M214" s="11"/>
      <c r="P214" s="11"/>
      <c r="Q214" s="11"/>
    </row>
    <row r="215" spans="2:17" x14ac:dyDescent="0.25">
      <c r="B215" s="30"/>
      <c r="C215" s="301"/>
      <c r="H215" s="11"/>
      <c r="K215" s="11"/>
      <c r="M215" s="11"/>
      <c r="P215" s="11"/>
      <c r="Q215" s="11"/>
    </row>
    <row r="216" spans="2:17" x14ac:dyDescent="0.25">
      <c r="B216" s="30"/>
      <c r="C216" s="301"/>
      <c r="H216" s="11"/>
      <c r="K216" s="11"/>
      <c r="M216" s="11"/>
      <c r="P216" s="11"/>
      <c r="Q216" s="11"/>
    </row>
    <row r="217" spans="2:17" x14ac:dyDescent="0.25">
      <c r="B217" s="30"/>
      <c r="C217" s="301"/>
      <c r="H217" s="11"/>
      <c r="K217" s="11"/>
      <c r="M217" s="11"/>
      <c r="P217" s="11"/>
      <c r="Q217" s="11"/>
    </row>
    <row r="218" spans="2:17" x14ac:dyDescent="0.25">
      <c r="B218" s="30"/>
      <c r="C218" s="301"/>
      <c r="H218" s="11"/>
      <c r="K218" s="11"/>
      <c r="M218" s="11"/>
      <c r="P218" s="11"/>
      <c r="Q218" s="11"/>
    </row>
    <row r="219" spans="2:17" x14ac:dyDescent="0.25">
      <c r="B219" s="30"/>
      <c r="C219" s="301"/>
      <c r="H219" s="11"/>
      <c r="K219" s="11"/>
      <c r="M219" s="11"/>
      <c r="P219" s="11"/>
      <c r="Q219" s="11"/>
    </row>
    <row r="220" spans="2:17" x14ac:dyDescent="0.25">
      <c r="B220" s="30"/>
      <c r="C220" s="301"/>
      <c r="H220" s="11"/>
      <c r="K220" s="11"/>
      <c r="M220" s="11"/>
      <c r="P220" s="11"/>
      <c r="Q220" s="11"/>
    </row>
    <row r="221" spans="2:17" x14ac:dyDescent="0.25">
      <c r="B221" s="30"/>
      <c r="C221" s="301"/>
      <c r="H221" s="11"/>
      <c r="K221" s="11"/>
      <c r="M221" s="11"/>
      <c r="P221" s="11"/>
      <c r="Q221" s="11"/>
    </row>
    <row r="222" spans="2:17" x14ac:dyDescent="0.25">
      <c r="B222" s="30"/>
      <c r="C222" s="301"/>
      <c r="H222" s="11"/>
      <c r="K222" s="11"/>
      <c r="M222" s="11"/>
      <c r="P222" s="11"/>
      <c r="Q222" s="11"/>
    </row>
    <row r="223" spans="2:17" x14ac:dyDescent="0.25">
      <c r="B223" s="30"/>
      <c r="C223" s="301"/>
      <c r="H223" s="11"/>
      <c r="K223" s="11"/>
      <c r="M223" s="11"/>
      <c r="P223" s="11"/>
      <c r="Q223" s="11"/>
    </row>
    <row r="224" spans="2:17" x14ac:dyDescent="0.25">
      <c r="B224" s="30"/>
      <c r="C224" s="301"/>
      <c r="H224" s="11"/>
      <c r="K224" s="11"/>
      <c r="M224" s="11"/>
      <c r="P224" s="11"/>
      <c r="Q224" s="11"/>
    </row>
    <row r="225" spans="2:17" x14ac:dyDescent="0.25">
      <c r="B225" s="30"/>
      <c r="C225" s="301"/>
      <c r="H225" s="11"/>
      <c r="K225" s="11"/>
      <c r="M225" s="11"/>
      <c r="P225" s="11"/>
      <c r="Q225" s="11"/>
    </row>
    <row r="226" spans="2:17" x14ac:dyDescent="0.25">
      <c r="B226" s="30"/>
      <c r="C226" s="301"/>
      <c r="H226" s="11"/>
      <c r="K226" s="11"/>
      <c r="M226" s="11"/>
      <c r="P226" s="11"/>
      <c r="Q226" s="11"/>
    </row>
    <row r="227" spans="2:17" x14ac:dyDescent="0.25">
      <c r="B227" s="30"/>
      <c r="C227" s="301"/>
      <c r="H227" s="11"/>
      <c r="K227" s="11"/>
      <c r="M227" s="11"/>
      <c r="P227" s="11"/>
      <c r="Q227" s="11"/>
    </row>
    <row r="228" spans="2:17" x14ac:dyDescent="0.25">
      <c r="B228" s="30"/>
      <c r="C228" s="301"/>
      <c r="H228" s="11"/>
      <c r="K228" s="11"/>
      <c r="M228" s="11"/>
      <c r="P228" s="11"/>
      <c r="Q228" s="11"/>
    </row>
    <row r="229" spans="2:17" x14ac:dyDescent="0.25">
      <c r="B229" s="30"/>
      <c r="C229" s="301"/>
      <c r="H229" s="11"/>
      <c r="K229" s="11"/>
      <c r="M229" s="11"/>
      <c r="P229" s="11"/>
      <c r="Q229" s="11"/>
    </row>
    <row r="230" spans="2:17" x14ac:dyDescent="0.25">
      <c r="B230" s="30"/>
      <c r="C230" s="301"/>
      <c r="H230" s="11"/>
      <c r="K230" s="11"/>
      <c r="M230" s="11"/>
      <c r="P230" s="11"/>
      <c r="Q230" s="11"/>
    </row>
    <row r="231" spans="2:17" x14ac:dyDescent="0.25">
      <c r="B231" s="30"/>
      <c r="C231" s="301"/>
      <c r="H231" s="11"/>
      <c r="K231" s="11"/>
      <c r="M231" s="11"/>
      <c r="P231" s="11"/>
      <c r="Q231" s="11"/>
    </row>
    <row r="232" spans="2:17" x14ac:dyDescent="0.25">
      <c r="B232" s="30"/>
      <c r="C232" s="301"/>
      <c r="H232" s="11"/>
      <c r="K232" s="11"/>
      <c r="M232" s="11"/>
      <c r="P232" s="11"/>
      <c r="Q232" s="11"/>
    </row>
    <row r="233" spans="2:17" x14ac:dyDescent="0.25">
      <c r="B233" s="30"/>
      <c r="C233" s="301"/>
      <c r="H233" s="11"/>
      <c r="K233" s="11"/>
      <c r="M233" s="11"/>
      <c r="P233" s="11"/>
      <c r="Q233" s="11"/>
    </row>
    <row r="234" spans="2:17" x14ac:dyDescent="0.25">
      <c r="B234" s="30"/>
      <c r="C234" s="301"/>
      <c r="H234" s="11"/>
      <c r="K234" s="11"/>
      <c r="M234" s="11"/>
      <c r="P234" s="11"/>
      <c r="Q234" s="11"/>
    </row>
    <row r="235" spans="2:17" x14ac:dyDescent="0.25">
      <c r="B235" s="30"/>
      <c r="C235" s="301"/>
      <c r="H235" s="11"/>
      <c r="K235" s="11"/>
      <c r="M235" s="11"/>
      <c r="P235" s="11"/>
      <c r="Q235" s="11"/>
    </row>
    <row r="236" spans="2:17" x14ac:dyDescent="0.25">
      <c r="B236" s="30"/>
      <c r="C236" s="301"/>
      <c r="H236" s="11"/>
      <c r="K236" s="11"/>
      <c r="M236" s="11"/>
      <c r="P236" s="11"/>
      <c r="Q236" s="11"/>
    </row>
    <row r="237" spans="2:17" x14ac:dyDescent="0.25">
      <c r="B237" s="30"/>
      <c r="C237" s="301"/>
      <c r="H237" s="11"/>
      <c r="K237" s="11"/>
      <c r="M237" s="11"/>
      <c r="P237" s="11"/>
      <c r="Q237" s="11"/>
    </row>
    <row r="238" spans="2:17" x14ac:dyDescent="0.25">
      <c r="B238" s="30"/>
      <c r="C238" s="301"/>
      <c r="H238" s="11"/>
      <c r="K238" s="11"/>
      <c r="M238" s="11"/>
      <c r="P238" s="11"/>
      <c r="Q238" s="11"/>
    </row>
    <row r="239" spans="2:17" x14ac:dyDescent="0.25">
      <c r="B239" s="30"/>
      <c r="C239" s="301"/>
      <c r="H239" s="11"/>
      <c r="K239" s="11"/>
      <c r="M239" s="11"/>
      <c r="P239" s="11"/>
      <c r="Q239" s="11"/>
    </row>
    <row r="240" spans="2:17" x14ac:dyDescent="0.25">
      <c r="B240" s="30"/>
      <c r="C240" s="301"/>
      <c r="H240" s="11"/>
      <c r="K240" s="11"/>
      <c r="M240" s="11"/>
      <c r="P240" s="11"/>
      <c r="Q240" s="11"/>
    </row>
    <row r="241" spans="2:17" x14ac:dyDescent="0.25">
      <c r="B241" s="30"/>
      <c r="C241" s="301"/>
      <c r="H241" s="11"/>
      <c r="K241" s="11"/>
      <c r="M241" s="11"/>
      <c r="P241" s="11"/>
      <c r="Q241" s="11"/>
    </row>
    <row r="242" spans="2:17" x14ac:dyDescent="0.25">
      <c r="B242" s="30"/>
      <c r="C242" s="301"/>
      <c r="H242" s="11"/>
      <c r="K242" s="11"/>
      <c r="M242" s="11"/>
      <c r="P242" s="11"/>
      <c r="Q242" s="11"/>
    </row>
    <row r="243" spans="2:17" x14ac:dyDescent="0.25">
      <c r="B243" s="30"/>
      <c r="C243" s="301"/>
      <c r="H243" s="11"/>
      <c r="K243" s="11"/>
      <c r="M243" s="11"/>
      <c r="P243" s="11"/>
      <c r="Q243" s="11"/>
    </row>
    <row r="244" spans="2:17" x14ac:dyDescent="0.25">
      <c r="B244" s="30"/>
      <c r="C244" s="301"/>
      <c r="H244" s="11"/>
      <c r="K244" s="11"/>
      <c r="M244" s="11"/>
      <c r="P244" s="11"/>
      <c r="Q244" s="11"/>
    </row>
    <row r="245" spans="2:17" x14ac:dyDescent="0.25">
      <c r="B245" s="30"/>
      <c r="C245" s="301"/>
      <c r="H245" s="11"/>
      <c r="K245" s="11"/>
      <c r="M245" s="11"/>
      <c r="P245" s="11"/>
      <c r="Q245" s="11"/>
    </row>
    <row r="246" spans="2:17" x14ac:dyDescent="0.25">
      <c r="B246" s="30"/>
      <c r="C246" s="301"/>
      <c r="H246" s="11"/>
      <c r="K246" s="11"/>
      <c r="M246" s="11"/>
      <c r="P246" s="11"/>
      <c r="Q246" s="11"/>
    </row>
    <row r="247" spans="2:17" x14ac:dyDescent="0.25">
      <c r="B247" s="30"/>
      <c r="C247" s="301"/>
      <c r="H247" s="11"/>
      <c r="K247" s="11"/>
      <c r="M247" s="11"/>
      <c r="P247" s="11"/>
      <c r="Q247" s="11"/>
    </row>
    <row r="248" spans="2:17" x14ac:dyDescent="0.25">
      <c r="B248" s="30"/>
      <c r="C248" s="301"/>
      <c r="H248" s="11"/>
      <c r="K248" s="11"/>
      <c r="M248" s="11"/>
      <c r="P248" s="11"/>
      <c r="Q248" s="11"/>
    </row>
    <row r="249" spans="2:17" x14ac:dyDescent="0.25">
      <c r="B249" s="30"/>
      <c r="C249" s="301"/>
      <c r="H249" s="11"/>
      <c r="K249" s="11"/>
      <c r="M249" s="11"/>
      <c r="P249" s="11"/>
      <c r="Q249" s="11"/>
    </row>
    <row r="250" spans="2:17" x14ac:dyDescent="0.25">
      <c r="B250" s="30"/>
      <c r="C250" s="301"/>
      <c r="H250" s="11"/>
      <c r="K250" s="11"/>
      <c r="M250" s="11"/>
      <c r="P250" s="11"/>
      <c r="Q250" s="11"/>
    </row>
    <row r="251" spans="2:17" x14ac:dyDescent="0.25">
      <c r="B251" s="30"/>
      <c r="C251" s="301"/>
      <c r="H251" s="11"/>
      <c r="K251" s="11"/>
      <c r="M251" s="11"/>
      <c r="P251" s="11"/>
      <c r="Q251" s="11"/>
    </row>
    <row r="252" spans="2:17" x14ac:dyDescent="0.25">
      <c r="B252" s="30"/>
      <c r="C252" s="301"/>
      <c r="H252" s="11"/>
      <c r="K252" s="11"/>
      <c r="M252" s="11"/>
      <c r="P252" s="11"/>
      <c r="Q252" s="11"/>
    </row>
    <row r="253" spans="2:17" x14ac:dyDescent="0.25">
      <c r="B253" s="30"/>
      <c r="C253" s="301"/>
      <c r="H253" s="11"/>
      <c r="K253" s="11"/>
      <c r="M253" s="11"/>
      <c r="P253" s="11"/>
      <c r="Q253" s="11"/>
    </row>
    <row r="254" spans="2:17" x14ac:dyDescent="0.25">
      <c r="B254" s="30"/>
      <c r="C254" s="301"/>
      <c r="H254" s="11"/>
      <c r="K254" s="11"/>
      <c r="M254" s="11"/>
      <c r="P254" s="11"/>
      <c r="Q254" s="11"/>
    </row>
    <row r="255" spans="2:17" x14ac:dyDescent="0.25">
      <c r="B255" s="30"/>
      <c r="C255" s="301"/>
      <c r="H255" s="11"/>
      <c r="K255" s="11"/>
      <c r="M255" s="11"/>
      <c r="P255" s="11"/>
      <c r="Q255" s="11"/>
    </row>
    <row r="256" spans="2:17" x14ac:dyDescent="0.25">
      <c r="B256" s="30"/>
      <c r="C256" s="301"/>
      <c r="H256" s="11"/>
      <c r="K256" s="11"/>
      <c r="M256" s="11"/>
      <c r="P256" s="11"/>
      <c r="Q256" s="11"/>
    </row>
    <row r="257" spans="2:17" x14ac:dyDescent="0.25">
      <c r="B257" s="30"/>
      <c r="C257" s="301"/>
      <c r="H257" s="11"/>
      <c r="K257" s="11"/>
      <c r="M257" s="11"/>
      <c r="P257" s="11"/>
      <c r="Q257" s="11"/>
    </row>
    <row r="258" spans="2:17" x14ac:dyDescent="0.25">
      <c r="B258" s="30"/>
      <c r="C258" s="301"/>
      <c r="H258" s="11"/>
      <c r="K258" s="11"/>
      <c r="M258" s="11"/>
      <c r="P258" s="11"/>
      <c r="Q258" s="11"/>
    </row>
    <row r="259" spans="2:17" x14ac:dyDescent="0.25">
      <c r="B259" s="30"/>
      <c r="C259" s="301"/>
      <c r="H259" s="11"/>
      <c r="K259" s="11"/>
      <c r="M259" s="11"/>
      <c r="P259" s="11"/>
      <c r="Q259" s="11"/>
    </row>
    <row r="260" spans="2:17" x14ac:dyDescent="0.25">
      <c r="B260" s="30"/>
      <c r="C260" s="301"/>
      <c r="H260" s="11"/>
      <c r="K260" s="11"/>
      <c r="M260" s="11"/>
      <c r="P260" s="11"/>
      <c r="Q260" s="11"/>
    </row>
    <row r="261" spans="2:17" x14ac:dyDescent="0.25">
      <c r="B261" s="30"/>
      <c r="C261" s="301"/>
      <c r="H261" s="11"/>
      <c r="K261" s="11"/>
      <c r="M261" s="11"/>
      <c r="P261" s="11"/>
      <c r="Q261" s="11"/>
    </row>
    <row r="262" spans="2:17" x14ac:dyDescent="0.25">
      <c r="B262" s="30"/>
      <c r="C262" s="301"/>
      <c r="H262" s="11"/>
      <c r="K262" s="11"/>
      <c r="M262" s="11"/>
      <c r="P262" s="11"/>
      <c r="Q262" s="11"/>
    </row>
    <row r="263" spans="2:17" x14ac:dyDescent="0.25">
      <c r="B263" s="30"/>
      <c r="C263" s="301"/>
      <c r="H263" s="11"/>
      <c r="K263" s="11"/>
      <c r="M263" s="11"/>
      <c r="P263" s="11"/>
      <c r="Q263" s="11"/>
    </row>
    <row r="264" spans="2:17" x14ac:dyDescent="0.25">
      <c r="B264" s="30"/>
      <c r="C264" s="301"/>
      <c r="H264" s="11"/>
      <c r="K264" s="11"/>
      <c r="M264" s="11"/>
      <c r="P264" s="11"/>
      <c r="Q264" s="11"/>
    </row>
    <row r="265" spans="2:17" x14ac:dyDescent="0.25">
      <c r="B265" s="30"/>
      <c r="C265" s="301"/>
      <c r="H265" s="11"/>
      <c r="K265" s="11"/>
      <c r="M265" s="11"/>
      <c r="P265" s="11"/>
      <c r="Q265" s="11"/>
    </row>
    <row r="266" spans="2:17" x14ac:dyDescent="0.25">
      <c r="B266" s="30"/>
      <c r="C266" s="301"/>
      <c r="H266" s="11"/>
      <c r="K266" s="11"/>
      <c r="M266" s="11"/>
      <c r="P266" s="11"/>
      <c r="Q266" s="11"/>
    </row>
    <row r="267" spans="2:17" x14ac:dyDescent="0.25">
      <c r="B267" s="30"/>
      <c r="C267" s="301"/>
      <c r="H267" s="11"/>
      <c r="K267" s="11"/>
      <c r="M267" s="11"/>
      <c r="P267" s="11"/>
      <c r="Q267" s="11"/>
    </row>
    <row r="268" spans="2:17" x14ac:dyDescent="0.25">
      <c r="B268" s="30"/>
      <c r="C268" s="301"/>
      <c r="H268" s="11"/>
      <c r="K268" s="11"/>
      <c r="M268" s="11"/>
      <c r="P268" s="11"/>
      <c r="Q268" s="11"/>
    </row>
    <row r="269" spans="2:17" x14ac:dyDescent="0.25">
      <c r="B269" s="30"/>
      <c r="C269" s="301"/>
      <c r="H269" s="11"/>
      <c r="K269" s="11"/>
      <c r="M269" s="11"/>
      <c r="P269" s="11"/>
      <c r="Q269" s="11"/>
    </row>
    <row r="270" spans="2:17" x14ac:dyDescent="0.25">
      <c r="B270" s="30"/>
      <c r="C270" s="301"/>
      <c r="H270" s="11"/>
      <c r="K270" s="11"/>
      <c r="M270" s="11"/>
      <c r="P270" s="11"/>
      <c r="Q270" s="11"/>
    </row>
    <row r="271" spans="2:17" x14ac:dyDescent="0.25">
      <c r="B271" s="30"/>
      <c r="C271" s="301"/>
      <c r="H271" s="11"/>
      <c r="K271" s="11"/>
      <c r="M271" s="11"/>
      <c r="P271" s="11"/>
      <c r="Q271" s="11"/>
    </row>
    <row r="272" spans="2:17" x14ac:dyDescent="0.25">
      <c r="B272" s="30"/>
      <c r="C272" s="301"/>
      <c r="H272" s="11"/>
      <c r="K272" s="11"/>
      <c r="M272" s="11"/>
      <c r="P272" s="11"/>
      <c r="Q272" s="11"/>
    </row>
    <row r="273" spans="2:17" x14ac:dyDescent="0.25">
      <c r="B273" s="30"/>
      <c r="C273" s="301"/>
      <c r="H273" s="11"/>
      <c r="K273" s="11"/>
      <c r="M273" s="11"/>
      <c r="P273" s="11"/>
      <c r="Q273" s="11"/>
    </row>
    <row r="274" spans="2:17" x14ac:dyDescent="0.25">
      <c r="B274" s="30"/>
      <c r="C274" s="301"/>
      <c r="H274" s="11"/>
      <c r="K274" s="11"/>
      <c r="M274" s="11"/>
      <c r="P274" s="11"/>
      <c r="Q274" s="11"/>
    </row>
    <row r="275" spans="2:17" x14ac:dyDescent="0.25">
      <c r="B275" s="30"/>
      <c r="C275" s="301"/>
      <c r="H275" s="11"/>
      <c r="K275" s="11"/>
      <c r="M275" s="11"/>
      <c r="P275" s="11"/>
      <c r="Q275" s="11"/>
    </row>
    <row r="276" spans="2:17" x14ac:dyDescent="0.25">
      <c r="B276" s="30"/>
      <c r="C276" s="301"/>
      <c r="H276" s="11"/>
      <c r="K276" s="11"/>
      <c r="M276" s="11"/>
      <c r="P276" s="11"/>
      <c r="Q276" s="11"/>
    </row>
    <row r="277" spans="2:17" x14ac:dyDescent="0.25">
      <c r="B277" s="30"/>
      <c r="C277" s="301"/>
      <c r="H277" s="11"/>
      <c r="K277" s="11"/>
      <c r="M277" s="11"/>
      <c r="P277" s="11"/>
      <c r="Q277" s="11"/>
    </row>
    <row r="278" spans="2:17" x14ac:dyDescent="0.25">
      <c r="B278" s="30"/>
      <c r="C278" s="301"/>
      <c r="H278" s="11"/>
      <c r="K278" s="11"/>
      <c r="M278" s="11"/>
      <c r="P278" s="11"/>
      <c r="Q278" s="11"/>
    </row>
    <row r="279" spans="2:17" x14ac:dyDescent="0.25">
      <c r="B279" s="30"/>
      <c r="C279" s="301"/>
      <c r="H279" s="11"/>
      <c r="K279" s="11"/>
      <c r="M279" s="11"/>
      <c r="P279" s="11"/>
      <c r="Q279" s="11"/>
    </row>
    <row r="280" spans="2:17" x14ac:dyDescent="0.25">
      <c r="B280" s="30"/>
      <c r="C280" s="301"/>
      <c r="H280" s="11"/>
      <c r="K280" s="11"/>
      <c r="M280" s="11"/>
      <c r="P280" s="11"/>
      <c r="Q280" s="11"/>
    </row>
    <row r="281" spans="2:17" x14ac:dyDescent="0.25">
      <c r="B281" s="30"/>
      <c r="C281" s="301"/>
      <c r="H281" s="11"/>
      <c r="K281" s="11"/>
      <c r="M281" s="11"/>
      <c r="P281" s="11"/>
      <c r="Q281" s="11"/>
    </row>
    <row r="282" spans="2:17" x14ac:dyDescent="0.25">
      <c r="B282" s="30"/>
      <c r="C282" s="301"/>
      <c r="H282" s="11"/>
      <c r="K282" s="11"/>
      <c r="M282" s="11"/>
      <c r="P282" s="11"/>
      <c r="Q282" s="11"/>
    </row>
    <row r="283" spans="2:17" x14ac:dyDescent="0.25">
      <c r="B283" s="30"/>
      <c r="C283" s="301"/>
      <c r="H283" s="11"/>
      <c r="K283" s="11"/>
      <c r="M283" s="11"/>
      <c r="P283" s="11"/>
      <c r="Q283" s="11"/>
    </row>
    <row r="284" spans="2:17" x14ac:dyDescent="0.25">
      <c r="B284" s="30"/>
      <c r="C284" s="301"/>
      <c r="H284" s="11"/>
      <c r="K284" s="11"/>
      <c r="M284" s="11"/>
      <c r="P284" s="11"/>
      <c r="Q284" s="11"/>
    </row>
    <row r="285" spans="2:17" x14ac:dyDescent="0.25">
      <c r="B285" s="30"/>
      <c r="C285" s="301"/>
      <c r="H285" s="11"/>
      <c r="K285" s="11"/>
      <c r="M285" s="11"/>
      <c r="P285" s="11"/>
      <c r="Q285" s="11"/>
    </row>
    <row r="286" spans="2:17" x14ac:dyDescent="0.25">
      <c r="B286" s="30"/>
      <c r="C286" s="301"/>
      <c r="H286" s="11"/>
      <c r="K286" s="11"/>
      <c r="M286" s="11"/>
      <c r="P286" s="11"/>
      <c r="Q286" s="11"/>
    </row>
    <row r="287" spans="2:17" x14ac:dyDescent="0.25">
      <c r="B287" s="30"/>
      <c r="C287" s="301"/>
      <c r="H287" s="11"/>
      <c r="K287" s="11"/>
      <c r="M287" s="11"/>
      <c r="P287" s="11"/>
      <c r="Q287" s="11"/>
    </row>
    <row r="288" spans="2:17" x14ac:dyDescent="0.25">
      <c r="B288" s="30"/>
      <c r="C288" s="301"/>
      <c r="H288" s="11"/>
      <c r="K288" s="11"/>
      <c r="M288" s="11"/>
      <c r="P288" s="11"/>
      <c r="Q288" s="11"/>
    </row>
    <row r="289" spans="2:17" x14ac:dyDescent="0.25">
      <c r="B289" s="30"/>
      <c r="C289" s="301"/>
      <c r="H289" s="11"/>
      <c r="K289" s="11"/>
      <c r="M289" s="11"/>
      <c r="P289" s="11"/>
      <c r="Q289" s="11"/>
    </row>
    <row r="290" spans="2:17" x14ac:dyDescent="0.25">
      <c r="B290" s="30"/>
      <c r="C290" s="301"/>
      <c r="H290" s="11"/>
      <c r="K290" s="11"/>
      <c r="M290" s="11"/>
      <c r="P290" s="11"/>
      <c r="Q290" s="11"/>
    </row>
    <row r="291" spans="2:17" x14ac:dyDescent="0.25">
      <c r="B291" s="30"/>
      <c r="C291" s="301"/>
      <c r="H291" s="11"/>
      <c r="K291" s="11"/>
      <c r="M291" s="11"/>
      <c r="P291" s="11"/>
      <c r="Q291" s="11"/>
    </row>
    <row r="292" spans="2:17" x14ac:dyDescent="0.25">
      <c r="B292" s="30"/>
      <c r="C292" s="301"/>
      <c r="H292" s="11"/>
      <c r="K292" s="11"/>
      <c r="M292" s="11"/>
      <c r="P292" s="11"/>
      <c r="Q292" s="11"/>
    </row>
    <row r="293" spans="2:17" x14ac:dyDescent="0.25">
      <c r="B293" s="30"/>
      <c r="C293" s="301"/>
      <c r="H293" s="11"/>
      <c r="K293" s="11"/>
      <c r="M293" s="11"/>
      <c r="P293" s="11"/>
      <c r="Q293" s="11"/>
    </row>
    <row r="294" spans="2:17" x14ac:dyDescent="0.25">
      <c r="B294" s="30"/>
      <c r="C294" s="301"/>
      <c r="H294" s="11"/>
      <c r="K294" s="11"/>
      <c r="M294" s="11"/>
      <c r="P294" s="11"/>
      <c r="Q294" s="11"/>
    </row>
    <row r="295" spans="2:17" x14ac:dyDescent="0.25">
      <c r="B295" s="30"/>
      <c r="C295" s="301"/>
      <c r="H295" s="11"/>
      <c r="K295" s="11"/>
      <c r="M295" s="11"/>
      <c r="P295" s="11"/>
      <c r="Q295" s="11"/>
    </row>
    <row r="296" spans="2:17" x14ac:dyDescent="0.25">
      <c r="B296" s="30"/>
      <c r="C296" s="301"/>
      <c r="H296" s="11"/>
      <c r="K296" s="11"/>
      <c r="M296" s="11"/>
      <c r="P296" s="11"/>
      <c r="Q296" s="11"/>
    </row>
    <row r="297" spans="2:17" x14ac:dyDescent="0.25">
      <c r="B297" s="30"/>
      <c r="C297" s="301"/>
      <c r="H297" s="11"/>
      <c r="K297" s="11"/>
      <c r="M297" s="11"/>
      <c r="P297" s="11"/>
      <c r="Q297" s="11"/>
    </row>
    <row r="298" spans="2:17" x14ac:dyDescent="0.25">
      <c r="B298" s="30"/>
      <c r="C298" s="301"/>
      <c r="H298" s="11"/>
      <c r="K298" s="11"/>
      <c r="M298" s="11"/>
      <c r="P298" s="11"/>
      <c r="Q298" s="11"/>
    </row>
    <row r="299" spans="2:17" x14ac:dyDescent="0.25">
      <c r="B299" s="30"/>
      <c r="C299" s="301"/>
      <c r="H299" s="11"/>
      <c r="K299" s="11"/>
      <c r="M299" s="11"/>
      <c r="P299" s="11"/>
      <c r="Q299" s="11"/>
    </row>
    <row r="300" spans="2:17" x14ac:dyDescent="0.25">
      <c r="B300" s="30"/>
      <c r="C300" s="301"/>
      <c r="H300" s="11"/>
      <c r="K300" s="11"/>
      <c r="M300" s="11"/>
      <c r="P300" s="11"/>
      <c r="Q300" s="11"/>
    </row>
    <row r="301" spans="2:17" x14ac:dyDescent="0.25">
      <c r="B301" s="30"/>
      <c r="C301" s="301"/>
      <c r="H301" s="11"/>
      <c r="K301" s="11"/>
      <c r="M301" s="11"/>
      <c r="P301" s="11"/>
      <c r="Q301" s="11"/>
    </row>
    <row r="302" spans="2:17" x14ac:dyDescent="0.25">
      <c r="B302" s="30"/>
      <c r="C302" s="301"/>
      <c r="H302" s="11"/>
      <c r="K302" s="11"/>
      <c r="M302" s="11"/>
      <c r="P302" s="11"/>
      <c r="Q302" s="11"/>
    </row>
    <row r="303" spans="2:17" x14ac:dyDescent="0.25">
      <c r="B303" s="30"/>
      <c r="C303" s="301"/>
      <c r="H303" s="11"/>
      <c r="K303" s="11"/>
      <c r="M303" s="11"/>
      <c r="P303" s="11"/>
      <c r="Q303" s="11"/>
    </row>
    <row r="304" spans="2:17" x14ac:dyDescent="0.25">
      <c r="B304" s="30"/>
      <c r="C304" s="301"/>
      <c r="H304" s="11"/>
      <c r="K304" s="11"/>
      <c r="M304" s="11"/>
      <c r="P304" s="11"/>
      <c r="Q304" s="11"/>
    </row>
    <row r="305" spans="2:17" x14ac:dyDescent="0.25">
      <c r="B305" s="30"/>
      <c r="C305" s="301"/>
      <c r="H305" s="11"/>
      <c r="K305" s="11"/>
      <c r="M305" s="11"/>
      <c r="P305" s="11"/>
      <c r="Q305" s="11"/>
    </row>
    <row r="306" spans="2:17" x14ac:dyDescent="0.25">
      <c r="B306" s="30"/>
      <c r="C306" s="301"/>
      <c r="H306" s="11"/>
      <c r="K306" s="11"/>
      <c r="M306" s="11"/>
      <c r="P306" s="11"/>
      <c r="Q306" s="11"/>
    </row>
    <row r="307" spans="2:17" x14ac:dyDescent="0.25">
      <c r="B307" s="30"/>
      <c r="C307" s="301"/>
      <c r="H307" s="11"/>
      <c r="K307" s="11"/>
      <c r="M307" s="11"/>
      <c r="P307" s="11"/>
      <c r="Q307" s="11"/>
    </row>
    <row r="308" spans="2:17" x14ac:dyDescent="0.25">
      <c r="B308" s="30"/>
      <c r="C308" s="301"/>
      <c r="H308" s="11"/>
      <c r="K308" s="11"/>
      <c r="M308" s="11"/>
      <c r="P308" s="11"/>
      <c r="Q308" s="11"/>
    </row>
    <row r="309" spans="2:17" x14ac:dyDescent="0.25">
      <c r="B309" s="30"/>
      <c r="C309" s="301"/>
      <c r="H309" s="11"/>
      <c r="K309" s="11"/>
      <c r="M309" s="11"/>
      <c r="P309" s="11"/>
      <c r="Q309" s="11"/>
    </row>
    <row r="310" spans="2:17" x14ac:dyDescent="0.25">
      <c r="B310" s="30"/>
      <c r="C310" s="301"/>
      <c r="H310" s="11"/>
      <c r="K310" s="11"/>
      <c r="M310" s="11"/>
      <c r="P310" s="11"/>
      <c r="Q310" s="11"/>
    </row>
    <row r="311" spans="2:17" x14ac:dyDescent="0.25">
      <c r="B311" s="30"/>
      <c r="C311" s="301"/>
      <c r="H311" s="11"/>
      <c r="K311" s="11"/>
      <c r="M311" s="11"/>
      <c r="P311" s="11"/>
      <c r="Q311" s="11"/>
    </row>
    <row r="312" spans="2:17" x14ac:dyDescent="0.25">
      <c r="B312" s="30"/>
      <c r="C312" s="301"/>
      <c r="H312" s="11"/>
      <c r="K312" s="11"/>
      <c r="M312" s="11"/>
      <c r="P312" s="11"/>
      <c r="Q312" s="11"/>
    </row>
    <row r="313" spans="2:17" x14ac:dyDescent="0.25">
      <c r="B313" s="30"/>
      <c r="C313" s="301"/>
      <c r="H313" s="11"/>
      <c r="K313" s="11"/>
      <c r="M313" s="11"/>
      <c r="P313" s="11"/>
      <c r="Q313" s="11"/>
    </row>
    <row r="314" spans="2:17" x14ac:dyDescent="0.25">
      <c r="B314" s="30"/>
      <c r="C314" s="301"/>
      <c r="H314" s="11"/>
      <c r="K314" s="11"/>
      <c r="M314" s="11"/>
      <c r="P314" s="11"/>
      <c r="Q314" s="11"/>
    </row>
    <row r="315" spans="2:17" x14ac:dyDescent="0.25">
      <c r="B315" s="30"/>
      <c r="C315" s="301"/>
      <c r="H315" s="11"/>
      <c r="K315" s="11"/>
      <c r="M315" s="11"/>
      <c r="P315" s="11"/>
      <c r="Q315" s="11"/>
    </row>
    <row r="316" spans="2:17" x14ac:dyDescent="0.25">
      <c r="B316" s="30"/>
      <c r="C316" s="301"/>
      <c r="H316" s="11"/>
      <c r="K316" s="11"/>
      <c r="M316" s="11"/>
      <c r="P316" s="11"/>
      <c r="Q316" s="11"/>
    </row>
    <row r="317" spans="2:17" x14ac:dyDescent="0.25">
      <c r="B317" s="30"/>
      <c r="C317" s="301"/>
      <c r="H317" s="11"/>
      <c r="K317" s="11"/>
      <c r="M317" s="11"/>
      <c r="P317" s="11"/>
      <c r="Q317" s="11"/>
    </row>
    <row r="318" spans="2:17" x14ac:dyDescent="0.25">
      <c r="B318" s="30"/>
      <c r="C318" s="301"/>
      <c r="H318" s="11"/>
      <c r="K318" s="11"/>
      <c r="M318" s="11"/>
      <c r="P318" s="11"/>
      <c r="Q318" s="11"/>
    </row>
    <row r="319" spans="2:17" x14ac:dyDescent="0.25">
      <c r="B319" s="30"/>
      <c r="C319" s="301"/>
      <c r="H319" s="11"/>
      <c r="K319" s="11"/>
      <c r="M319" s="11"/>
      <c r="P319" s="11"/>
      <c r="Q319" s="11"/>
    </row>
    <row r="320" spans="2:17" x14ac:dyDescent="0.25">
      <c r="B320" s="30"/>
      <c r="C320" s="301"/>
      <c r="H320" s="11"/>
      <c r="K320" s="11"/>
      <c r="M320" s="11"/>
      <c r="P320" s="11"/>
      <c r="Q320" s="11"/>
    </row>
    <row r="321" spans="2:17" x14ac:dyDescent="0.25">
      <c r="B321" s="30"/>
      <c r="C321" s="301"/>
      <c r="H321" s="11"/>
      <c r="K321" s="11"/>
      <c r="M321" s="11"/>
      <c r="P321" s="11"/>
      <c r="Q321" s="11"/>
    </row>
    <row r="322" spans="2:17" x14ac:dyDescent="0.25">
      <c r="B322" s="30"/>
      <c r="C322" s="301"/>
      <c r="H322" s="11"/>
      <c r="K322" s="11"/>
      <c r="M322" s="11"/>
      <c r="P322" s="11"/>
      <c r="Q322" s="11"/>
    </row>
    <row r="323" spans="2:17" x14ac:dyDescent="0.25">
      <c r="B323" s="30"/>
      <c r="C323" s="301"/>
      <c r="H323" s="11"/>
      <c r="K323" s="11"/>
      <c r="M323" s="11"/>
      <c r="P323" s="11"/>
      <c r="Q323" s="11"/>
    </row>
    <row r="324" spans="2:17" x14ac:dyDescent="0.25">
      <c r="B324" s="30"/>
      <c r="C324" s="301"/>
      <c r="H324" s="11"/>
      <c r="K324" s="11"/>
      <c r="M324" s="11"/>
      <c r="P324" s="11"/>
      <c r="Q324" s="11"/>
    </row>
    <row r="325" spans="2:17" x14ac:dyDescent="0.25">
      <c r="B325" s="30"/>
      <c r="C325" s="301"/>
      <c r="H325" s="11"/>
      <c r="K325" s="11"/>
      <c r="M325" s="11"/>
      <c r="P325" s="11"/>
      <c r="Q325" s="11"/>
    </row>
    <row r="326" spans="2:17" x14ac:dyDescent="0.25">
      <c r="B326" s="30"/>
      <c r="C326" s="301"/>
      <c r="H326" s="11"/>
      <c r="K326" s="11"/>
      <c r="M326" s="11"/>
      <c r="P326" s="11"/>
      <c r="Q326" s="11"/>
    </row>
    <row r="327" spans="2:17" x14ac:dyDescent="0.25">
      <c r="B327" s="30"/>
      <c r="C327" s="301"/>
      <c r="H327" s="11"/>
      <c r="K327" s="11"/>
      <c r="M327" s="11"/>
      <c r="P327" s="11"/>
      <c r="Q327" s="11"/>
    </row>
    <row r="328" spans="2:17" x14ac:dyDescent="0.25">
      <c r="B328" s="30"/>
      <c r="C328" s="301"/>
      <c r="H328" s="11"/>
      <c r="K328" s="11"/>
      <c r="M328" s="11"/>
      <c r="P328" s="11"/>
      <c r="Q328" s="11"/>
    </row>
    <row r="329" spans="2:17" x14ac:dyDescent="0.25">
      <c r="B329" s="30"/>
      <c r="C329" s="301"/>
      <c r="H329" s="11"/>
      <c r="K329" s="11"/>
      <c r="M329" s="11"/>
      <c r="P329" s="11"/>
      <c r="Q329" s="11"/>
    </row>
    <row r="330" spans="2:17" x14ac:dyDescent="0.25">
      <c r="B330" s="30"/>
      <c r="C330" s="301"/>
      <c r="H330" s="11"/>
      <c r="K330" s="11"/>
      <c r="M330" s="11"/>
      <c r="P330" s="11"/>
      <c r="Q330" s="11"/>
    </row>
    <row r="331" spans="2:17" x14ac:dyDescent="0.25">
      <c r="B331" s="30"/>
      <c r="C331" s="301"/>
      <c r="H331" s="11"/>
      <c r="K331" s="11"/>
      <c r="M331" s="11"/>
      <c r="P331" s="11"/>
      <c r="Q331" s="11"/>
    </row>
    <row r="332" spans="2:17" x14ac:dyDescent="0.25">
      <c r="B332" s="30"/>
      <c r="C332" s="301"/>
      <c r="H332" s="11"/>
      <c r="K332" s="11"/>
      <c r="M332" s="11"/>
      <c r="P332" s="11"/>
      <c r="Q332" s="11"/>
    </row>
    <row r="333" spans="2:17" x14ac:dyDescent="0.25">
      <c r="B333" s="30"/>
      <c r="C333" s="301"/>
      <c r="H333" s="11"/>
      <c r="K333" s="11"/>
      <c r="M333" s="11"/>
      <c r="P333" s="11"/>
      <c r="Q333" s="11"/>
    </row>
    <row r="334" spans="2:17" x14ac:dyDescent="0.25">
      <c r="B334" s="30"/>
      <c r="C334" s="301"/>
      <c r="H334" s="11"/>
      <c r="K334" s="11"/>
      <c r="M334" s="11"/>
      <c r="P334" s="11"/>
      <c r="Q334" s="11"/>
    </row>
    <row r="335" spans="2:17" x14ac:dyDescent="0.25">
      <c r="B335" s="30"/>
      <c r="C335" s="301"/>
      <c r="H335" s="11"/>
      <c r="K335" s="11"/>
      <c r="M335" s="11"/>
      <c r="P335" s="11"/>
      <c r="Q335" s="11"/>
    </row>
    <row r="336" spans="2:17" x14ac:dyDescent="0.25">
      <c r="B336" s="30"/>
      <c r="C336" s="301"/>
      <c r="H336" s="11"/>
      <c r="K336" s="11"/>
      <c r="M336" s="11"/>
      <c r="P336" s="11"/>
      <c r="Q336" s="11"/>
    </row>
    <row r="337" spans="2:17" x14ac:dyDescent="0.25">
      <c r="B337" s="30"/>
      <c r="C337" s="301"/>
      <c r="H337" s="11"/>
      <c r="K337" s="11"/>
      <c r="M337" s="11"/>
      <c r="P337" s="11"/>
      <c r="Q337" s="11"/>
    </row>
    <row r="338" spans="2:17" x14ac:dyDescent="0.25">
      <c r="B338" s="30"/>
      <c r="C338" s="301"/>
      <c r="H338" s="11"/>
      <c r="K338" s="11"/>
      <c r="M338" s="11"/>
      <c r="P338" s="11"/>
      <c r="Q338" s="11"/>
    </row>
    <row r="339" spans="2:17" x14ac:dyDescent="0.25">
      <c r="B339" s="30"/>
      <c r="C339" s="301"/>
      <c r="H339" s="11"/>
      <c r="K339" s="11"/>
      <c r="M339" s="11"/>
      <c r="P339" s="11"/>
      <c r="Q339" s="11"/>
    </row>
    <row r="340" spans="2:17" x14ac:dyDescent="0.25">
      <c r="B340" s="30"/>
      <c r="C340" s="301"/>
      <c r="H340" s="11"/>
      <c r="K340" s="11"/>
      <c r="M340" s="11"/>
      <c r="P340" s="11"/>
      <c r="Q340" s="11"/>
    </row>
    <row r="341" spans="2:17" x14ac:dyDescent="0.25">
      <c r="B341" s="30"/>
      <c r="C341" s="301"/>
      <c r="H341" s="11"/>
      <c r="K341" s="11"/>
      <c r="M341" s="11"/>
      <c r="P341" s="11"/>
      <c r="Q341" s="11"/>
    </row>
    <row r="342" spans="2:17" x14ac:dyDescent="0.25">
      <c r="B342" s="30"/>
      <c r="C342" s="301"/>
      <c r="H342" s="11"/>
      <c r="K342" s="11"/>
      <c r="M342" s="11"/>
      <c r="P342" s="11"/>
      <c r="Q342" s="11"/>
    </row>
    <row r="343" spans="2:17" x14ac:dyDescent="0.25">
      <c r="B343" s="30"/>
      <c r="C343" s="301"/>
      <c r="H343" s="11"/>
      <c r="K343" s="11"/>
      <c r="M343" s="11"/>
      <c r="P343" s="11"/>
      <c r="Q343" s="11"/>
    </row>
    <row r="344" spans="2:17" x14ac:dyDescent="0.25">
      <c r="B344" s="30"/>
      <c r="C344" s="301"/>
      <c r="H344" s="11"/>
      <c r="K344" s="11"/>
      <c r="M344" s="11"/>
      <c r="P344" s="11"/>
      <c r="Q344" s="11"/>
    </row>
    <row r="345" spans="2:17" x14ac:dyDescent="0.25">
      <c r="B345" s="30"/>
      <c r="C345" s="301"/>
      <c r="H345" s="11"/>
      <c r="K345" s="11"/>
      <c r="M345" s="11"/>
      <c r="P345" s="11"/>
      <c r="Q345" s="11"/>
    </row>
    <row r="346" spans="2:17" x14ac:dyDescent="0.25">
      <c r="B346" s="30"/>
      <c r="C346" s="301"/>
      <c r="H346" s="11"/>
      <c r="K346" s="11"/>
      <c r="M346" s="11"/>
      <c r="P346" s="11"/>
      <c r="Q346" s="11"/>
    </row>
    <row r="347" spans="2:17" x14ac:dyDescent="0.25">
      <c r="B347" s="30"/>
      <c r="C347" s="301"/>
      <c r="H347" s="11"/>
      <c r="K347" s="11"/>
      <c r="M347" s="11"/>
      <c r="P347" s="11"/>
      <c r="Q347" s="11"/>
    </row>
    <row r="348" spans="2:17" x14ac:dyDescent="0.25">
      <c r="B348" s="30"/>
      <c r="C348" s="301"/>
      <c r="H348" s="11"/>
      <c r="K348" s="11"/>
      <c r="M348" s="11"/>
      <c r="P348" s="11"/>
      <c r="Q348" s="11"/>
    </row>
    <row r="349" spans="2:17" x14ac:dyDescent="0.25">
      <c r="B349" s="30"/>
      <c r="C349" s="301"/>
      <c r="H349" s="11"/>
      <c r="K349" s="11"/>
      <c r="M349" s="11"/>
      <c r="P349" s="11"/>
      <c r="Q349" s="11"/>
    </row>
    <row r="350" spans="2:17" x14ac:dyDescent="0.25">
      <c r="B350" s="30"/>
      <c r="C350" s="301"/>
      <c r="H350" s="11"/>
      <c r="K350" s="11"/>
      <c r="M350" s="11"/>
      <c r="P350" s="11"/>
      <c r="Q350" s="11"/>
    </row>
    <row r="351" spans="2:17" x14ac:dyDescent="0.25">
      <c r="B351" s="30"/>
      <c r="C351" s="301"/>
      <c r="H351" s="11"/>
      <c r="K351" s="11"/>
      <c r="M351" s="11"/>
      <c r="P351" s="11"/>
      <c r="Q351" s="11"/>
    </row>
    <row r="352" spans="2:17" x14ac:dyDescent="0.25">
      <c r="B352" s="30"/>
      <c r="C352" s="301"/>
      <c r="H352" s="11"/>
      <c r="K352" s="11"/>
      <c r="M352" s="11"/>
      <c r="P352" s="11"/>
      <c r="Q352" s="11"/>
    </row>
    <row r="353" spans="2:17" x14ac:dyDescent="0.25">
      <c r="B353" s="30"/>
      <c r="C353" s="301"/>
      <c r="H353" s="11"/>
      <c r="K353" s="11"/>
      <c r="M353" s="11"/>
      <c r="P353" s="11"/>
      <c r="Q353" s="11"/>
    </row>
    <row r="354" spans="2:17" x14ac:dyDescent="0.25">
      <c r="B354" s="30"/>
      <c r="C354" s="301"/>
      <c r="H354" s="11"/>
      <c r="K354" s="11"/>
      <c r="M354" s="11"/>
      <c r="P354" s="11"/>
      <c r="Q354" s="11"/>
    </row>
    <row r="355" spans="2:17" x14ac:dyDescent="0.25">
      <c r="B355" s="30"/>
      <c r="C355" s="301"/>
      <c r="H355" s="11"/>
      <c r="K355" s="11"/>
      <c r="M355" s="11"/>
      <c r="P355" s="11"/>
      <c r="Q355" s="11"/>
    </row>
    <row r="356" spans="2:17" x14ac:dyDescent="0.25">
      <c r="B356" s="30"/>
      <c r="C356" s="301"/>
      <c r="H356" s="11"/>
      <c r="K356" s="11"/>
      <c r="M356" s="11"/>
      <c r="P356" s="11"/>
      <c r="Q356" s="11"/>
    </row>
    <row r="357" spans="2:17" x14ac:dyDescent="0.25">
      <c r="B357" s="30"/>
      <c r="C357" s="301"/>
      <c r="H357" s="11"/>
      <c r="K357" s="11"/>
      <c r="M357" s="11"/>
      <c r="P357" s="11"/>
      <c r="Q357" s="11"/>
    </row>
    <row r="358" spans="2:17" x14ac:dyDescent="0.25">
      <c r="B358" s="30"/>
      <c r="C358" s="301"/>
      <c r="H358" s="11"/>
      <c r="K358" s="11"/>
      <c r="M358" s="11"/>
      <c r="P358" s="11"/>
      <c r="Q358" s="11"/>
    </row>
    <row r="359" spans="2:17" x14ac:dyDescent="0.25">
      <c r="B359" s="30"/>
      <c r="C359" s="301"/>
      <c r="H359" s="11"/>
      <c r="K359" s="11"/>
      <c r="M359" s="11"/>
      <c r="P359" s="11"/>
      <c r="Q359" s="11"/>
    </row>
    <row r="360" spans="2:17" x14ac:dyDescent="0.25">
      <c r="B360" s="30"/>
      <c r="C360" s="301"/>
      <c r="H360" s="11"/>
      <c r="K360" s="11"/>
      <c r="M360" s="11"/>
      <c r="P360" s="11"/>
      <c r="Q360" s="11"/>
    </row>
    <row r="361" spans="2:17" x14ac:dyDescent="0.25">
      <c r="B361" s="30"/>
      <c r="C361" s="301"/>
      <c r="H361" s="11"/>
      <c r="K361" s="11"/>
      <c r="M361" s="11"/>
      <c r="P361" s="11"/>
      <c r="Q361" s="11"/>
    </row>
    <row r="362" spans="2:17" x14ac:dyDescent="0.25">
      <c r="B362" s="30"/>
      <c r="C362" s="301"/>
      <c r="H362" s="11"/>
      <c r="K362" s="11"/>
      <c r="M362" s="11"/>
      <c r="P362" s="11"/>
      <c r="Q362" s="11"/>
    </row>
    <row r="363" spans="2:17" x14ac:dyDescent="0.25">
      <c r="B363" s="30"/>
      <c r="C363" s="301"/>
      <c r="H363" s="11"/>
      <c r="K363" s="11"/>
      <c r="M363" s="11"/>
      <c r="P363" s="11"/>
      <c r="Q363" s="11"/>
    </row>
    <row r="364" spans="2:17" x14ac:dyDescent="0.25">
      <c r="B364" s="30"/>
      <c r="C364" s="301"/>
      <c r="H364" s="11"/>
      <c r="K364" s="11"/>
      <c r="M364" s="11"/>
      <c r="P364" s="11"/>
      <c r="Q364" s="11"/>
    </row>
    <row r="365" spans="2:17" x14ac:dyDescent="0.25">
      <c r="B365" s="30"/>
      <c r="C365" s="301"/>
      <c r="H365" s="11"/>
      <c r="K365" s="11"/>
      <c r="M365" s="11"/>
      <c r="P365" s="11"/>
      <c r="Q365" s="11"/>
    </row>
    <row r="366" spans="2:17" x14ac:dyDescent="0.25">
      <c r="B366" s="30"/>
      <c r="C366" s="301"/>
      <c r="H366" s="11"/>
      <c r="K366" s="11"/>
      <c r="M366" s="11"/>
      <c r="P366" s="11"/>
      <c r="Q366" s="11"/>
    </row>
    <row r="367" spans="2:17" x14ac:dyDescent="0.25">
      <c r="B367" s="30"/>
      <c r="C367" s="301"/>
      <c r="H367" s="11"/>
      <c r="K367" s="11"/>
      <c r="M367" s="11"/>
      <c r="P367" s="11"/>
      <c r="Q367" s="11"/>
    </row>
    <row r="368" spans="2:17" x14ac:dyDescent="0.25">
      <c r="B368" s="30"/>
      <c r="C368" s="301"/>
      <c r="H368" s="11"/>
      <c r="K368" s="11"/>
      <c r="M368" s="11"/>
      <c r="P368" s="11"/>
      <c r="Q368" s="11"/>
    </row>
    <row r="369" spans="2:17" x14ac:dyDescent="0.25">
      <c r="B369" s="30"/>
      <c r="C369" s="301"/>
      <c r="H369" s="11"/>
      <c r="K369" s="11"/>
      <c r="M369" s="11"/>
      <c r="P369" s="11"/>
      <c r="Q369" s="11"/>
    </row>
    <row r="370" spans="2:17" x14ac:dyDescent="0.25">
      <c r="B370" s="30"/>
      <c r="C370" s="301"/>
      <c r="H370" s="11"/>
      <c r="K370" s="11"/>
      <c r="M370" s="11"/>
      <c r="P370" s="11"/>
      <c r="Q370" s="11"/>
    </row>
    <row r="371" spans="2:17" x14ac:dyDescent="0.25">
      <c r="B371" s="30"/>
      <c r="C371" s="301"/>
      <c r="H371" s="11"/>
      <c r="K371" s="11"/>
      <c r="M371" s="11"/>
      <c r="P371" s="11"/>
      <c r="Q371" s="11"/>
    </row>
    <row r="372" spans="2:17" x14ac:dyDescent="0.25">
      <c r="B372" s="30"/>
      <c r="C372" s="301"/>
      <c r="H372" s="11"/>
      <c r="K372" s="11"/>
      <c r="M372" s="11"/>
      <c r="P372" s="11"/>
      <c r="Q372" s="11"/>
    </row>
    <row r="373" spans="2:17" x14ac:dyDescent="0.25">
      <c r="B373" s="30"/>
      <c r="C373" s="301"/>
      <c r="H373" s="11"/>
      <c r="K373" s="11"/>
      <c r="M373" s="11"/>
      <c r="P373" s="11"/>
      <c r="Q373" s="11"/>
    </row>
    <row r="374" spans="2:17" x14ac:dyDescent="0.25">
      <c r="B374" s="30"/>
      <c r="C374" s="301"/>
      <c r="H374" s="11"/>
      <c r="K374" s="11"/>
      <c r="M374" s="11"/>
      <c r="P374" s="11"/>
      <c r="Q374" s="11"/>
    </row>
    <row r="375" spans="2:17" x14ac:dyDescent="0.25">
      <c r="B375" s="30"/>
      <c r="C375" s="301"/>
      <c r="H375" s="11"/>
      <c r="K375" s="11"/>
      <c r="M375" s="11"/>
      <c r="P375" s="11"/>
      <c r="Q375" s="11"/>
    </row>
    <row r="376" spans="2:17" x14ac:dyDescent="0.25">
      <c r="B376" s="30"/>
      <c r="C376" s="301"/>
      <c r="H376" s="11"/>
      <c r="K376" s="11"/>
      <c r="M376" s="11"/>
      <c r="P376" s="11"/>
      <c r="Q376" s="11"/>
    </row>
    <row r="377" spans="2:17" x14ac:dyDescent="0.25">
      <c r="B377" s="30"/>
      <c r="C377" s="301"/>
      <c r="H377" s="11"/>
      <c r="K377" s="11"/>
      <c r="M377" s="11"/>
      <c r="P377" s="11"/>
      <c r="Q377" s="11"/>
    </row>
    <row r="378" spans="2:17" x14ac:dyDescent="0.25">
      <c r="B378" s="30"/>
      <c r="C378" s="301"/>
      <c r="H378" s="11"/>
      <c r="K378" s="11"/>
      <c r="M378" s="11"/>
      <c r="P378" s="11"/>
      <c r="Q378" s="11"/>
    </row>
    <row r="379" spans="2:17" x14ac:dyDescent="0.25">
      <c r="B379" s="30"/>
      <c r="C379" s="301"/>
      <c r="H379" s="11"/>
      <c r="K379" s="11"/>
      <c r="M379" s="11"/>
      <c r="P379" s="11"/>
      <c r="Q379" s="11"/>
    </row>
    <row r="380" spans="2:17" x14ac:dyDescent="0.25">
      <c r="B380" s="30"/>
      <c r="C380" s="301"/>
      <c r="H380" s="11"/>
      <c r="K380" s="11"/>
      <c r="M380" s="11"/>
      <c r="P380" s="11"/>
      <c r="Q380" s="11"/>
    </row>
    <row r="381" spans="2:17" x14ac:dyDescent="0.25">
      <c r="B381" s="30"/>
      <c r="C381" s="301"/>
      <c r="H381" s="11"/>
      <c r="K381" s="11"/>
      <c r="M381" s="11"/>
      <c r="P381" s="11"/>
      <c r="Q381" s="11"/>
    </row>
    <row r="382" spans="2:17" x14ac:dyDescent="0.25">
      <c r="B382" s="30"/>
      <c r="C382" s="301"/>
      <c r="H382" s="11"/>
      <c r="K382" s="11"/>
      <c r="M382" s="11"/>
      <c r="P382" s="11"/>
      <c r="Q382" s="11"/>
    </row>
    <row r="383" spans="2:17" x14ac:dyDescent="0.25">
      <c r="B383" s="30"/>
      <c r="C383" s="301"/>
      <c r="H383" s="11"/>
      <c r="K383" s="11"/>
      <c r="M383" s="11"/>
      <c r="P383" s="11"/>
      <c r="Q383" s="11"/>
    </row>
    <row r="384" spans="2:17" x14ac:dyDescent="0.25">
      <c r="B384" s="30"/>
      <c r="C384" s="301"/>
      <c r="H384" s="11"/>
      <c r="K384" s="11"/>
      <c r="M384" s="11"/>
      <c r="P384" s="11"/>
      <c r="Q384" s="11"/>
    </row>
    <row r="385" spans="2:17" x14ac:dyDescent="0.25">
      <c r="B385" s="30"/>
      <c r="C385" s="301"/>
      <c r="H385" s="11"/>
      <c r="K385" s="11"/>
      <c r="M385" s="11"/>
      <c r="P385" s="11"/>
      <c r="Q385" s="11"/>
    </row>
    <row r="386" spans="2:17" x14ac:dyDescent="0.25">
      <c r="B386" s="30"/>
      <c r="C386" s="301"/>
      <c r="H386" s="11"/>
      <c r="K386" s="11"/>
      <c r="M386" s="11"/>
      <c r="P386" s="11"/>
      <c r="Q386" s="11"/>
    </row>
    <row r="387" spans="2:17" x14ac:dyDescent="0.25">
      <c r="B387" s="30"/>
      <c r="C387" s="301"/>
      <c r="H387" s="11"/>
      <c r="K387" s="11"/>
      <c r="M387" s="11"/>
      <c r="P387" s="11"/>
      <c r="Q387" s="11"/>
    </row>
    <row r="388" spans="2:17" x14ac:dyDescent="0.25">
      <c r="B388" s="30"/>
      <c r="C388" s="301"/>
      <c r="H388" s="11"/>
      <c r="K388" s="11"/>
      <c r="M388" s="11"/>
      <c r="P388" s="11"/>
      <c r="Q388" s="11"/>
    </row>
    <row r="389" spans="2:17" x14ac:dyDescent="0.25">
      <c r="B389" s="30"/>
      <c r="C389" s="301"/>
      <c r="H389" s="11"/>
      <c r="K389" s="11"/>
      <c r="M389" s="11"/>
      <c r="P389" s="11"/>
      <c r="Q389" s="11"/>
    </row>
    <row r="390" spans="2:17" x14ac:dyDescent="0.25">
      <c r="B390" s="30"/>
      <c r="C390" s="301"/>
      <c r="H390" s="11"/>
      <c r="K390" s="11"/>
      <c r="M390" s="11"/>
      <c r="P390" s="11"/>
      <c r="Q390" s="11"/>
    </row>
    <row r="391" spans="2:17" x14ac:dyDescent="0.25">
      <c r="B391" s="30"/>
      <c r="C391" s="301"/>
      <c r="H391" s="11"/>
      <c r="K391" s="11"/>
      <c r="M391" s="11"/>
      <c r="P391" s="11"/>
      <c r="Q391" s="11"/>
    </row>
    <row r="392" spans="2:17" x14ac:dyDescent="0.25">
      <c r="B392" s="30"/>
      <c r="C392" s="301"/>
      <c r="H392" s="11"/>
      <c r="K392" s="11"/>
      <c r="M392" s="11"/>
      <c r="P392" s="11"/>
      <c r="Q392" s="11"/>
    </row>
    <row r="393" spans="2:17" x14ac:dyDescent="0.25">
      <c r="B393" s="30"/>
      <c r="C393" s="301"/>
      <c r="H393" s="11"/>
      <c r="K393" s="11"/>
      <c r="M393" s="11"/>
      <c r="P393" s="11"/>
      <c r="Q393" s="11"/>
    </row>
    <row r="394" spans="2:17" x14ac:dyDescent="0.25">
      <c r="B394" s="30"/>
      <c r="C394" s="301"/>
      <c r="H394" s="11"/>
      <c r="K394" s="11"/>
      <c r="M394" s="11"/>
      <c r="P394" s="11"/>
      <c r="Q394" s="11"/>
    </row>
    <row r="395" spans="2:17" x14ac:dyDescent="0.25">
      <c r="B395" s="30"/>
      <c r="C395" s="301"/>
      <c r="H395" s="11"/>
      <c r="K395" s="11"/>
      <c r="M395" s="11"/>
      <c r="P395" s="11"/>
      <c r="Q395" s="11"/>
    </row>
    <row r="396" spans="2:17" x14ac:dyDescent="0.25">
      <c r="H396" s="11"/>
      <c r="K396" s="11"/>
      <c r="M396" s="11"/>
      <c r="P396" s="11"/>
      <c r="Q396" s="11"/>
    </row>
    <row r="397" spans="2:17" x14ac:dyDescent="0.25">
      <c r="H397" s="11"/>
      <c r="K397" s="11"/>
      <c r="M397" s="11"/>
      <c r="P397" s="11"/>
      <c r="Q397" s="11"/>
    </row>
    <row r="398" spans="2:17" x14ac:dyDescent="0.25">
      <c r="H398" s="11"/>
      <c r="K398" s="11"/>
      <c r="M398" s="11"/>
      <c r="P398" s="11"/>
      <c r="Q398" s="11"/>
    </row>
    <row r="399" spans="2:17" x14ac:dyDescent="0.25">
      <c r="B399" s="11"/>
      <c r="C399" s="302"/>
      <c r="H399" s="11"/>
      <c r="K399" s="11"/>
      <c r="M399" s="11"/>
      <c r="P399" s="11"/>
      <c r="Q399" s="11"/>
    </row>
  </sheetData>
  <sheetProtection algorithmName="SHA-512" hashValue="xQbwPhQu2RXFbTSIsak0Wc2o1/sPvSaXLmiunmaQJ0QD85l0Q62Hyq4FhIyEI/sZUN5SqOY6rAQFyQ68h0/Qdw==" saltValue="Lpij6BLzOBk1YYGqGi+JuQ==" spinCount="100000" sheet="1" objects="1" scenarios="1"/>
  <mergeCells count="1">
    <mergeCell ref="C31:D31"/>
  </mergeCells>
  <pageMargins left="0.13" right="0.18" top="0.52" bottom="0.25" header="0.25" footer="0.25"/>
  <pageSetup scale="88" orientation="landscape" r:id="rId1"/>
  <headerFooter alignWithMargins="0">
    <oddHeader>&amp;CUNITED METHODIST WOMEN - DEMOPOLIS DISTRICT</oddHeader>
    <oddFooter>&amp;L&amp;D&amp;R&amp;P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29</vt:i4>
      </vt:variant>
    </vt:vector>
  </HeadingPairs>
  <TitlesOfParts>
    <vt:vector size="48" baseType="lpstr">
      <vt:lpstr>Instructions</vt:lpstr>
      <vt:lpstr>18-9 REMIT TREASURER</vt:lpstr>
      <vt:lpstr>members</vt:lpstr>
      <vt:lpstr>BUDGET</vt:lpstr>
      <vt:lpstr>Financial Rpt</vt:lpstr>
      <vt:lpstr>Withdrawals</vt:lpstr>
      <vt:lpstr>SUMMARY YTD</vt:lpstr>
      <vt:lpstr>Dec</vt:lpstr>
      <vt:lpstr> Nov</vt:lpstr>
      <vt:lpstr>OCT </vt:lpstr>
      <vt:lpstr>SEPT</vt:lpstr>
      <vt:lpstr>AUG</vt:lpstr>
      <vt:lpstr>JUL</vt:lpstr>
      <vt:lpstr>JUN</vt:lpstr>
      <vt:lpstr>MAY</vt:lpstr>
      <vt:lpstr>APR</vt:lpstr>
      <vt:lpstr>MAR</vt:lpstr>
      <vt:lpstr>FEB</vt:lpstr>
      <vt:lpstr>JAN</vt:lpstr>
      <vt:lpstr>' Nov'!Print_Area</vt:lpstr>
      <vt:lpstr>'18-9 REMIT TREASURER'!Print_Area</vt:lpstr>
      <vt:lpstr>APR!Print_Area</vt:lpstr>
      <vt:lpstr>AUG!Print_Area</vt:lpstr>
      <vt:lpstr>BUDGET!Print_Area</vt:lpstr>
      <vt:lpstr>Dec!Print_Area</vt:lpstr>
      <vt:lpstr>FEB!Print_Area</vt:lpstr>
      <vt:lpstr>'Financial Rpt'!Print_Area</vt:lpstr>
      <vt:lpstr>JAN!Print_Area</vt:lpstr>
      <vt:lpstr>JUL!Print_Area</vt:lpstr>
      <vt:lpstr>JUN!Print_Area</vt:lpstr>
      <vt:lpstr>MAR!Print_Area</vt:lpstr>
      <vt:lpstr>MAY!Print_Area</vt:lpstr>
      <vt:lpstr>members!Print_Area</vt:lpstr>
      <vt:lpstr>'OCT '!Print_Area</vt:lpstr>
      <vt:lpstr>SEPT!Print_Area</vt:lpstr>
      <vt:lpstr>'SUMMARY YTD'!Print_Area</vt:lpstr>
      <vt:lpstr>' Nov'!Print_Titles</vt:lpstr>
      <vt:lpstr>APR!Print_Titles</vt:lpstr>
      <vt:lpstr>AUG!Print_Titles</vt:lpstr>
      <vt:lpstr>Dec!Print_Titles</vt:lpstr>
      <vt:lpstr>FEB!Print_Titles</vt:lpstr>
      <vt:lpstr>JAN!Print_Titles</vt:lpstr>
      <vt:lpstr>JUL!Print_Titles</vt:lpstr>
      <vt:lpstr>JUN!Print_Titles</vt:lpstr>
      <vt:lpstr>MAR!Print_Titles</vt:lpstr>
      <vt:lpstr>MAY!Print_Titles</vt:lpstr>
      <vt:lpstr>'OCT '!Print_Titles</vt:lpstr>
      <vt:lpstr>SEPT!Print_Titles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Creswell</dc:creator>
  <cp:lastModifiedBy>JeanRCreswell</cp:lastModifiedBy>
  <cp:lastPrinted>2020-08-26T19:09:43Z</cp:lastPrinted>
  <dcterms:created xsi:type="dcterms:W3CDTF">2009-01-21T23:51:21Z</dcterms:created>
  <dcterms:modified xsi:type="dcterms:W3CDTF">2020-11-08T19:10:47Z</dcterms:modified>
</cp:coreProperties>
</file>